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03.ad.pref.shimane.jp\商工労働部\観光振興課\02観光企画G\02観光動態調査\令和３年\☆公表\01　確定値\05 HP公表\"/>
    </mc:Choice>
  </mc:AlternateContent>
  <bookViews>
    <workbookView xWindow="28680" yWindow="-120" windowWidth="29040" windowHeight="15720" firstSheet="8" activeTab="9"/>
  </bookViews>
  <sheets>
    <sheet name="(1)ア_市町村別" sheetId="1" r:id="rId1"/>
    <sheet name="(1)イ_月別" sheetId="2" r:id="rId2"/>
    <sheet name="（1）ウ_観光地点別" sheetId="3" r:id="rId3"/>
    <sheet name="（1）エ_月別観光地点別" sheetId="4" r:id="rId4"/>
    <sheet name="(1)オ_行動目的別" sheetId="5" r:id="rId5"/>
    <sheet name="（2）ア_市町村別宿泊客延べ数" sheetId="6" r:id="rId6"/>
    <sheet name="（2）イ_市町村別月別宿泊客延べ数" sheetId="7" r:id="rId7"/>
    <sheet name="（3）ア_国籍別外国人宿泊客延べ数" sheetId="8" r:id="rId8"/>
    <sheet name="（3）イ_月別外国人宿泊客延べ数" sheetId="9" r:id="rId9"/>
    <sheet name="（3）ウ_国籍別外国人宿泊客延べ数 " sheetId="10" r:id="rId10"/>
  </sheets>
  <definedNames>
    <definedName name="_xlnm._FilterDatabase" localSheetId="2" hidden="1">'（1）ウ_観光地点別'!$D$3:$L$423</definedName>
    <definedName name="_xlnm._FilterDatabase" localSheetId="3" hidden="1">'（1）エ_月別観光地点別'!$A$5:$V$6</definedName>
    <definedName name="_xlnm.Print_Area" localSheetId="0">'(1)ア_市町村別'!$A$1:$D$28</definedName>
    <definedName name="_xlnm.Print_Area" localSheetId="1">'(1)イ_月別'!$A$1:$P$26</definedName>
    <definedName name="_xlnm.Print_Area" localSheetId="2">'（1）ウ_観光地点別'!$A$1:$J$423</definedName>
    <definedName name="_xlnm.Print_Area" localSheetId="3">'（1）エ_月別観光地点別'!$A$1:$T$424</definedName>
    <definedName name="_xlnm.Print_Area" localSheetId="4">'(1)オ_行動目的別'!$A$1:$I$51</definedName>
    <definedName name="_xlnm.Print_Area" localSheetId="5">'（2）ア_市町村別宿泊客延べ数'!$A$1:$D$25</definedName>
    <definedName name="_xlnm.Print_Area" localSheetId="6">'（2）イ_市町村別月別宿泊客延べ数'!$A$1:$P$26</definedName>
    <definedName name="_xlnm.Print_Area" localSheetId="7">'（3）ア_国籍別外国人宿泊客延べ数'!$A$1:$AB$26</definedName>
    <definedName name="_xlnm.Print_Area" localSheetId="8">'（3）イ_月別外国人宿泊客延べ数'!$A$1:$P$26</definedName>
    <definedName name="_xlnm.Print_Area" localSheetId="9">'（3）ウ_国籍別外国人宿泊客延べ数 '!$A$1:$P$30</definedName>
    <definedName name="_xlnm.Print_Titles" localSheetId="2">'（1）ウ_観光地点別'!$1:$5</definedName>
    <definedName name="_xlnm.Print_Titles" localSheetId="3">'（1）エ_月別観光地点別'!$1:$5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6" i="8" l="1"/>
  <c r="G236" i="3" l="1"/>
  <c r="H406" i="3" l="1"/>
  <c r="H408" i="3"/>
  <c r="R290" i="4"/>
  <c r="Q290" i="4"/>
  <c r="P290" i="4"/>
  <c r="O290" i="4"/>
  <c r="N290" i="4"/>
  <c r="M290" i="4"/>
  <c r="L290" i="4"/>
  <c r="K290" i="4"/>
  <c r="J290" i="4"/>
  <c r="I290" i="4"/>
  <c r="H290" i="4"/>
  <c r="G290" i="4"/>
  <c r="L25" i="2"/>
  <c r="K25" i="2" l="1"/>
  <c r="I66" i="3" l="1"/>
  <c r="I65" i="3"/>
  <c r="G141" i="4" l="1"/>
  <c r="H141" i="4"/>
  <c r="I141" i="4"/>
  <c r="J141" i="4"/>
  <c r="K141" i="4"/>
  <c r="L141" i="4"/>
  <c r="M141" i="4"/>
  <c r="N141" i="4"/>
  <c r="O141" i="4"/>
  <c r="P141" i="4"/>
  <c r="Q141" i="4"/>
  <c r="R141" i="4"/>
  <c r="D25" i="9" l="1"/>
  <c r="E25" i="9"/>
  <c r="F25" i="9"/>
  <c r="G25" i="9"/>
  <c r="H25" i="9"/>
  <c r="I25" i="9"/>
  <c r="J25" i="9"/>
  <c r="K25" i="9"/>
  <c r="L25" i="9"/>
  <c r="M25" i="9"/>
  <c r="N25" i="9"/>
  <c r="O25" i="9"/>
  <c r="P6" i="10" l="1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AB7" i="8" l="1"/>
  <c r="I402" i="3" l="1"/>
  <c r="H366" i="3" l="1"/>
  <c r="G366" i="3"/>
  <c r="I365" i="3"/>
  <c r="R366" i="4"/>
  <c r="Q366" i="4"/>
  <c r="P366" i="4"/>
  <c r="O366" i="4"/>
  <c r="N366" i="4"/>
  <c r="M366" i="4"/>
  <c r="L366" i="4"/>
  <c r="K366" i="4"/>
  <c r="J366" i="4"/>
  <c r="I366" i="4"/>
  <c r="H366" i="4"/>
  <c r="G366" i="4"/>
  <c r="S365" i="4"/>
  <c r="G290" i="3"/>
  <c r="I289" i="3"/>
  <c r="S289" i="4"/>
  <c r="I273" i="3"/>
  <c r="G277" i="3"/>
  <c r="S273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R73" i="4" l="1"/>
  <c r="Q73" i="4"/>
  <c r="P73" i="4"/>
  <c r="O73" i="4"/>
  <c r="N73" i="4"/>
  <c r="M73" i="4"/>
  <c r="L73" i="4"/>
  <c r="K73" i="4"/>
  <c r="J73" i="4"/>
  <c r="I73" i="4"/>
  <c r="H73" i="4"/>
  <c r="G73" i="4"/>
  <c r="S66" i="4"/>
  <c r="H51" i="4"/>
  <c r="R51" i="4"/>
  <c r="Q51" i="4"/>
  <c r="P51" i="4"/>
  <c r="O51" i="4"/>
  <c r="N51" i="4"/>
  <c r="M51" i="4"/>
  <c r="L51" i="4"/>
  <c r="K51" i="4"/>
  <c r="J51" i="4"/>
  <c r="I51" i="4"/>
  <c r="G51" i="4"/>
  <c r="G73" i="3"/>
  <c r="G51" i="3"/>
  <c r="J85" i="4" l="1"/>
  <c r="I383" i="3" l="1"/>
  <c r="I329" i="3"/>
  <c r="I340" i="3"/>
  <c r="I133" i="3"/>
  <c r="I134" i="3"/>
  <c r="I135" i="3"/>
  <c r="I117" i="3"/>
  <c r="I233" i="3"/>
  <c r="S364" i="4" l="1"/>
  <c r="G159" i="3" l="1"/>
  <c r="H384" i="4" l="1"/>
  <c r="I384" i="4"/>
  <c r="J384" i="4"/>
  <c r="K384" i="4"/>
  <c r="L384" i="4"/>
  <c r="M384" i="4"/>
  <c r="N384" i="4"/>
  <c r="O384" i="4"/>
  <c r="P384" i="4"/>
  <c r="Q384" i="4"/>
  <c r="R384" i="4"/>
  <c r="O263" i="4"/>
  <c r="H263" i="4"/>
  <c r="I263" i="4"/>
  <c r="J263" i="4"/>
  <c r="K263" i="4"/>
  <c r="L263" i="4"/>
  <c r="M263" i="4"/>
  <c r="N263" i="4"/>
  <c r="P263" i="4"/>
  <c r="Q263" i="4"/>
  <c r="R263" i="4"/>
  <c r="M236" i="4"/>
  <c r="N236" i="4"/>
  <c r="O236" i="4"/>
  <c r="P236" i="4"/>
  <c r="Q236" i="4"/>
  <c r="R236" i="4"/>
  <c r="R106" i="4"/>
  <c r="Q106" i="4"/>
  <c r="O106" i="4"/>
  <c r="N106" i="4"/>
  <c r="M106" i="4"/>
  <c r="L106" i="4"/>
  <c r="K106" i="4"/>
  <c r="J106" i="4"/>
  <c r="I106" i="4"/>
  <c r="H106" i="4"/>
  <c r="G106" i="4"/>
  <c r="H341" i="3"/>
  <c r="H422" i="3"/>
  <c r="R341" i="4" l="1"/>
  <c r="Q341" i="4"/>
  <c r="P341" i="4"/>
  <c r="O341" i="4"/>
  <c r="N341" i="4"/>
  <c r="M341" i="4"/>
  <c r="L341" i="4"/>
  <c r="K341" i="4"/>
  <c r="J341" i="4"/>
  <c r="I341" i="4"/>
  <c r="H341" i="4"/>
  <c r="G341" i="4"/>
  <c r="S329" i="4"/>
  <c r="S267" i="4"/>
  <c r="N268" i="4"/>
  <c r="R268" i="4"/>
  <c r="Q268" i="4"/>
  <c r="P268" i="4"/>
  <c r="O268" i="4"/>
  <c r="M268" i="4"/>
  <c r="L268" i="4"/>
  <c r="K268" i="4"/>
  <c r="J268" i="4"/>
  <c r="I268" i="4"/>
  <c r="H268" i="4"/>
  <c r="G268" i="4"/>
  <c r="P106" i="4"/>
  <c r="S105" i="4"/>
  <c r="S104" i="4"/>
  <c r="S103" i="4"/>
  <c r="S102" i="4"/>
  <c r="G341" i="3"/>
  <c r="G328" i="3"/>
  <c r="H277" i="3"/>
  <c r="H268" i="3"/>
  <c r="G268" i="3"/>
  <c r="H141" i="3"/>
  <c r="H85" i="3"/>
  <c r="H106" i="3"/>
  <c r="G106" i="3"/>
  <c r="I267" i="3"/>
  <c r="I105" i="3"/>
  <c r="I104" i="3"/>
  <c r="I103" i="3"/>
  <c r="I102" i="3"/>
  <c r="H236" i="3" l="1"/>
  <c r="H159" i="3"/>
  <c r="H177" i="3"/>
  <c r="H263" i="3"/>
  <c r="H290" i="3"/>
  <c r="H328" i="3"/>
  <c r="H384" i="3"/>
  <c r="H393" i="3"/>
  <c r="H398" i="3"/>
  <c r="H423" i="3" l="1"/>
  <c r="S421" i="4"/>
  <c r="P422" i="4"/>
  <c r="Q422" i="4"/>
  <c r="G408" i="4" l="1"/>
  <c r="G141" i="3" l="1"/>
  <c r="I85" i="4" l="1"/>
  <c r="H85" i="4"/>
  <c r="G85" i="4"/>
  <c r="B24" i="6" l="1"/>
  <c r="D30" i="10" l="1"/>
  <c r="P29" i="10" l="1"/>
  <c r="P25" i="10"/>
  <c r="P26" i="10"/>
  <c r="P27" i="10"/>
  <c r="P28" i="10"/>
  <c r="E30" i="10"/>
  <c r="F30" i="10"/>
  <c r="G30" i="10"/>
  <c r="H30" i="10"/>
  <c r="I30" i="10"/>
  <c r="J30" i="10"/>
  <c r="K30" i="10"/>
  <c r="L30" i="10"/>
  <c r="M30" i="10"/>
  <c r="N30" i="10"/>
  <c r="O30" i="10"/>
  <c r="P30" i="10" l="1"/>
  <c r="P8" i="2"/>
  <c r="R328" i="4" l="1"/>
  <c r="Q328" i="4"/>
  <c r="P328" i="4"/>
  <c r="S198" i="4"/>
  <c r="S83" i="4" l="1"/>
  <c r="S110" i="4" l="1"/>
  <c r="S111" i="4"/>
  <c r="S112" i="4"/>
  <c r="S113" i="4"/>
  <c r="S114" i="4"/>
  <c r="S115" i="4"/>
  <c r="G35" i="5" l="1"/>
  <c r="H35" i="5" l="1"/>
  <c r="I35" i="5" s="1"/>
  <c r="S376" i="4" l="1"/>
  <c r="G85" i="3" l="1"/>
  <c r="I382" i="3" l="1"/>
  <c r="G384" i="3"/>
  <c r="I327" i="3"/>
  <c r="S233" i="4"/>
  <c r="S183" i="4"/>
  <c r="Z26" i="8"/>
  <c r="Y26" i="8"/>
  <c r="T26" i="8"/>
  <c r="S26" i="8"/>
  <c r="N26" i="8"/>
  <c r="M26" i="8"/>
  <c r="H26" i="8"/>
  <c r="G26" i="8"/>
  <c r="D26" i="8"/>
  <c r="E26" i="8"/>
  <c r="F26" i="8"/>
  <c r="I26" i="8"/>
  <c r="J26" i="8"/>
  <c r="K26" i="8"/>
  <c r="L26" i="8"/>
  <c r="O26" i="8"/>
  <c r="P26" i="8"/>
  <c r="Q26" i="8"/>
  <c r="R26" i="8"/>
  <c r="U26" i="8"/>
  <c r="V26" i="8"/>
  <c r="W26" i="8"/>
  <c r="X26" i="8"/>
  <c r="AA26" i="8"/>
  <c r="P7" i="7"/>
  <c r="I6" i="3" l="1"/>
  <c r="S382" i="4"/>
  <c r="S327" i="4"/>
  <c r="S133" i="4"/>
  <c r="S134" i="4"/>
  <c r="S117" i="4"/>
  <c r="S116" i="4"/>
  <c r="S237" i="4" l="1"/>
  <c r="S238" i="4"/>
  <c r="S239" i="4"/>
  <c r="S240" i="4"/>
  <c r="S241" i="4"/>
  <c r="S242" i="4"/>
  <c r="S243" i="4"/>
  <c r="S244" i="4"/>
  <c r="S245" i="4"/>
  <c r="S246" i="4"/>
  <c r="S247" i="4"/>
  <c r="S248" i="4"/>
  <c r="S249" i="4"/>
  <c r="S250" i="4"/>
  <c r="S251" i="4"/>
  <c r="S252" i="4"/>
  <c r="S253" i="4"/>
  <c r="S254" i="4"/>
  <c r="S255" i="4"/>
  <c r="S256" i="4"/>
  <c r="S257" i="4"/>
  <c r="S258" i="4"/>
  <c r="S259" i="4"/>
  <c r="S260" i="4"/>
  <c r="S261" i="4"/>
  <c r="S262" i="4"/>
  <c r="P23" i="9" l="1"/>
  <c r="P19" i="2"/>
  <c r="P24" i="2" l="1"/>
  <c r="P23" i="2"/>
  <c r="P22" i="2"/>
  <c r="P21" i="2"/>
  <c r="P20" i="2"/>
  <c r="P18" i="2"/>
  <c r="P17" i="2"/>
  <c r="S178" i="4"/>
  <c r="S179" i="4"/>
  <c r="S180" i="4"/>
  <c r="S181" i="4"/>
  <c r="S182" i="4"/>
  <c r="S184" i="4"/>
  <c r="S185" i="4"/>
  <c r="S186" i="4"/>
  <c r="S187" i="4"/>
  <c r="S188" i="4"/>
  <c r="S189" i="4"/>
  <c r="S190" i="4"/>
  <c r="S191" i="4"/>
  <c r="S192" i="4"/>
  <c r="S193" i="4"/>
  <c r="S194" i="4"/>
  <c r="S195" i="4"/>
  <c r="S196" i="4"/>
  <c r="S197" i="4"/>
  <c r="S199" i="4"/>
  <c r="S200" i="4"/>
  <c r="S201" i="4"/>
  <c r="S202" i="4"/>
  <c r="S203" i="4"/>
  <c r="S204" i="4"/>
  <c r="S205" i="4"/>
  <c r="S206" i="4"/>
  <c r="S207" i="4"/>
  <c r="S208" i="4"/>
  <c r="S209" i="4"/>
  <c r="S210" i="4"/>
  <c r="S211" i="4"/>
  <c r="S212" i="4"/>
  <c r="S213" i="4"/>
  <c r="S214" i="4"/>
  <c r="S215" i="4"/>
  <c r="S216" i="4"/>
  <c r="S217" i="4"/>
  <c r="S218" i="4"/>
  <c r="S219" i="4"/>
  <c r="S220" i="4"/>
  <c r="S221" i="4"/>
  <c r="S222" i="4"/>
  <c r="S223" i="4"/>
  <c r="S224" i="4"/>
  <c r="S225" i="4"/>
  <c r="S226" i="4"/>
  <c r="S227" i="4"/>
  <c r="S228" i="4"/>
  <c r="S229" i="4"/>
  <c r="S230" i="4"/>
  <c r="S231" i="4"/>
  <c r="S232" i="4"/>
  <c r="S234" i="4"/>
  <c r="S235" i="4"/>
  <c r="D11" i="1"/>
  <c r="D12" i="1"/>
  <c r="I381" i="3" l="1"/>
  <c r="I380" i="3"/>
  <c r="S381" i="4"/>
  <c r="S380" i="4"/>
  <c r="I214" i="3"/>
  <c r="AB25" i="8" l="1"/>
  <c r="AB24" i="8"/>
  <c r="AB23" i="8"/>
  <c r="AB22" i="8"/>
  <c r="AB21" i="8"/>
  <c r="AB20" i="8"/>
  <c r="AB19" i="8"/>
  <c r="AB18" i="8"/>
  <c r="AB17" i="8"/>
  <c r="AB16" i="8"/>
  <c r="AB15" i="8"/>
  <c r="AB14" i="8"/>
  <c r="AB13" i="8"/>
  <c r="AB12" i="8"/>
  <c r="AB11" i="8"/>
  <c r="AB10" i="8"/>
  <c r="AB9" i="8"/>
  <c r="AB8" i="8"/>
  <c r="L236" i="4" l="1"/>
  <c r="K236" i="4"/>
  <c r="J236" i="4"/>
  <c r="I236" i="4"/>
  <c r="H236" i="4"/>
  <c r="G236" i="4"/>
  <c r="S158" i="4" l="1"/>
  <c r="R159" i="4"/>
  <c r="Q159" i="4"/>
  <c r="P159" i="4"/>
  <c r="O159" i="4"/>
  <c r="N159" i="4"/>
  <c r="M159" i="4"/>
  <c r="L159" i="4"/>
  <c r="K159" i="4"/>
  <c r="J159" i="4"/>
  <c r="I159" i="4"/>
  <c r="H159" i="4"/>
  <c r="G159" i="4"/>
  <c r="I421" i="3"/>
  <c r="I420" i="3"/>
  <c r="I419" i="3"/>
  <c r="I418" i="3"/>
  <c r="I417" i="3"/>
  <c r="I416" i="3"/>
  <c r="I415" i="3"/>
  <c r="I414" i="3"/>
  <c r="I413" i="3"/>
  <c r="I412" i="3"/>
  <c r="I411" i="3"/>
  <c r="I410" i="3"/>
  <c r="I409" i="3"/>
  <c r="I407" i="3"/>
  <c r="I405" i="3"/>
  <c r="I404" i="3"/>
  <c r="I403" i="3"/>
  <c r="I401" i="3"/>
  <c r="I400" i="3"/>
  <c r="I399" i="3"/>
  <c r="I397" i="3"/>
  <c r="I396" i="3"/>
  <c r="I395" i="3"/>
  <c r="I394" i="3"/>
  <c r="I392" i="3"/>
  <c r="I391" i="3"/>
  <c r="I390" i="3"/>
  <c r="I389" i="3"/>
  <c r="I388" i="3"/>
  <c r="I387" i="3"/>
  <c r="I386" i="3"/>
  <c r="I385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39" i="3"/>
  <c r="I338" i="3"/>
  <c r="I337" i="3"/>
  <c r="I336" i="3"/>
  <c r="I335" i="3"/>
  <c r="I334" i="3"/>
  <c r="I333" i="3"/>
  <c r="I332" i="3"/>
  <c r="I331" i="3"/>
  <c r="I330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88" i="3"/>
  <c r="I287" i="3"/>
  <c r="I286" i="3"/>
  <c r="I285" i="3"/>
  <c r="I284" i="3"/>
  <c r="I283" i="3"/>
  <c r="I282" i="3"/>
  <c r="I281" i="3"/>
  <c r="I280" i="3"/>
  <c r="I279" i="3"/>
  <c r="I278" i="3"/>
  <c r="I276" i="3"/>
  <c r="I275" i="3"/>
  <c r="I274" i="3"/>
  <c r="I272" i="3"/>
  <c r="I271" i="3"/>
  <c r="I270" i="3"/>
  <c r="I269" i="3"/>
  <c r="I266" i="3"/>
  <c r="I265" i="3"/>
  <c r="I264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5" i="3"/>
  <c r="I234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0" i="3"/>
  <c r="I139" i="3"/>
  <c r="I138" i="3"/>
  <c r="I137" i="3"/>
  <c r="I136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6" i="3"/>
  <c r="I115" i="3"/>
  <c r="I114" i="3"/>
  <c r="I113" i="3"/>
  <c r="I112" i="3"/>
  <c r="I111" i="3"/>
  <c r="I110" i="3"/>
  <c r="I109" i="3"/>
  <c r="I108" i="3"/>
  <c r="I107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P24" i="9" l="1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25" i="9" l="1"/>
  <c r="O25" i="7" l="1"/>
  <c r="N25" i="7"/>
  <c r="M25" i="7"/>
  <c r="L25" i="7"/>
  <c r="K25" i="7"/>
  <c r="J25" i="7"/>
  <c r="I25" i="7"/>
  <c r="H25" i="7"/>
  <c r="G25" i="7"/>
  <c r="F25" i="7"/>
  <c r="E25" i="7"/>
  <c r="D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6" i="7"/>
  <c r="C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P25" i="7" l="1"/>
  <c r="D24" i="6"/>
  <c r="H50" i="5" l="1"/>
  <c r="H49" i="5"/>
  <c r="G48" i="5"/>
  <c r="H47" i="5"/>
  <c r="H46" i="5"/>
  <c r="H45" i="5"/>
  <c r="G42" i="5"/>
  <c r="G43" i="5" s="1"/>
  <c r="H40" i="5"/>
  <c r="G39" i="5"/>
  <c r="H38" i="5"/>
  <c r="G36" i="5"/>
  <c r="H34" i="5"/>
  <c r="H33" i="5"/>
  <c r="G32" i="5"/>
  <c r="H31" i="5"/>
  <c r="H30" i="5"/>
  <c r="H29" i="5"/>
  <c r="H27" i="5"/>
  <c r="H28" i="5" s="1"/>
  <c r="G25" i="5"/>
  <c r="G24" i="5"/>
  <c r="G23" i="5"/>
  <c r="G22" i="5"/>
  <c r="G21" i="5"/>
  <c r="G20" i="5"/>
  <c r="G19" i="5"/>
  <c r="G18" i="5"/>
  <c r="H17" i="5"/>
  <c r="G16" i="5"/>
  <c r="G15" i="5"/>
  <c r="G14" i="5"/>
  <c r="H13" i="5"/>
  <c r="G11" i="5"/>
  <c r="H10" i="5"/>
  <c r="G9" i="5"/>
  <c r="H8" i="5"/>
  <c r="G7" i="5"/>
  <c r="H6" i="5"/>
  <c r="R422" i="4"/>
  <c r="O422" i="4"/>
  <c r="N422" i="4"/>
  <c r="M422" i="4"/>
  <c r="L422" i="4"/>
  <c r="K422" i="4"/>
  <c r="J422" i="4"/>
  <c r="I422" i="4"/>
  <c r="H422" i="4"/>
  <c r="G422" i="4"/>
  <c r="S420" i="4"/>
  <c r="S419" i="4"/>
  <c r="S418" i="4"/>
  <c r="S417" i="4"/>
  <c r="S416" i="4"/>
  <c r="S415" i="4"/>
  <c r="S414" i="4"/>
  <c r="S413" i="4"/>
  <c r="S412" i="4"/>
  <c r="S411" i="4"/>
  <c r="S410" i="4"/>
  <c r="S409" i="4"/>
  <c r="R408" i="4"/>
  <c r="Q408" i="4"/>
  <c r="P408" i="4"/>
  <c r="O408" i="4"/>
  <c r="N408" i="4"/>
  <c r="M408" i="4"/>
  <c r="L408" i="4"/>
  <c r="K408" i="4"/>
  <c r="J408" i="4"/>
  <c r="I408" i="4"/>
  <c r="H408" i="4"/>
  <c r="S407" i="4"/>
  <c r="R406" i="4"/>
  <c r="Q406" i="4"/>
  <c r="P406" i="4"/>
  <c r="O406" i="4"/>
  <c r="N406" i="4"/>
  <c r="M406" i="4"/>
  <c r="L406" i="4"/>
  <c r="K406" i="4"/>
  <c r="J406" i="4"/>
  <c r="I406" i="4"/>
  <c r="H406" i="4"/>
  <c r="G406" i="4"/>
  <c r="S405" i="4"/>
  <c r="S404" i="4"/>
  <c r="S403" i="4"/>
  <c r="S402" i="4"/>
  <c r="S401" i="4"/>
  <c r="S400" i="4"/>
  <c r="S399" i="4"/>
  <c r="R398" i="4"/>
  <c r="Q398" i="4"/>
  <c r="P398" i="4"/>
  <c r="O398" i="4"/>
  <c r="N398" i="4"/>
  <c r="M398" i="4"/>
  <c r="L398" i="4"/>
  <c r="K398" i="4"/>
  <c r="J398" i="4"/>
  <c r="I398" i="4"/>
  <c r="H398" i="4"/>
  <c r="G398" i="4"/>
  <c r="S397" i="4"/>
  <c r="S396" i="4"/>
  <c r="S395" i="4"/>
  <c r="S394" i="4"/>
  <c r="R393" i="4"/>
  <c r="Q393" i="4"/>
  <c r="P393" i="4"/>
  <c r="O393" i="4"/>
  <c r="N393" i="4"/>
  <c r="M393" i="4"/>
  <c r="L393" i="4"/>
  <c r="K393" i="4"/>
  <c r="J393" i="4"/>
  <c r="I393" i="4"/>
  <c r="H393" i="4"/>
  <c r="G393" i="4"/>
  <c r="S392" i="4"/>
  <c r="S391" i="4"/>
  <c r="S390" i="4"/>
  <c r="S389" i="4"/>
  <c r="S388" i="4"/>
  <c r="S387" i="4"/>
  <c r="S386" i="4"/>
  <c r="S385" i="4"/>
  <c r="S383" i="4"/>
  <c r="S379" i="4"/>
  <c r="S378" i="4"/>
  <c r="S377" i="4"/>
  <c r="S375" i="4"/>
  <c r="S374" i="4"/>
  <c r="S373" i="4"/>
  <c r="S372" i="4"/>
  <c r="S371" i="4"/>
  <c r="S370" i="4"/>
  <c r="S369" i="4"/>
  <c r="S368" i="4"/>
  <c r="S367" i="4"/>
  <c r="G384" i="4"/>
  <c r="S363" i="4"/>
  <c r="S362" i="4"/>
  <c r="S361" i="4"/>
  <c r="S360" i="4"/>
  <c r="S359" i="4"/>
  <c r="S358" i="4"/>
  <c r="S357" i="4"/>
  <c r="S356" i="4"/>
  <c r="S355" i="4"/>
  <c r="S354" i="4"/>
  <c r="S353" i="4"/>
  <c r="S352" i="4"/>
  <c r="S351" i="4"/>
  <c r="S350" i="4"/>
  <c r="S349" i="4"/>
  <c r="S348" i="4"/>
  <c r="S347" i="4"/>
  <c r="S346" i="4"/>
  <c r="S345" i="4"/>
  <c r="S344" i="4"/>
  <c r="S343" i="4"/>
  <c r="S342" i="4"/>
  <c r="S340" i="4"/>
  <c r="S339" i="4"/>
  <c r="S338" i="4"/>
  <c r="S337" i="4"/>
  <c r="S336" i="4"/>
  <c r="S335" i="4"/>
  <c r="S334" i="4"/>
  <c r="S333" i="4"/>
  <c r="S332" i="4"/>
  <c r="S331" i="4"/>
  <c r="S330" i="4"/>
  <c r="O328" i="4"/>
  <c r="N328" i="4"/>
  <c r="M328" i="4"/>
  <c r="L328" i="4"/>
  <c r="K328" i="4"/>
  <c r="J328" i="4"/>
  <c r="I328" i="4"/>
  <c r="H328" i="4"/>
  <c r="G328" i="4"/>
  <c r="S326" i="4"/>
  <c r="S325" i="4"/>
  <c r="S324" i="4"/>
  <c r="S323" i="4"/>
  <c r="S322" i="4"/>
  <c r="S321" i="4"/>
  <c r="S320" i="4"/>
  <c r="S319" i="4"/>
  <c r="S318" i="4"/>
  <c r="S317" i="4"/>
  <c r="S316" i="4"/>
  <c r="S315" i="4"/>
  <c r="S314" i="4"/>
  <c r="S313" i="4"/>
  <c r="S312" i="4"/>
  <c r="S311" i="4"/>
  <c r="S310" i="4"/>
  <c r="S309" i="4"/>
  <c r="S308" i="4"/>
  <c r="S307" i="4"/>
  <c r="S306" i="4"/>
  <c r="S305" i="4"/>
  <c r="S304" i="4"/>
  <c r="S303" i="4"/>
  <c r="S302" i="4"/>
  <c r="S301" i="4"/>
  <c r="S300" i="4"/>
  <c r="S299" i="4"/>
  <c r="S298" i="4"/>
  <c r="S297" i="4"/>
  <c r="S296" i="4"/>
  <c r="S295" i="4"/>
  <c r="S294" i="4"/>
  <c r="S293" i="4"/>
  <c r="S292" i="4"/>
  <c r="S291" i="4"/>
  <c r="S288" i="4"/>
  <c r="S287" i="4"/>
  <c r="S286" i="4"/>
  <c r="S285" i="4"/>
  <c r="S284" i="4"/>
  <c r="S283" i="4"/>
  <c r="S282" i="4"/>
  <c r="S281" i="4"/>
  <c r="S280" i="4"/>
  <c r="S279" i="4"/>
  <c r="S278" i="4"/>
  <c r="S276" i="4"/>
  <c r="S275" i="4"/>
  <c r="S274" i="4"/>
  <c r="S272" i="4"/>
  <c r="S271" i="4"/>
  <c r="S270" i="4"/>
  <c r="S269" i="4"/>
  <c r="S266" i="4"/>
  <c r="S265" i="4"/>
  <c r="S264" i="4"/>
  <c r="G263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S176" i="4"/>
  <c r="S175" i="4"/>
  <c r="S174" i="4"/>
  <c r="S173" i="4"/>
  <c r="S172" i="4"/>
  <c r="S171" i="4"/>
  <c r="S170" i="4"/>
  <c r="S169" i="4"/>
  <c r="S168" i="4"/>
  <c r="S167" i="4"/>
  <c r="S166" i="4"/>
  <c r="S165" i="4"/>
  <c r="S164" i="4"/>
  <c r="S163" i="4"/>
  <c r="S162" i="4"/>
  <c r="S161" i="4"/>
  <c r="S160" i="4"/>
  <c r="S157" i="4"/>
  <c r="S156" i="4"/>
  <c r="S155" i="4"/>
  <c r="S154" i="4"/>
  <c r="S153" i="4"/>
  <c r="S152" i="4"/>
  <c r="S151" i="4"/>
  <c r="S150" i="4"/>
  <c r="S149" i="4"/>
  <c r="S148" i="4"/>
  <c r="S147" i="4"/>
  <c r="S146" i="4"/>
  <c r="S145" i="4"/>
  <c r="S144" i="4"/>
  <c r="S143" i="4"/>
  <c r="S142" i="4"/>
  <c r="S140" i="4"/>
  <c r="S139" i="4"/>
  <c r="S138" i="4"/>
  <c r="S137" i="4"/>
  <c r="S136" i="4"/>
  <c r="S135" i="4"/>
  <c r="S132" i="4"/>
  <c r="S131" i="4"/>
  <c r="S130" i="4"/>
  <c r="S129" i="4"/>
  <c r="S128" i="4"/>
  <c r="S127" i="4"/>
  <c r="S126" i="4"/>
  <c r="S125" i="4"/>
  <c r="S124" i="4"/>
  <c r="S123" i="4"/>
  <c r="S122" i="4"/>
  <c r="S121" i="4"/>
  <c r="S120" i="4"/>
  <c r="S119" i="4"/>
  <c r="S118" i="4"/>
  <c r="S109" i="4"/>
  <c r="S108" i="4"/>
  <c r="S107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4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R85" i="4"/>
  <c r="Q85" i="4"/>
  <c r="P85" i="4"/>
  <c r="O85" i="4"/>
  <c r="N85" i="4"/>
  <c r="M85" i="4"/>
  <c r="L85" i="4"/>
  <c r="K85" i="4"/>
  <c r="G422" i="3"/>
  <c r="G408" i="3"/>
  <c r="G406" i="3"/>
  <c r="G398" i="3"/>
  <c r="G393" i="3"/>
  <c r="G263" i="3"/>
  <c r="R423" i="4" l="1"/>
  <c r="S290" i="4"/>
  <c r="S366" i="4"/>
  <c r="S106" i="4"/>
  <c r="H5" i="5"/>
  <c r="G5" i="5"/>
  <c r="G31" i="5"/>
  <c r="I31" i="5" s="1"/>
  <c r="S341" i="4"/>
  <c r="S268" i="4"/>
  <c r="S328" i="4"/>
  <c r="S384" i="4"/>
  <c r="G47" i="5"/>
  <c r="I47" i="5" s="1"/>
  <c r="G30" i="5"/>
  <c r="I30" i="5" s="1"/>
  <c r="S236" i="4"/>
  <c r="H42" i="5"/>
  <c r="H43" i="5" s="1"/>
  <c r="I43" i="5" s="1"/>
  <c r="I384" i="3"/>
  <c r="I393" i="3"/>
  <c r="G6" i="5"/>
  <c r="I6" i="5" s="1"/>
  <c r="H48" i="5"/>
  <c r="H51" i="5" s="1"/>
  <c r="H36" i="5"/>
  <c r="I36" i="5" s="1"/>
  <c r="I268" i="3"/>
  <c r="I398" i="3"/>
  <c r="G13" i="5"/>
  <c r="I13" i="5" s="1"/>
  <c r="G34" i="5"/>
  <c r="I34" i="5" s="1"/>
  <c r="H24" i="5"/>
  <c r="I24" i="5" s="1"/>
  <c r="G17" i="5"/>
  <c r="I17" i="5" s="1"/>
  <c r="G8" i="5"/>
  <c r="I8" i="5" s="1"/>
  <c r="G10" i="5"/>
  <c r="I10" i="5" s="1"/>
  <c r="I406" i="3"/>
  <c r="I341" i="3"/>
  <c r="S159" i="4"/>
  <c r="I277" i="3"/>
  <c r="I366" i="3"/>
  <c r="I290" i="3"/>
  <c r="I408" i="3"/>
  <c r="I263" i="3"/>
  <c r="I328" i="3"/>
  <c r="I422" i="3"/>
  <c r="S408" i="4"/>
  <c r="H32" i="5"/>
  <c r="I32" i="5" s="1"/>
  <c r="G38" i="5"/>
  <c r="I38" i="5" s="1"/>
  <c r="H39" i="5"/>
  <c r="I39" i="5" s="1"/>
  <c r="G45" i="5"/>
  <c r="I45" i="5" s="1"/>
  <c r="G423" i="4"/>
  <c r="K423" i="4"/>
  <c r="S141" i="4"/>
  <c r="S422" i="4"/>
  <c r="H7" i="5"/>
  <c r="I7" i="5" s="1"/>
  <c r="H9" i="5"/>
  <c r="I9" i="5" s="1"/>
  <c r="H11" i="5"/>
  <c r="I11" i="5" s="1"/>
  <c r="H20" i="5"/>
  <c r="I20" i="5" s="1"/>
  <c r="G29" i="5"/>
  <c r="I29" i="5" s="1"/>
  <c r="G33" i="5"/>
  <c r="I33" i="5" s="1"/>
  <c r="G40" i="5"/>
  <c r="I40" i="5" s="1"/>
  <c r="G46" i="5"/>
  <c r="I46" i="5" s="1"/>
  <c r="G50" i="5"/>
  <c r="I50" i="5" s="1"/>
  <c r="G49" i="5"/>
  <c r="I49" i="5" s="1"/>
  <c r="G27" i="5"/>
  <c r="G28" i="5" s="1"/>
  <c r="I28" i="5" s="1"/>
  <c r="H22" i="5"/>
  <c r="I22" i="5" s="1"/>
  <c r="H423" i="4"/>
  <c r="S177" i="4"/>
  <c r="S406" i="4"/>
  <c r="I423" i="4"/>
  <c r="S263" i="4"/>
  <c r="S398" i="4"/>
  <c r="J423" i="4"/>
  <c r="S393" i="4"/>
  <c r="L423" i="4"/>
  <c r="M423" i="4"/>
  <c r="N423" i="4"/>
  <c r="O423" i="4"/>
  <c r="P423" i="4"/>
  <c r="Q423" i="4"/>
  <c r="H16" i="5"/>
  <c r="I16" i="5" s="1"/>
  <c r="H23" i="5"/>
  <c r="I23" i="5" s="1"/>
  <c r="H19" i="5"/>
  <c r="I19" i="5" s="1"/>
  <c r="H15" i="5"/>
  <c r="I15" i="5" s="1"/>
  <c r="H18" i="5"/>
  <c r="I18" i="5" s="1"/>
  <c r="H14" i="5"/>
  <c r="I14" i="5" s="1"/>
  <c r="H25" i="5"/>
  <c r="I25" i="5" s="1"/>
  <c r="H21" i="5"/>
  <c r="I21" i="5" s="1"/>
  <c r="S277" i="4"/>
  <c r="S85" i="4"/>
  <c r="I236" i="3"/>
  <c r="G177" i="3"/>
  <c r="I159" i="3"/>
  <c r="O25" i="2"/>
  <c r="N25" i="2"/>
  <c r="M25" i="2"/>
  <c r="J25" i="2"/>
  <c r="I25" i="2"/>
  <c r="H25" i="2"/>
  <c r="G25" i="2"/>
  <c r="F25" i="2"/>
  <c r="E25" i="2"/>
  <c r="D25" i="2"/>
  <c r="P16" i="2"/>
  <c r="P15" i="2"/>
  <c r="P14" i="2"/>
  <c r="P13" i="2"/>
  <c r="P12" i="2"/>
  <c r="P11" i="2"/>
  <c r="P10" i="2"/>
  <c r="P9" i="2"/>
  <c r="P7" i="2"/>
  <c r="P6" i="2"/>
  <c r="D9" i="1"/>
  <c r="D10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8" i="1"/>
  <c r="C27" i="1"/>
  <c r="B27" i="1"/>
  <c r="S423" i="4" l="1"/>
  <c r="I5" i="5"/>
  <c r="I48" i="5"/>
  <c r="P25" i="2"/>
  <c r="G423" i="3"/>
  <c r="I42" i="5"/>
  <c r="G26" i="5"/>
  <c r="D27" i="1"/>
  <c r="I106" i="3"/>
  <c r="I177" i="3"/>
  <c r="I141" i="3"/>
  <c r="I85" i="3"/>
  <c r="H41" i="5"/>
  <c r="H37" i="5"/>
  <c r="G41" i="5"/>
  <c r="H12" i="5"/>
  <c r="G12" i="5"/>
  <c r="G37" i="5"/>
  <c r="G51" i="5"/>
  <c r="I27" i="5"/>
  <c r="H26" i="5"/>
  <c r="I51" i="5" l="1"/>
  <c r="I26" i="5"/>
  <c r="I37" i="5"/>
  <c r="I423" i="3"/>
  <c r="I12" i="5"/>
  <c r="I41" i="5"/>
  <c r="G44" i="5"/>
  <c r="H44" i="5"/>
  <c r="I44" i="5" l="1"/>
</calcChain>
</file>

<file path=xl/sharedStrings.xml><?xml version="1.0" encoding="utf-8"?>
<sst xmlns="http://schemas.openxmlformats.org/spreadsheetml/2006/main" count="2688" uniqueCount="917">
  <si>
    <t>Ⅲ　調査結果（データ編）</t>
    <phoneticPr fontId="3"/>
  </si>
  <si>
    <t>１．市町村観光動態調査結果</t>
    <rPh sb="2" eb="5">
      <t>シチョウソン</t>
    </rPh>
    <rPh sb="5" eb="7">
      <t>カンコウ</t>
    </rPh>
    <rPh sb="7" eb="9">
      <t>ドウタイ</t>
    </rPh>
    <rPh sb="9" eb="11">
      <t>チョウサ</t>
    </rPh>
    <rPh sb="11" eb="13">
      <t>ケッカ</t>
    </rPh>
    <phoneticPr fontId="6"/>
  </si>
  <si>
    <t xml:space="preserve"> （１）観光地点調査</t>
    <rPh sb="4" eb="6">
      <t>カンコウ</t>
    </rPh>
    <rPh sb="6" eb="8">
      <t>チテン</t>
    </rPh>
    <rPh sb="8" eb="10">
      <t>チョウサ</t>
    </rPh>
    <phoneticPr fontId="6"/>
  </si>
  <si>
    <t xml:space="preserve">   ア．市町村別観光入込客延べ数</t>
    <rPh sb="13" eb="14">
      <t>キャク</t>
    </rPh>
    <rPh sb="14" eb="15">
      <t>ノ</t>
    </rPh>
    <phoneticPr fontId="6"/>
  </si>
  <si>
    <t>(単位：人地点)</t>
    <rPh sb="1" eb="3">
      <t>タンイ</t>
    </rPh>
    <rPh sb="4" eb="5">
      <t>ニン</t>
    </rPh>
    <rPh sb="5" eb="7">
      <t>チテン</t>
    </rPh>
    <phoneticPr fontId="6"/>
  </si>
  <si>
    <t>対前年増減</t>
    <rPh sb="0" eb="1">
      <t>タイ</t>
    </rPh>
    <rPh sb="1" eb="3">
      <t>ゼンネン</t>
    </rPh>
    <rPh sb="3" eb="5">
      <t>ゾウゲン</t>
    </rPh>
    <phoneticPr fontId="3"/>
  </si>
  <si>
    <t>安来市</t>
    <rPh sb="0" eb="3">
      <t>ヤスギシ</t>
    </rPh>
    <phoneticPr fontId="5"/>
  </si>
  <si>
    <t>出雲市</t>
    <rPh sb="0" eb="3">
      <t>イズモシ</t>
    </rPh>
    <phoneticPr fontId="5"/>
  </si>
  <si>
    <t>松江市</t>
    <rPh sb="0" eb="3">
      <t>マツエシ</t>
    </rPh>
    <phoneticPr fontId="3"/>
  </si>
  <si>
    <t>安来市</t>
    <rPh sb="0" eb="3">
      <t>ヤスギシ</t>
    </rPh>
    <phoneticPr fontId="3"/>
  </si>
  <si>
    <t>雲南市</t>
    <rPh sb="0" eb="1">
      <t>ウン</t>
    </rPh>
    <rPh sb="1" eb="2">
      <t>ナン</t>
    </rPh>
    <rPh sb="2" eb="3">
      <t>シ</t>
    </rPh>
    <phoneticPr fontId="3"/>
  </si>
  <si>
    <t>奥出雲町</t>
    <rPh sb="0" eb="1">
      <t>オク</t>
    </rPh>
    <rPh sb="1" eb="4">
      <t>イズモチョウ</t>
    </rPh>
    <phoneticPr fontId="3"/>
  </si>
  <si>
    <t>飯南町</t>
    <rPh sb="0" eb="1">
      <t>イイ</t>
    </rPh>
    <rPh sb="1" eb="2">
      <t>ナン</t>
    </rPh>
    <rPh sb="2" eb="3">
      <t>チョウ</t>
    </rPh>
    <phoneticPr fontId="3"/>
  </si>
  <si>
    <t>出雲市</t>
    <rPh sb="0" eb="3">
      <t>イズモシ</t>
    </rPh>
    <phoneticPr fontId="3"/>
  </si>
  <si>
    <t>大田市</t>
    <rPh sb="0" eb="3">
      <t>オオダシ</t>
    </rPh>
    <phoneticPr fontId="3"/>
  </si>
  <si>
    <t>川本町</t>
    <rPh sb="0" eb="2">
      <t>カワモト</t>
    </rPh>
    <rPh sb="2" eb="3">
      <t>チョウ</t>
    </rPh>
    <phoneticPr fontId="3"/>
  </si>
  <si>
    <t>美郷町</t>
    <rPh sb="0" eb="3">
      <t>ミサトチョウ</t>
    </rPh>
    <phoneticPr fontId="3"/>
  </si>
  <si>
    <t>邑南町</t>
    <rPh sb="0" eb="3">
      <t>オオナンチョウ</t>
    </rPh>
    <phoneticPr fontId="3"/>
  </si>
  <si>
    <t>浜田市</t>
    <rPh sb="0" eb="3">
      <t>ハマダシ</t>
    </rPh>
    <phoneticPr fontId="3"/>
  </si>
  <si>
    <t>江津市</t>
    <rPh sb="0" eb="3">
      <t>ゴウツシ</t>
    </rPh>
    <phoneticPr fontId="3"/>
  </si>
  <si>
    <t>益田市</t>
    <rPh sb="0" eb="3">
      <t>マスダシ</t>
    </rPh>
    <phoneticPr fontId="3"/>
  </si>
  <si>
    <t>津和野町</t>
    <rPh sb="0" eb="4">
      <t>ツワノチョウ</t>
    </rPh>
    <phoneticPr fontId="3"/>
  </si>
  <si>
    <t>吉賀町</t>
    <rPh sb="0" eb="3">
      <t>ヨシカチョウ</t>
    </rPh>
    <phoneticPr fontId="3"/>
  </si>
  <si>
    <t>海士町</t>
    <rPh sb="0" eb="3">
      <t>アマチョウ</t>
    </rPh>
    <phoneticPr fontId="3"/>
  </si>
  <si>
    <t>西ノ島町</t>
    <rPh sb="0" eb="4">
      <t>ニシノシマチョウ</t>
    </rPh>
    <phoneticPr fontId="3"/>
  </si>
  <si>
    <t>知夫村</t>
    <rPh sb="0" eb="3">
      <t>チブムラ</t>
    </rPh>
    <phoneticPr fontId="3"/>
  </si>
  <si>
    <t>隠岐の島町</t>
    <rPh sb="0" eb="2">
      <t>オキ</t>
    </rPh>
    <rPh sb="3" eb="5">
      <t>シマチョウ</t>
    </rPh>
    <phoneticPr fontId="3"/>
  </si>
  <si>
    <t>合計</t>
    <rPh sb="0" eb="2">
      <t>ゴウケイ</t>
    </rPh>
    <phoneticPr fontId="3"/>
  </si>
  <si>
    <t xml:space="preserve">   イ．月別観光入込客延べ数</t>
    <rPh sb="5" eb="6">
      <t>ツキ</t>
    </rPh>
    <rPh sb="11" eb="12">
      <t>キャク</t>
    </rPh>
    <rPh sb="12" eb="13">
      <t>ノ</t>
    </rPh>
    <phoneticPr fontId="6"/>
  </si>
  <si>
    <t>月　　別　　内　　訳</t>
    <rPh sb="0" eb="1">
      <t>ツキ</t>
    </rPh>
    <rPh sb="3" eb="4">
      <t>ベツ</t>
    </rPh>
    <rPh sb="6" eb="7">
      <t>ウチ</t>
    </rPh>
    <rPh sb="9" eb="10">
      <t>ヤク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</si>
  <si>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</si>
  <si>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</si>
  <si>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</si>
  <si>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</si>
  <si>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</si>
  <si>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</si>
  <si>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</si>
  <si>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</si>
  <si>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</si>
  <si>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</si>
  <si>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</si>
  <si>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</si>
  <si>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ウ．観光地点別観光入込客延べ数</t>
    <phoneticPr fontId="6"/>
  </si>
  <si>
    <t>新規</t>
    <rPh sb="0" eb="2">
      <t>シンキ</t>
    </rPh>
    <phoneticPr fontId="3"/>
  </si>
  <si>
    <t>対前年
増減</t>
    <phoneticPr fontId="3"/>
  </si>
  <si>
    <t>分類
コード</t>
    <phoneticPr fontId="3"/>
  </si>
  <si>
    <t>(1)</t>
  </si>
  <si>
    <t>宍道湖遊覧船</t>
  </si>
  <si>
    <t>(2)</t>
  </si>
  <si>
    <t>松江城</t>
  </si>
  <si>
    <t>(3)</t>
  </si>
  <si>
    <t>松江城山公園</t>
  </si>
  <si>
    <t>(4)</t>
  </si>
  <si>
    <t>松江歴史館</t>
    <rPh sb="0" eb="2">
      <t>マツエ</t>
    </rPh>
    <rPh sb="2" eb="4">
      <t>レキシ</t>
    </rPh>
    <rPh sb="4" eb="5">
      <t>ヤカタ</t>
    </rPh>
    <phoneticPr fontId="6"/>
  </si>
  <si>
    <t>(5)</t>
    <phoneticPr fontId="6"/>
  </si>
  <si>
    <t>小泉八雲記念館</t>
  </si>
  <si>
    <t>(6)</t>
  </si>
  <si>
    <t>武家屋敷</t>
  </si>
  <si>
    <t>(7)</t>
  </si>
  <si>
    <t>八雲立つ風土記の丘</t>
  </si>
  <si>
    <t>(8)</t>
  </si>
  <si>
    <t>ガイダンス山代の郷</t>
  </si>
  <si>
    <t>(9)</t>
  </si>
  <si>
    <t>かんべの里</t>
  </si>
  <si>
    <t>(10)</t>
  </si>
  <si>
    <t>松江しんじ湖温泉</t>
  </si>
  <si>
    <t>(11)</t>
  </si>
  <si>
    <t>ぐるっと松江レイクライン</t>
    <phoneticPr fontId="6"/>
  </si>
  <si>
    <t>(12)</t>
  </si>
  <si>
    <t>ぐるっと松江堀川めぐり</t>
  </si>
  <si>
    <t>(13)</t>
  </si>
  <si>
    <t>松江・堀川地ビール館</t>
  </si>
  <si>
    <t>(14)</t>
  </si>
  <si>
    <t>秋鹿なぎさ公園</t>
  </si>
  <si>
    <t>(15)</t>
  </si>
  <si>
    <t>島根県立美術館</t>
  </si>
  <si>
    <t>(16)</t>
  </si>
  <si>
    <t>カラコロ工房</t>
  </si>
  <si>
    <t>(17)</t>
  </si>
  <si>
    <t>(18)</t>
  </si>
  <si>
    <t>松江フォーゲルパーク</t>
  </si>
  <si>
    <t>(19)</t>
  </si>
  <si>
    <t>明々庵</t>
    <rPh sb="0" eb="2">
      <t>メイメイ</t>
    </rPh>
    <rPh sb="2" eb="3">
      <t>アン</t>
    </rPh>
    <phoneticPr fontId="6"/>
  </si>
  <si>
    <t>(20)</t>
  </si>
  <si>
    <t>(21)</t>
  </si>
  <si>
    <t>月照寺</t>
  </si>
  <si>
    <t>(22)</t>
  </si>
  <si>
    <t>田部美術館</t>
    <rPh sb="0" eb="2">
      <t>タナベ</t>
    </rPh>
    <rPh sb="2" eb="5">
      <t>ビジュツカン</t>
    </rPh>
    <phoneticPr fontId="6"/>
  </si>
  <si>
    <t>(23)</t>
  </si>
  <si>
    <t>島根県物産観光館</t>
  </si>
  <si>
    <t>(24)</t>
  </si>
  <si>
    <t>ボートピア松江</t>
    <rPh sb="5" eb="7">
      <t>マツエ</t>
    </rPh>
    <phoneticPr fontId="6"/>
  </si>
  <si>
    <t>(25)</t>
  </si>
  <si>
    <t>忌部自然休養村</t>
  </si>
  <si>
    <t>(26)</t>
  </si>
  <si>
    <t>袖師窯</t>
    <rPh sb="0" eb="1">
      <t>ソデ</t>
    </rPh>
    <rPh sb="1" eb="2">
      <t>シ</t>
    </rPh>
    <rPh sb="2" eb="3">
      <t>カマ</t>
    </rPh>
    <phoneticPr fontId="6"/>
  </si>
  <si>
    <t>(27)</t>
  </si>
  <si>
    <t>八重垣神社</t>
  </si>
  <si>
    <t>(28)</t>
  </si>
  <si>
    <t>枕木山</t>
    <rPh sb="0" eb="1">
      <t>マクラ</t>
    </rPh>
    <rPh sb="1" eb="2">
      <t>キ</t>
    </rPh>
    <rPh sb="2" eb="3">
      <t>ヤマ</t>
    </rPh>
    <phoneticPr fontId="6"/>
  </si>
  <si>
    <t>(29)</t>
  </si>
  <si>
    <t>朝日山</t>
    <rPh sb="0" eb="2">
      <t>アサヒ</t>
    </rPh>
    <rPh sb="2" eb="3">
      <t>ヤマ</t>
    </rPh>
    <phoneticPr fontId="6"/>
  </si>
  <si>
    <t>(30)</t>
  </si>
  <si>
    <t>嵩山</t>
    <rPh sb="0" eb="1">
      <t>カサ</t>
    </rPh>
    <rPh sb="1" eb="2">
      <t>ヤマ</t>
    </rPh>
    <phoneticPr fontId="6"/>
  </si>
  <si>
    <t>(31)</t>
  </si>
  <si>
    <t>その他（神社・史跡等）</t>
    <rPh sb="2" eb="3">
      <t>タ</t>
    </rPh>
    <rPh sb="4" eb="6">
      <t>ジンジャ</t>
    </rPh>
    <rPh sb="7" eb="9">
      <t>シセキ</t>
    </rPh>
    <rPh sb="9" eb="10">
      <t>トウ</t>
    </rPh>
    <phoneticPr fontId="6"/>
  </si>
  <si>
    <t>(32)</t>
  </si>
  <si>
    <t>佐太神社</t>
  </si>
  <si>
    <t>(33)</t>
  </si>
  <si>
    <t>島根原子力館</t>
  </si>
  <si>
    <t>(34)</t>
  </si>
  <si>
    <t>恵曇海岸</t>
  </si>
  <si>
    <t>(35)</t>
  </si>
  <si>
    <t>古浦海水浴場</t>
    <rPh sb="0" eb="2">
      <t>コウラ</t>
    </rPh>
    <rPh sb="2" eb="4">
      <t>カイスイ</t>
    </rPh>
    <rPh sb="4" eb="6">
      <t>ヨクジョウ</t>
    </rPh>
    <phoneticPr fontId="6"/>
  </si>
  <si>
    <t>(36)</t>
  </si>
  <si>
    <t>鹿島多久の湯</t>
    <rPh sb="0" eb="2">
      <t>カシマ</t>
    </rPh>
    <rPh sb="2" eb="4">
      <t>タク</t>
    </rPh>
    <rPh sb="5" eb="6">
      <t>ユ</t>
    </rPh>
    <phoneticPr fontId="6"/>
  </si>
  <si>
    <t>(37)</t>
  </si>
  <si>
    <t>加賀の潜戸</t>
  </si>
  <si>
    <t>(38)</t>
  </si>
  <si>
    <t>潜戸遊覧船</t>
    <rPh sb="0" eb="1">
      <t>セン</t>
    </rPh>
    <rPh sb="1" eb="2">
      <t>ド</t>
    </rPh>
    <rPh sb="2" eb="5">
      <t>ユウランセン</t>
    </rPh>
    <phoneticPr fontId="6"/>
  </si>
  <si>
    <t>(39)</t>
  </si>
  <si>
    <t>小波海水浴場</t>
  </si>
  <si>
    <t>(40)</t>
  </si>
  <si>
    <t>桂島海水浴場</t>
    <rPh sb="0" eb="1">
      <t>カツラ</t>
    </rPh>
    <rPh sb="1" eb="2">
      <t>シマ</t>
    </rPh>
    <rPh sb="2" eb="5">
      <t>カイスイヨク</t>
    </rPh>
    <rPh sb="5" eb="6">
      <t>ジョウ</t>
    </rPh>
    <phoneticPr fontId="6"/>
  </si>
  <si>
    <t>(41)</t>
  </si>
  <si>
    <t>その他海水浴場</t>
    <rPh sb="2" eb="3">
      <t>タ</t>
    </rPh>
    <rPh sb="3" eb="6">
      <t>カイスイヨク</t>
    </rPh>
    <rPh sb="6" eb="7">
      <t>ジョウ</t>
    </rPh>
    <phoneticPr fontId="6"/>
  </si>
  <si>
    <t>(42)</t>
  </si>
  <si>
    <t>(43)</t>
  </si>
  <si>
    <t>(44)</t>
  </si>
  <si>
    <t>島根町全域釣り</t>
    <rPh sb="0" eb="2">
      <t>シマネ</t>
    </rPh>
    <rPh sb="2" eb="3">
      <t>チョウ</t>
    </rPh>
    <rPh sb="3" eb="5">
      <t>ゼンイキ</t>
    </rPh>
    <rPh sb="5" eb="6">
      <t>ツ</t>
    </rPh>
    <phoneticPr fontId="6"/>
  </si>
  <si>
    <t>(45)</t>
  </si>
  <si>
    <t>(46)</t>
  </si>
  <si>
    <t>(47)</t>
  </si>
  <si>
    <t>マリンパーク多古鼻</t>
    <rPh sb="6" eb="7">
      <t>タ</t>
    </rPh>
    <rPh sb="7" eb="8">
      <t>フル</t>
    </rPh>
    <rPh sb="8" eb="9">
      <t>ハナ</t>
    </rPh>
    <phoneticPr fontId="6"/>
  </si>
  <si>
    <t>美保関</t>
    <phoneticPr fontId="6"/>
  </si>
  <si>
    <t>北浦海水浴場</t>
    <rPh sb="0" eb="2">
      <t>キタウラ</t>
    </rPh>
    <rPh sb="2" eb="5">
      <t>カイスイヨク</t>
    </rPh>
    <rPh sb="5" eb="6">
      <t>ジョウ</t>
    </rPh>
    <phoneticPr fontId="6"/>
  </si>
  <si>
    <t>(50)</t>
  </si>
  <si>
    <t>メテオプラザ</t>
    <phoneticPr fontId="6"/>
  </si>
  <si>
    <t>(51)</t>
  </si>
  <si>
    <t>美保関全域釣り</t>
    <rPh sb="3" eb="5">
      <t>ゼンイキ</t>
    </rPh>
    <rPh sb="5" eb="6">
      <t>ツ</t>
    </rPh>
    <phoneticPr fontId="6"/>
  </si>
  <si>
    <t>(52)</t>
  </si>
  <si>
    <t>熊野大社</t>
  </si>
  <si>
    <t>(53)</t>
  </si>
  <si>
    <t>安部榮四郎記念館</t>
  </si>
  <si>
    <t>(54)</t>
  </si>
  <si>
    <t>(55)</t>
  </si>
  <si>
    <t>ゆうあい熊野館</t>
    <rPh sb="4" eb="6">
      <t>クマノ</t>
    </rPh>
    <rPh sb="6" eb="7">
      <t>カン</t>
    </rPh>
    <phoneticPr fontId="6"/>
  </si>
  <si>
    <t>(56)</t>
  </si>
  <si>
    <t>ホットランドやくも</t>
    <phoneticPr fontId="6"/>
  </si>
  <si>
    <t>玉造温泉</t>
  </si>
  <si>
    <t>(58)</t>
  </si>
  <si>
    <t>玉造温泉ゆ～ゆ</t>
    <rPh sb="0" eb="1">
      <t>タマ</t>
    </rPh>
    <rPh sb="1" eb="2">
      <t>ヅク</t>
    </rPh>
    <rPh sb="2" eb="4">
      <t>オンセン</t>
    </rPh>
    <phoneticPr fontId="6"/>
  </si>
  <si>
    <t>(59)</t>
  </si>
  <si>
    <t>出雲玉作資料館</t>
    <rPh sb="0" eb="2">
      <t>イズモ</t>
    </rPh>
    <rPh sb="2" eb="3">
      <t>タマ</t>
    </rPh>
    <rPh sb="3" eb="4">
      <t>ツク</t>
    </rPh>
    <rPh sb="4" eb="7">
      <t>シリョウカン</t>
    </rPh>
    <phoneticPr fontId="6"/>
  </si>
  <si>
    <t>(60)</t>
  </si>
  <si>
    <t>玉作湯神社</t>
    <rPh sb="0" eb="1">
      <t>タマ</t>
    </rPh>
    <rPh sb="1" eb="2">
      <t>ツク</t>
    </rPh>
    <rPh sb="2" eb="3">
      <t>ユ</t>
    </rPh>
    <rPh sb="3" eb="5">
      <t>ジンジャ</t>
    </rPh>
    <phoneticPr fontId="6"/>
  </si>
  <si>
    <t>ふるさと森林公園</t>
  </si>
  <si>
    <t>きまち湯治村大森の湯</t>
    <rPh sb="3" eb="4">
      <t>ユ</t>
    </rPh>
    <rPh sb="4" eb="5">
      <t>ナオ</t>
    </rPh>
    <rPh sb="5" eb="6">
      <t>ムラ</t>
    </rPh>
    <rPh sb="6" eb="7">
      <t>オオ</t>
    </rPh>
    <rPh sb="7" eb="8">
      <t>モリ</t>
    </rPh>
    <rPh sb="9" eb="10">
      <t>ユ</t>
    </rPh>
    <phoneticPr fontId="6"/>
  </si>
  <si>
    <t>大根島</t>
    <rPh sb="0" eb="2">
      <t>ダイコン</t>
    </rPh>
    <rPh sb="2" eb="3">
      <t>シマ</t>
    </rPh>
    <phoneticPr fontId="6"/>
  </si>
  <si>
    <t>宍道湖しじみ館</t>
    <rPh sb="0" eb="3">
      <t>シンジコ</t>
    </rPh>
    <phoneticPr fontId="6"/>
  </si>
  <si>
    <t>(67)</t>
  </si>
  <si>
    <t>(68)</t>
  </si>
  <si>
    <t>(69)</t>
  </si>
  <si>
    <t>松江ホーランエンヤ伝承館</t>
    <phoneticPr fontId="6"/>
  </si>
  <si>
    <t>中村元記念館</t>
    <phoneticPr fontId="6"/>
  </si>
  <si>
    <t>　a  （宿泊棟）</t>
    <rPh sb="5" eb="7">
      <t>シュクハク</t>
    </rPh>
    <rPh sb="7" eb="8">
      <t>トウ</t>
    </rPh>
    <phoneticPr fontId="6"/>
  </si>
  <si>
    <t>　b  （その他）</t>
    <rPh sb="7" eb="8">
      <t>タ</t>
    </rPh>
    <phoneticPr fontId="6"/>
  </si>
  <si>
    <t>　a　（美保神社）</t>
    <phoneticPr fontId="6"/>
  </si>
  <si>
    <t>　b　（美保関灯台）</t>
    <phoneticPr fontId="6"/>
  </si>
  <si>
    <t>　a（由志園）</t>
    <rPh sb="3" eb="4">
      <t>ユ</t>
    </rPh>
    <rPh sb="4" eb="5">
      <t>シ</t>
    </rPh>
    <rPh sb="5" eb="6">
      <t>エン</t>
    </rPh>
    <phoneticPr fontId="6"/>
  </si>
  <si>
    <t>　b（その他）</t>
    <rPh sb="5" eb="6">
      <t>タ</t>
    </rPh>
    <phoneticPr fontId="6"/>
  </si>
  <si>
    <t>1-01-03</t>
  </si>
  <si>
    <t>1-02-02</t>
  </si>
  <si>
    <t>1-02-06</t>
  </si>
  <si>
    <t>1-03-01</t>
  </si>
  <si>
    <t>1-06-99</t>
  </si>
  <si>
    <t>1-01-04</t>
  </si>
  <si>
    <t>1-05-03</t>
  </si>
  <si>
    <t>1-04-07</t>
  </si>
  <si>
    <t>1-02-07</t>
  </si>
  <si>
    <t>1-05-01</t>
  </si>
  <si>
    <t>1-02-04</t>
  </si>
  <si>
    <t>1-02-09</t>
  </si>
  <si>
    <t>1-02-03</t>
  </si>
  <si>
    <t>1-04-99</t>
  </si>
  <si>
    <t>1-04-03</t>
  </si>
  <si>
    <t>1-02-11</t>
  </si>
  <si>
    <t>1-01-01</t>
  </si>
  <si>
    <t>1-04-05</t>
  </si>
  <si>
    <t>1-01-05</t>
  </si>
  <si>
    <t>1-01-99</t>
  </si>
  <si>
    <t>1-04-04</t>
  </si>
  <si>
    <t>1-04-01</t>
  </si>
  <si>
    <t>2-01-01</t>
  </si>
  <si>
    <t>2-01-05</t>
  </si>
  <si>
    <t>1-02-01</t>
  </si>
  <si>
    <t>1-02-08</t>
  </si>
  <si>
    <t>1-02-12</t>
  </si>
  <si>
    <t>2-01-99</t>
  </si>
  <si>
    <t>和鋼博物館</t>
  </si>
  <si>
    <t>清水寺</t>
  </si>
  <si>
    <t>鷺の湯温泉</t>
  </si>
  <si>
    <t>(5)</t>
  </si>
  <si>
    <t>夢ランドしらさぎ</t>
    <rPh sb="0" eb="1">
      <t>ユメ</t>
    </rPh>
    <phoneticPr fontId="5"/>
  </si>
  <si>
    <t>安来節演芸館</t>
  </si>
  <si>
    <t>広瀬絣センター</t>
  </si>
  <si>
    <t>歴史民俗資料館</t>
    <rPh sb="0" eb="2">
      <t>レキシ</t>
    </rPh>
    <rPh sb="2" eb="4">
      <t>ミンゾク</t>
    </rPh>
    <rPh sb="4" eb="7">
      <t>シリョウカン</t>
    </rPh>
    <phoneticPr fontId="5"/>
  </si>
  <si>
    <t>月山の湯憩いの家</t>
    <rPh sb="0" eb="1">
      <t>ツキ</t>
    </rPh>
    <rPh sb="1" eb="2">
      <t>ヤマ</t>
    </rPh>
    <rPh sb="3" eb="4">
      <t>ユ</t>
    </rPh>
    <rPh sb="4" eb="5">
      <t>イコ</t>
    </rPh>
    <rPh sb="7" eb="8">
      <t>イエ</t>
    </rPh>
    <phoneticPr fontId="5"/>
  </si>
  <si>
    <t>富田山荘</t>
    <rPh sb="0" eb="1">
      <t>トミ</t>
    </rPh>
    <rPh sb="1" eb="2">
      <t>タ</t>
    </rPh>
    <rPh sb="2" eb="4">
      <t>サンソウ</t>
    </rPh>
    <phoneticPr fontId="5"/>
  </si>
  <si>
    <t>山佐ダム</t>
    <rPh sb="0" eb="1">
      <t>ヤマ</t>
    </rPh>
    <rPh sb="1" eb="2">
      <t>サ</t>
    </rPh>
    <phoneticPr fontId="5"/>
  </si>
  <si>
    <t>比田温泉健康増進施設</t>
    <rPh sb="0" eb="1">
      <t>ヒ</t>
    </rPh>
    <rPh sb="1" eb="2">
      <t>タ</t>
    </rPh>
    <rPh sb="2" eb="4">
      <t>オンセン</t>
    </rPh>
    <rPh sb="4" eb="6">
      <t>ケンコウ</t>
    </rPh>
    <rPh sb="6" eb="8">
      <t>ゾウシン</t>
    </rPh>
    <rPh sb="8" eb="10">
      <t>シセツ</t>
    </rPh>
    <phoneticPr fontId="5"/>
  </si>
  <si>
    <t>金屋子神話民族館</t>
    <rPh sb="0" eb="1">
      <t>カネ</t>
    </rPh>
    <rPh sb="1" eb="2">
      <t>ヤ</t>
    </rPh>
    <rPh sb="2" eb="3">
      <t>コ</t>
    </rPh>
    <rPh sb="3" eb="5">
      <t>シンワ</t>
    </rPh>
    <rPh sb="5" eb="7">
      <t>ミンゾク</t>
    </rPh>
    <rPh sb="7" eb="8">
      <t>カン</t>
    </rPh>
    <phoneticPr fontId="5"/>
  </si>
  <si>
    <t>上の台緑の村</t>
    <rPh sb="0" eb="1">
      <t>ウエ</t>
    </rPh>
    <rPh sb="2" eb="3">
      <t>ダイ</t>
    </rPh>
    <rPh sb="3" eb="4">
      <t>ミドリ</t>
    </rPh>
    <rPh sb="5" eb="6">
      <t>ムラ</t>
    </rPh>
    <phoneticPr fontId="5"/>
  </si>
  <si>
    <t>　a（上の台緑の村キャンプ場）</t>
    <rPh sb="3" eb="4">
      <t>ウエ</t>
    </rPh>
    <rPh sb="5" eb="6">
      <t>ダイ</t>
    </rPh>
    <rPh sb="6" eb="7">
      <t>ミドリ</t>
    </rPh>
    <rPh sb="8" eb="9">
      <t>ムラ</t>
    </rPh>
    <rPh sb="13" eb="14">
      <t>ジョウ</t>
    </rPh>
    <phoneticPr fontId="5"/>
  </si>
  <si>
    <t>　b（その他）</t>
    <rPh sb="5" eb="6">
      <t>タ</t>
    </rPh>
    <phoneticPr fontId="5"/>
  </si>
  <si>
    <t>雲南市</t>
    <rPh sb="0" eb="3">
      <t>ウンナンシ</t>
    </rPh>
    <phoneticPr fontId="5"/>
  </si>
  <si>
    <t>かみくの桃源郷</t>
    <rPh sb="4" eb="5">
      <t>モモ</t>
    </rPh>
    <rPh sb="5" eb="6">
      <t>ゲン</t>
    </rPh>
    <rPh sb="6" eb="7">
      <t>キョウ</t>
    </rPh>
    <phoneticPr fontId="5"/>
  </si>
  <si>
    <t>温泉</t>
    <rPh sb="0" eb="2">
      <t>オンセン</t>
    </rPh>
    <phoneticPr fontId="5"/>
  </si>
  <si>
    <t>古代鉄歌謡館</t>
    <rPh sb="0" eb="2">
      <t>コダイ</t>
    </rPh>
    <rPh sb="2" eb="3">
      <t>テツ</t>
    </rPh>
    <rPh sb="3" eb="4">
      <t>ウタ</t>
    </rPh>
    <rPh sb="4" eb="5">
      <t>ヨウ</t>
    </rPh>
    <rPh sb="5" eb="6">
      <t>カン</t>
    </rPh>
    <phoneticPr fontId="5"/>
  </si>
  <si>
    <t>海洋センター</t>
    <rPh sb="0" eb="2">
      <t>カイヨウ</t>
    </rPh>
    <phoneticPr fontId="5"/>
  </si>
  <si>
    <t>加茂岩倉遺跡</t>
    <rPh sb="0" eb="2">
      <t>カモ</t>
    </rPh>
    <rPh sb="2" eb="4">
      <t>イワクラ</t>
    </rPh>
    <rPh sb="4" eb="6">
      <t>イセキ</t>
    </rPh>
    <phoneticPr fontId="5"/>
  </si>
  <si>
    <t>雲南市健康の森</t>
    <rPh sb="0" eb="3">
      <t>ウンナンシ</t>
    </rPh>
    <rPh sb="3" eb="5">
      <t>ケンコウ</t>
    </rPh>
    <rPh sb="6" eb="7">
      <t>モリ</t>
    </rPh>
    <phoneticPr fontId="5"/>
  </si>
  <si>
    <t>明石緑が丘公園</t>
    <rPh sb="0" eb="2">
      <t>アカシ</t>
    </rPh>
    <rPh sb="2" eb="3">
      <t>ミドリ</t>
    </rPh>
    <rPh sb="4" eb="5">
      <t>オカ</t>
    </rPh>
    <rPh sb="5" eb="7">
      <t>コウエン</t>
    </rPh>
    <phoneticPr fontId="5"/>
  </si>
  <si>
    <t>芦谷峡・やまめの里</t>
    <rPh sb="0" eb="2">
      <t>アシヤ</t>
    </rPh>
    <rPh sb="2" eb="3">
      <t>キョウ</t>
    </rPh>
    <rPh sb="8" eb="9">
      <t>サト</t>
    </rPh>
    <phoneticPr fontId="5"/>
  </si>
  <si>
    <t>鉄の歴史博物館</t>
    <rPh sb="0" eb="1">
      <t>テツ</t>
    </rPh>
    <rPh sb="2" eb="4">
      <t>レキシ</t>
    </rPh>
    <rPh sb="4" eb="7">
      <t>ハクブツカン</t>
    </rPh>
    <phoneticPr fontId="5"/>
  </si>
  <si>
    <t>鉄の未来科学館</t>
    <rPh sb="0" eb="1">
      <t>テツ</t>
    </rPh>
    <rPh sb="2" eb="4">
      <t>ミライ</t>
    </rPh>
    <rPh sb="4" eb="6">
      <t>カガク</t>
    </rPh>
    <rPh sb="6" eb="7">
      <t>カン</t>
    </rPh>
    <phoneticPr fontId="5"/>
  </si>
  <si>
    <t>吉田グリーンシャワーの森</t>
    <rPh sb="0" eb="2">
      <t>ヨシダ</t>
    </rPh>
    <rPh sb="11" eb="12">
      <t>モリ</t>
    </rPh>
    <phoneticPr fontId="5"/>
  </si>
  <si>
    <t>龍頭八重滝県立自然公園</t>
    <rPh sb="0" eb="1">
      <t>リュウ</t>
    </rPh>
    <rPh sb="1" eb="2">
      <t>トウ</t>
    </rPh>
    <rPh sb="2" eb="3">
      <t>８</t>
    </rPh>
    <rPh sb="3" eb="4">
      <t>ジュウ</t>
    </rPh>
    <rPh sb="4" eb="5">
      <t>タキ</t>
    </rPh>
    <rPh sb="5" eb="7">
      <t>ケンリツ</t>
    </rPh>
    <rPh sb="7" eb="9">
      <t>シゼン</t>
    </rPh>
    <rPh sb="9" eb="11">
      <t>コウエン</t>
    </rPh>
    <phoneticPr fontId="5"/>
  </si>
  <si>
    <t>クラシック島根カントリークラブ</t>
    <rPh sb="5" eb="7">
      <t>シマネ</t>
    </rPh>
    <phoneticPr fontId="5"/>
  </si>
  <si>
    <t>道の駅さくらの里きすき</t>
    <rPh sb="0" eb="1">
      <t>ミチ</t>
    </rPh>
    <rPh sb="2" eb="3">
      <t>エキ</t>
    </rPh>
    <rPh sb="7" eb="8">
      <t>サト</t>
    </rPh>
    <phoneticPr fontId="5"/>
  </si>
  <si>
    <t>道の駅掛合の里</t>
    <rPh sb="0" eb="1">
      <t>ミチ</t>
    </rPh>
    <rPh sb="2" eb="3">
      <t>エキ</t>
    </rPh>
    <rPh sb="3" eb="4">
      <t>カ</t>
    </rPh>
    <rPh sb="4" eb="5">
      <t>ア</t>
    </rPh>
    <rPh sb="6" eb="7">
      <t>サト</t>
    </rPh>
    <phoneticPr fontId="5"/>
  </si>
  <si>
    <t>うんなんまめなカー市</t>
  </si>
  <si>
    <t>須我神社</t>
    <rPh sb="0" eb="1">
      <t>ス</t>
    </rPh>
    <rPh sb="1" eb="2">
      <t>ガ</t>
    </rPh>
    <rPh sb="2" eb="4">
      <t>ジンジャ</t>
    </rPh>
    <phoneticPr fontId="5"/>
  </si>
  <si>
    <t>奥出雲葡萄園</t>
    <rPh sb="0" eb="3">
      <t>オクイズモ</t>
    </rPh>
    <rPh sb="3" eb="5">
      <t>ブドウ</t>
    </rPh>
    <rPh sb="5" eb="6">
      <t>エン</t>
    </rPh>
    <phoneticPr fontId="5"/>
  </si>
  <si>
    <t>道の駅おろちの里</t>
    <rPh sb="0" eb="1">
      <t>ミチ</t>
    </rPh>
    <rPh sb="2" eb="3">
      <t>エキ</t>
    </rPh>
    <rPh sb="7" eb="8">
      <t>サト</t>
    </rPh>
    <phoneticPr fontId="5"/>
  </si>
  <si>
    <t>道の駅たたらば壱番地</t>
    <rPh sb="0" eb="1">
      <t>ミチ</t>
    </rPh>
    <rPh sb="2" eb="3">
      <t>エキ</t>
    </rPh>
    <rPh sb="7" eb="8">
      <t>イチ</t>
    </rPh>
    <rPh sb="8" eb="9">
      <t>バン</t>
    </rPh>
    <rPh sb="9" eb="10">
      <t>チ</t>
    </rPh>
    <phoneticPr fontId="5"/>
  </si>
  <si>
    <t>2-01-10</t>
  </si>
  <si>
    <t>　a（雲南市健康の森キャンプ場）</t>
    <rPh sb="3" eb="6">
      <t>ウンナンシ</t>
    </rPh>
    <rPh sb="6" eb="8">
      <t>ケンコウ</t>
    </rPh>
    <rPh sb="9" eb="10">
      <t>モリ</t>
    </rPh>
    <rPh sb="14" eb="15">
      <t>ジョウ</t>
    </rPh>
    <phoneticPr fontId="5"/>
  </si>
  <si>
    <t>　b（その他)</t>
    <rPh sb="5" eb="6">
      <t>タ</t>
    </rPh>
    <phoneticPr fontId="5"/>
  </si>
  <si>
    <t>　a（かみくの桃源郷キャンプ場）</t>
    <rPh sb="7" eb="8">
      <t>モモ</t>
    </rPh>
    <rPh sb="8" eb="9">
      <t>ゲン</t>
    </rPh>
    <rPh sb="9" eb="10">
      <t>キョウ</t>
    </rPh>
    <rPh sb="14" eb="15">
      <t>ジョウ</t>
    </rPh>
    <phoneticPr fontId="5"/>
  </si>
  <si>
    <t>　a（海潮温泉）</t>
    <rPh sb="3" eb="4">
      <t>ウミ</t>
    </rPh>
    <rPh sb="4" eb="5">
      <t>シオ</t>
    </rPh>
    <rPh sb="5" eb="7">
      <t>オンセン</t>
    </rPh>
    <phoneticPr fontId="5"/>
  </si>
  <si>
    <t>　b（おろち湯ったり館）</t>
    <rPh sb="6" eb="7">
      <t>ユ</t>
    </rPh>
    <rPh sb="10" eb="11">
      <t>カン</t>
    </rPh>
    <phoneticPr fontId="5"/>
  </si>
  <si>
    <t>　c（ふかたに温泉ふかたに荘）</t>
    <rPh sb="7" eb="9">
      <t>オンセン</t>
    </rPh>
    <rPh sb="13" eb="14">
      <t>ソウ</t>
    </rPh>
    <phoneticPr fontId="5"/>
  </si>
  <si>
    <t>　e（波多温泉満壽の湯）</t>
    <rPh sb="3" eb="4">
      <t>ナミ</t>
    </rPh>
    <rPh sb="4" eb="5">
      <t>タ</t>
    </rPh>
    <rPh sb="5" eb="7">
      <t>オンセン</t>
    </rPh>
    <rPh sb="7" eb="8">
      <t>ミ</t>
    </rPh>
    <rPh sb="8" eb="9">
      <t>ヒサシ</t>
    </rPh>
    <rPh sb="10" eb="11">
      <t>ユ</t>
    </rPh>
    <phoneticPr fontId="5"/>
  </si>
  <si>
    <t>奥出雲町</t>
    <rPh sb="0" eb="4">
      <t>オクイズモチョウ</t>
    </rPh>
    <phoneticPr fontId="5"/>
  </si>
  <si>
    <t>鬼の舌震</t>
  </si>
  <si>
    <t>可部屋集成館</t>
    <rPh sb="0" eb="2">
      <t>カベ</t>
    </rPh>
    <rPh sb="2" eb="3">
      <t>ヤ</t>
    </rPh>
    <rPh sb="3" eb="5">
      <t>シュウセイ</t>
    </rPh>
    <rPh sb="5" eb="6">
      <t>カン</t>
    </rPh>
    <phoneticPr fontId="5"/>
  </si>
  <si>
    <t>奥出雲多根自然博物館</t>
    <rPh sb="0" eb="1">
      <t>オク</t>
    </rPh>
    <rPh sb="1" eb="3">
      <t>イズモ</t>
    </rPh>
    <rPh sb="3" eb="4">
      <t>タ</t>
    </rPh>
    <rPh sb="4" eb="5">
      <t>ネ</t>
    </rPh>
    <rPh sb="5" eb="7">
      <t>シゼン</t>
    </rPh>
    <rPh sb="7" eb="10">
      <t>ハクブツカン</t>
    </rPh>
    <phoneticPr fontId="5"/>
  </si>
  <si>
    <t>奥出雲たたらと刀剣館</t>
    <rPh sb="0" eb="1">
      <t>オク</t>
    </rPh>
    <rPh sb="1" eb="3">
      <t>イズモ</t>
    </rPh>
    <rPh sb="7" eb="8">
      <t>カタナ</t>
    </rPh>
    <rPh sb="8" eb="9">
      <t>ケン</t>
    </rPh>
    <rPh sb="9" eb="10">
      <t>カン</t>
    </rPh>
    <phoneticPr fontId="5"/>
  </si>
  <si>
    <t>三井野原スキー場</t>
    <rPh sb="0" eb="2">
      <t>ミツイ</t>
    </rPh>
    <rPh sb="2" eb="4">
      <t>ノハラ</t>
    </rPh>
    <rPh sb="7" eb="8">
      <t>ジョウ</t>
    </rPh>
    <phoneticPr fontId="5"/>
  </si>
  <si>
    <t>ヴィラ船通山斐乃上荘</t>
    <rPh sb="3" eb="4">
      <t>フネ</t>
    </rPh>
    <rPh sb="4" eb="5">
      <t>ツウ</t>
    </rPh>
    <rPh sb="5" eb="6">
      <t>ヤマ</t>
    </rPh>
    <rPh sb="6" eb="7">
      <t>イ</t>
    </rPh>
    <rPh sb="7" eb="8">
      <t>ノ</t>
    </rPh>
    <rPh sb="8" eb="9">
      <t>ジョウ</t>
    </rPh>
    <rPh sb="9" eb="10">
      <t>ソウ</t>
    </rPh>
    <phoneticPr fontId="5"/>
  </si>
  <si>
    <t>1-04-02</t>
  </si>
  <si>
    <t>1-05-99</t>
  </si>
  <si>
    <t>飯南町</t>
    <rPh sb="0" eb="2">
      <t>イイナン</t>
    </rPh>
    <rPh sb="2" eb="3">
      <t>チョウ</t>
    </rPh>
    <phoneticPr fontId="5"/>
  </si>
  <si>
    <t>琴引フォレストパークスキー場</t>
    <rPh sb="13" eb="14">
      <t>ジョウ</t>
    </rPh>
    <phoneticPr fontId="5"/>
  </si>
  <si>
    <t>琴引ビレッジキャンプ場</t>
    <rPh sb="10" eb="11">
      <t>ジョウ</t>
    </rPh>
    <phoneticPr fontId="5"/>
  </si>
  <si>
    <t>琴引ビレッジ山荘</t>
    <rPh sb="6" eb="8">
      <t>サンソウ</t>
    </rPh>
    <phoneticPr fontId="5"/>
  </si>
  <si>
    <t>道の駅頓原</t>
    <rPh sb="0" eb="1">
      <t>ミチ</t>
    </rPh>
    <rPh sb="2" eb="3">
      <t>エキ</t>
    </rPh>
    <rPh sb="3" eb="5">
      <t>トンバラ</t>
    </rPh>
    <phoneticPr fontId="5"/>
  </si>
  <si>
    <t>赤名観光ぼたん園</t>
    <rPh sb="0" eb="1">
      <t>アカ</t>
    </rPh>
    <rPh sb="1" eb="2">
      <t>ナ</t>
    </rPh>
    <rPh sb="2" eb="4">
      <t>カンコウ</t>
    </rPh>
    <rPh sb="7" eb="8">
      <t>エン</t>
    </rPh>
    <phoneticPr fontId="5"/>
  </si>
  <si>
    <t>加田の湯</t>
    <rPh sb="0" eb="1">
      <t>クワ</t>
    </rPh>
    <rPh sb="1" eb="2">
      <t>タ</t>
    </rPh>
    <rPh sb="3" eb="4">
      <t>ユ</t>
    </rPh>
    <phoneticPr fontId="5"/>
  </si>
  <si>
    <t>青空市ぶなの里</t>
    <rPh sb="0" eb="2">
      <t>アオゾラ</t>
    </rPh>
    <rPh sb="2" eb="3">
      <t>イチ</t>
    </rPh>
    <rPh sb="6" eb="7">
      <t>サト</t>
    </rPh>
    <phoneticPr fontId="5"/>
  </si>
  <si>
    <t>　a（飯南町ふるさとの森キャンプ場）</t>
    <rPh sb="3" eb="5">
      <t>イイナン</t>
    </rPh>
    <rPh sb="5" eb="6">
      <t>チョウ</t>
    </rPh>
    <rPh sb="11" eb="12">
      <t>モリ</t>
    </rPh>
    <rPh sb="16" eb="17">
      <t>ジョウ</t>
    </rPh>
    <phoneticPr fontId="5"/>
  </si>
  <si>
    <t>立久恵峡</t>
  </si>
  <si>
    <t>出雲民芸館</t>
    <rPh sb="0" eb="2">
      <t>イズモ</t>
    </rPh>
    <rPh sb="2" eb="5">
      <t>ミンゲイカン</t>
    </rPh>
    <phoneticPr fontId="5"/>
  </si>
  <si>
    <t>出雲文化伝承館</t>
  </si>
  <si>
    <t>出雲健康公園(出雲ドーム含む)</t>
    <rPh sb="7" eb="9">
      <t>イズモ</t>
    </rPh>
    <rPh sb="12" eb="13">
      <t>フク</t>
    </rPh>
    <phoneticPr fontId="5"/>
  </si>
  <si>
    <t>出雲ゆうプラザ</t>
    <rPh sb="0" eb="2">
      <t>イズモ</t>
    </rPh>
    <phoneticPr fontId="5"/>
  </si>
  <si>
    <t>出雲科学館</t>
  </si>
  <si>
    <t>しまね花の郷</t>
  </si>
  <si>
    <t>長浜神社</t>
  </si>
  <si>
    <t>一畑薬師</t>
    <rPh sb="0" eb="1">
      <t>イチ</t>
    </rPh>
    <rPh sb="1" eb="2">
      <t>ハタケ</t>
    </rPh>
    <rPh sb="2" eb="4">
      <t>ヤクシ</t>
    </rPh>
    <phoneticPr fontId="5"/>
  </si>
  <si>
    <t>平田本陣記念館</t>
  </si>
  <si>
    <t>木綿街道交流館</t>
    <rPh sb="0" eb="2">
      <t>モメン</t>
    </rPh>
    <rPh sb="2" eb="4">
      <t>カイドウ</t>
    </rPh>
    <rPh sb="4" eb="6">
      <t>コウリュウ</t>
    </rPh>
    <rPh sb="6" eb="7">
      <t>カン</t>
    </rPh>
    <phoneticPr fontId="5"/>
  </si>
  <si>
    <t>平田海岸</t>
    <rPh sb="0" eb="2">
      <t>ヒラタ</t>
    </rPh>
    <rPh sb="2" eb="4">
      <t>カイガン</t>
    </rPh>
    <phoneticPr fontId="5"/>
  </si>
  <si>
    <t>島根ゴルフ倶楽部</t>
  </si>
  <si>
    <t>湖遊館</t>
  </si>
  <si>
    <t>宍道湖グリーンパーク</t>
  </si>
  <si>
    <t>ゴビウス</t>
  </si>
  <si>
    <t>湯元楯縫割烹温泉ゆらり</t>
    <rPh sb="0" eb="1">
      <t>ユ</t>
    </rPh>
    <phoneticPr fontId="5"/>
  </si>
  <si>
    <t>すさのおの郷ゆかり館</t>
    <rPh sb="5" eb="6">
      <t>サト</t>
    </rPh>
    <rPh sb="9" eb="10">
      <t>カン</t>
    </rPh>
    <phoneticPr fontId="5"/>
  </si>
  <si>
    <t>目田森林公園</t>
    <rPh sb="0" eb="1">
      <t>メ</t>
    </rPh>
    <rPh sb="1" eb="2">
      <t>タ</t>
    </rPh>
    <rPh sb="2" eb="6">
      <t>シンリンコウエン</t>
    </rPh>
    <phoneticPr fontId="5"/>
  </si>
  <si>
    <t>須佐神社</t>
  </si>
  <si>
    <t>多伎いちじく温泉</t>
    <rPh sb="0" eb="1">
      <t>タ</t>
    </rPh>
    <rPh sb="1" eb="2">
      <t>キ</t>
    </rPh>
    <rPh sb="6" eb="8">
      <t>オンセン</t>
    </rPh>
    <phoneticPr fontId="5"/>
  </si>
  <si>
    <t>田儀海岸</t>
    <rPh sb="0" eb="2">
      <t>タギ</t>
    </rPh>
    <rPh sb="2" eb="4">
      <t>カイガン</t>
    </rPh>
    <phoneticPr fontId="5"/>
  </si>
  <si>
    <t>キララビーチ（岐久海岸）</t>
  </si>
  <si>
    <t>多伎町全域釣り</t>
    <rPh sb="0" eb="2">
      <t>タキ</t>
    </rPh>
    <rPh sb="2" eb="3">
      <t>チョウ</t>
    </rPh>
    <rPh sb="3" eb="5">
      <t>ゼンイキ</t>
    </rPh>
    <rPh sb="5" eb="6">
      <t>ツ</t>
    </rPh>
    <phoneticPr fontId="5"/>
  </si>
  <si>
    <t>キララコテージ</t>
  </si>
  <si>
    <t>湖陵温泉</t>
    <rPh sb="0" eb="2">
      <t>コリョウ</t>
    </rPh>
    <rPh sb="2" eb="4">
      <t>オンセン</t>
    </rPh>
    <phoneticPr fontId="5"/>
  </si>
  <si>
    <t>いづも大社カントリークラブ</t>
  </si>
  <si>
    <t>出雲大社</t>
  </si>
  <si>
    <t>稲佐の浜海水浴場</t>
    <rPh sb="0" eb="1">
      <t>イナ</t>
    </rPh>
    <rPh sb="1" eb="2">
      <t>サ</t>
    </rPh>
    <rPh sb="3" eb="4">
      <t>ハマ</t>
    </rPh>
    <rPh sb="4" eb="7">
      <t>カイスイヨク</t>
    </rPh>
    <rPh sb="7" eb="8">
      <t>ジョウ</t>
    </rPh>
    <phoneticPr fontId="5"/>
  </si>
  <si>
    <t>おわし浜海水浴場</t>
    <rPh sb="3" eb="4">
      <t>ハマ</t>
    </rPh>
    <rPh sb="4" eb="7">
      <t>カイスイヨク</t>
    </rPh>
    <rPh sb="7" eb="8">
      <t>ジョウ</t>
    </rPh>
    <phoneticPr fontId="5"/>
  </si>
  <si>
    <t>大社町全域釣り</t>
    <rPh sb="0" eb="2">
      <t>タイシャ</t>
    </rPh>
    <rPh sb="2" eb="3">
      <t>チョウ</t>
    </rPh>
    <rPh sb="3" eb="5">
      <t>ゼンイキ</t>
    </rPh>
    <rPh sb="5" eb="6">
      <t>ツ</t>
    </rPh>
    <phoneticPr fontId="5"/>
  </si>
  <si>
    <t>出雲弥生の森博物館</t>
  </si>
  <si>
    <t>荒神谷遺跡</t>
  </si>
  <si>
    <t>(48)</t>
  </si>
  <si>
    <t>湯の川温泉</t>
  </si>
  <si>
    <t>(49)</t>
  </si>
  <si>
    <t>万九千神社</t>
    <rPh sb="0" eb="1">
      <t>マン</t>
    </rPh>
    <rPh sb="1" eb="2">
      <t>キュウ</t>
    </rPh>
    <rPh sb="2" eb="3">
      <t>セン</t>
    </rPh>
    <rPh sb="3" eb="5">
      <t>ジンジャ</t>
    </rPh>
    <phoneticPr fontId="2"/>
  </si>
  <si>
    <t>出雲いりすの丘 ひかわ美人の湯</t>
    <rPh sb="0" eb="2">
      <t>イズモ</t>
    </rPh>
    <rPh sb="6" eb="7">
      <t>オカ</t>
    </rPh>
    <phoneticPr fontId="5"/>
  </si>
  <si>
    <t>道の駅湯の川</t>
  </si>
  <si>
    <t>原鹿の旧豪農屋敷</t>
  </si>
  <si>
    <t>出雲空港カントリー倶楽部</t>
  </si>
  <si>
    <t>出雲市トキ学習コーナー</t>
    <rPh sb="0" eb="3">
      <t>イズモシ</t>
    </rPh>
    <rPh sb="5" eb="7">
      <t>ガクシュウ</t>
    </rPh>
    <phoneticPr fontId="5"/>
  </si>
  <si>
    <t>鰐淵寺</t>
  </si>
  <si>
    <t>地域の祭り・イベント</t>
    <rPh sb="0" eb="2">
      <t>チイキ</t>
    </rPh>
    <rPh sb="3" eb="4">
      <t>マツ</t>
    </rPh>
    <phoneticPr fontId="5"/>
  </si>
  <si>
    <t>　b（公園）</t>
    <rPh sb="3" eb="5">
      <t>コウエン</t>
    </rPh>
    <phoneticPr fontId="5"/>
  </si>
  <si>
    <t>　a（荒神谷博物館）</t>
    <rPh sb="3" eb="5">
      <t>コウジン</t>
    </rPh>
    <rPh sb="5" eb="6">
      <t>タニ</t>
    </rPh>
    <rPh sb="6" eb="9">
      <t>ハクブツカン</t>
    </rPh>
    <rPh sb="9" eb="10">
      <t>ヨクジョウ</t>
    </rPh>
    <phoneticPr fontId="5"/>
  </si>
  <si>
    <t>　a（海水浴場）</t>
    <rPh sb="3" eb="6">
      <t>カイスイヨク</t>
    </rPh>
    <rPh sb="6" eb="7">
      <t>ジョウ</t>
    </rPh>
    <phoneticPr fontId="5"/>
  </si>
  <si>
    <t>　a（田儀海水浴場）</t>
    <rPh sb="3" eb="5">
      <t>タギ</t>
    </rPh>
    <rPh sb="5" eb="8">
      <t>カイスイヨク</t>
    </rPh>
    <rPh sb="8" eb="9">
      <t>ジョウ</t>
    </rPh>
    <phoneticPr fontId="5"/>
  </si>
  <si>
    <t>大田市</t>
    <rPh sb="0" eb="3">
      <t>オオダシ</t>
    </rPh>
    <phoneticPr fontId="5"/>
  </si>
  <si>
    <t>三瓶山</t>
  </si>
  <si>
    <t>石見銀山</t>
    <rPh sb="0" eb="2">
      <t>イワミ</t>
    </rPh>
    <rPh sb="2" eb="4">
      <t>ギンザン</t>
    </rPh>
    <phoneticPr fontId="15"/>
  </si>
  <si>
    <t>大田海岸</t>
    <rPh sb="0" eb="2">
      <t>オオタ</t>
    </rPh>
    <rPh sb="2" eb="4">
      <t>カイガン</t>
    </rPh>
    <phoneticPr fontId="15"/>
  </si>
  <si>
    <t>温泉津温泉</t>
    <rPh sb="0" eb="2">
      <t>オンセン</t>
    </rPh>
    <rPh sb="2" eb="3">
      <t>ツ</t>
    </rPh>
    <rPh sb="3" eb="4">
      <t>オン</t>
    </rPh>
    <rPh sb="4" eb="5">
      <t>セン</t>
    </rPh>
    <phoneticPr fontId="15"/>
  </si>
  <si>
    <t>櫛島キャンプ場</t>
    <rPh sb="6" eb="7">
      <t>ジョウ</t>
    </rPh>
    <phoneticPr fontId="15"/>
  </si>
  <si>
    <t>やきもの館</t>
    <rPh sb="4" eb="5">
      <t>カン</t>
    </rPh>
    <phoneticPr fontId="15"/>
  </si>
  <si>
    <t>ゆう・ゆう館</t>
    <rPh sb="5" eb="6">
      <t>カン</t>
    </rPh>
    <phoneticPr fontId="15"/>
  </si>
  <si>
    <t>仁摩サンドミュージアム</t>
    <rPh sb="0" eb="1">
      <t>ニ</t>
    </rPh>
    <rPh sb="1" eb="2">
      <t>マ</t>
    </rPh>
    <phoneticPr fontId="15"/>
  </si>
  <si>
    <t>石見神楽公演</t>
  </si>
  <si>
    <t>その他（イベント等）</t>
    <rPh sb="2" eb="3">
      <t>タ</t>
    </rPh>
    <rPh sb="8" eb="9">
      <t>トウ</t>
    </rPh>
    <phoneticPr fontId="15"/>
  </si>
  <si>
    <t>1-02-99</t>
  </si>
  <si>
    <t>1-02-05</t>
  </si>
  <si>
    <t>　a（三瓶観光リフト）</t>
    <rPh sb="3" eb="5">
      <t>サンベ</t>
    </rPh>
    <rPh sb="5" eb="7">
      <t>カンコウ</t>
    </rPh>
    <rPh sb="10" eb="11">
      <t>ヨクジョウ</t>
    </rPh>
    <phoneticPr fontId="15"/>
  </si>
  <si>
    <t>　b（北の原キャンプ場）</t>
    <rPh sb="3" eb="4">
      <t>キタ</t>
    </rPh>
    <rPh sb="5" eb="6">
      <t>ハラ</t>
    </rPh>
    <rPh sb="10" eb="11">
      <t>ジョウ</t>
    </rPh>
    <phoneticPr fontId="15"/>
  </si>
  <si>
    <t>　c（三瓶自然館）</t>
    <rPh sb="3" eb="5">
      <t>サンベ</t>
    </rPh>
    <rPh sb="5" eb="7">
      <t>シゼン</t>
    </rPh>
    <rPh sb="7" eb="8">
      <t>カン</t>
    </rPh>
    <phoneticPr fontId="15"/>
  </si>
  <si>
    <t>　d（三瓶小豆原埋没林公園）</t>
    <rPh sb="3" eb="5">
      <t>サンベ</t>
    </rPh>
    <rPh sb="5" eb="7">
      <t>アズキ</t>
    </rPh>
    <rPh sb="7" eb="8">
      <t>ハラ</t>
    </rPh>
    <rPh sb="8" eb="10">
      <t>マイボツ</t>
    </rPh>
    <rPh sb="10" eb="11">
      <t>リン</t>
    </rPh>
    <rPh sb="11" eb="13">
      <t>コウエン</t>
    </rPh>
    <phoneticPr fontId="15"/>
  </si>
  <si>
    <t>　e（三瓶温泉）</t>
    <rPh sb="3" eb="5">
      <t>サンベ</t>
    </rPh>
    <rPh sb="5" eb="7">
      <t>オンセン</t>
    </rPh>
    <phoneticPr fontId="15"/>
  </si>
  <si>
    <t>　f（その他）</t>
    <rPh sb="5" eb="6">
      <t>タ</t>
    </rPh>
    <phoneticPr fontId="15"/>
  </si>
  <si>
    <t>　a（石見銀山資料館）</t>
    <rPh sb="3" eb="5">
      <t>イワミ</t>
    </rPh>
    <rPh sb="5" eb="7">
      <t>ギンザン</t>
    </rPh>
    <rPh sb="7" eb="10">
      <t>シリョウカン</t>
    </rPh>
    <rPh sb="10" eb="11">
      <t>ヨクジョウ</t>
    </rPh>
    <phoneticPr fontId="15"/>
  </si>
  <si>
    <t>　b（石見銀山龍源寺間歩）</t>
    <rPh sb="3" eb="7">
      <t>イワミギンザン</t>
    </rPh>
    <rPh sb="7" eb="8">
      <t>リュウ</t>
    </rPh>
    <rPh sb="8" eb="9">
      <t>ゲン</t>
    </rPh>
    <rPh sb="9" eb="10">
      <t>テラ</t>
    </rPh>
    <rPh sb="10" eb="11">
      <t>マ</t>
    </rPh>
    <rPh sb="11" eb="12">
      <t>ブ</t>
    </rPh>
    <phoneticPr fontId="15"/>
  </si>
  <si>
    <t>　c（大久保間歩）</t>
    <rPh sb="3" eb="6">
      <t>オオクボ</t>
    </rPh>
    <rPh sb="6" eb="7">
      <t>マ</t>
    </rPh>
    <rPh sb="7" eb="8">
      <t>ブ</t>
    </rPh>
    <phoneticPr fontId="15"/>
  </si>
  <si>
    <t>　d（河島家）</t>
    <rPh sb="3" eb="6">
      <t>カワシマケ</t>
    </rPh>
    <phoneticPr fontId="15"/>
  </si>
  <si>
    <t>　e（熊谷家）</t>
    <rPh sb="3" eb="5">
      <t>クマガイ</t>
    </rPh>
    <rPh sb="5" eb="6">
      <t>ケ</t>
    </rPh>
    <phoneticPr fontId="15"/>
  </si>
  <si>
    <t>　f（世界遺産センター）</t>
    <rPh sb="3" eb="5">
      <t>セカイ</t>
    </rPh>
    <rPh sb="5" eb="7">
      <t>イサン</t>
    </rPh>
    <phoneticPr fontId="15"/>
  </si>
  <si>
    <t>　g（その他）</t>
    <rPh sb="5" eb="6">
      <t>タ</t>
    </rPh>
    <phoneticPr fontId="15"/>
  </si>
  <si>
    <t>　a（久手海水浴場）</t>
    <rPh sb="3" eb="4">
      <t>ヒサ</t>
    </rPh>
    <rPh sb="4" eb="5">
      <t>テ</t>
    </rPh>
    <rPh sb="5" eb="9">
      <t>カイスイヨクジョウ</t>
    </rPh>
    <phoneticPr fontId="15"/>
  </si>
  <si>
    <t>　b（鳥井海水浴場）</t>
    <rPh sb="3" eb="5">
      <t>トリイ</t>
    </rPh>
    <rPh sb="5" eb="9">
      <t>カイスイヨクジョウ</t>
    </rPh>
    <phoneticPr fontId="15"/>
  </si>
  <si>
    <t>川本町</t>
    <rPh sb="0" eb="3">
      <t>カワモトチョウ</t>
    </rPh>
    <phoneticPr fontId="5"/>
  </si>
  <si>
    <t>ふれあい公園笹遊里</t>
    <rPh sb="4" eb="6">
      <t>コウエン</t>
    </rPh>
    <rPh sb="6" eb="7">
      <t>ササ</t>
    </rPh>
    <rPh sb="7" eb="8">
      <t>アソ</t>
    </rPh>
    <rPh sb="8" eb="9">
      <t>サト</t>
    </rPh>
    <phoneticPr fontId="15"/>
  </si>
  <si>
    <t>湯谷温泉 弥山荘</t>
    <rPh sb="0" eb="2">
      <t>ユタニ</t>
    </rPh>
    <rPh sb="2" eb="4">
      <t>オンセン</t>
    </rPh>
    <rPh sb="5" eb="8">
      <t>ワタルヤマソウ</t>
    </rPh>
    <phoneticPr fontId="15"/>
  </si>
  <si>
    <t>音戯館</t>
    <rPh sb="0" eb="1">
      <t>オト</t>
    </rPh>
    <rPh sb="1" eb="2">
      <t>タワム</t>
    </rPh>
    <rPh sb="2" eb="3">
      <t>ヤカタ</t>
    </rPh>
    <phoneticPr fontId="15"/>
  </si>
  <si>
    <t>美郷町</t>
    <rPh sb="0" eb="3">
      <t>ミサトチョウ</t>
    </rPh>
    <phoneticPr fontId="5"/>
  </si>
  <si>
    <t>カヌー博物館</t>
    <rPh sb="3" eb="5">
      <t>ハクブツ</t>
    </rPh>
    <rPh sb="5" eb="6">
      <t>カン</t>
    </rPh>
    <phoneticPr fontId="15"/>
  </si>
  <si>
    <t>湯抱温泉</t>
    <rPh sb="0" eb="1">
      <t>ユ</t>
    </rPh>
    <rPh sb="1" eb="2">
      <t>ダ</t>
    </rPh>
    <rPh sb="2" eb="4">
      <t>オンセン</t>
    </rPh>
    <phoneticPr fontId="15"/>
  </si>
  <si>
    <t>千原温泉</t>
    <rPh sb="0" eb="2">
      <t>チハラ</t>
    </rPh>
    <rPh sb="2" eb="4">
      <t>オンセン</t>
    </rPh>
    <phoneticPr fontId="15"/>
  </si>
  <si>
    <t>邑南町</t>
    <rPh sb="0" eb="3">
      <t>オオナンチョウ</t>
    </rPh>
    <phoneticPr fontId="5"/>
  </si>
  <si>
    <t>ほたるの館</t>
    <rPh sb="4" eb="5">
      <t>ヤカタ</t>
    </rPh>
    <phoneticPr fontId="15"/>
  </si>
  <si>
    <t>伴蔵山自然回帰公園</t>
    <rPh sb="0" eb="1">
      <t>トモナ</t>
    </rPh>
    <rPh sb="1" eb="2">
      <t>ゾウ</t>
    </rPh>
    <rPh sb="2" eb="3">
      <t>ヤマ</t>
    </rPh>
    <rPh sb="3" eb="5">
      <t>シゼン</t>
    </rPh>
    <rPh sb="5" eb="7">
      <t>カイキ</t>
    </rPh>
    <rPh sb="7" eb="9">
      <t>コウエン</t>
    </rPh>
    <phoneticPr fontId="15"/>
  </si>
  <si>
    <t>邑南町青少年旅行村</t>
    <rPh sb="0" eb="2">
      <t>オオナン</t>
    </rPh>
    <rPh sb="2" eb="3">
      <t>チョウ</t>
    </rPh>
    <rPh sb="3" eb="6">
      <t>セイショウネン</t>
    </rPh>
    <rPh sb="6" eb="8">
      <t>リョコウ</t>
    </rPh>
    <rPh sb="8" eb="9">
      <t>ムラ</t>
    </rPh>
    <phoneticPr fontId="15"/>
  </si>
  <si>
    <t>瑞穂ハイランド</t>
    <rPh sb="0" eb="2">
      <t>ミズホ</t>
    </rPh>
    <phoneticPr fontId="15"/>
  </si>
  <si>
    <t>ハンザケ自然館</t>
    <rPh sb="4" eb="6">
      <t>シゼン</t>
    </rPh>
    <rPh sb="6" eb="7">
      <t>カン</t>
    </rPh>
    <phoneticPr fontId="15"/>
  </si>
  <si>
    <t>断魚渓</t>
    <rPh sb="0" eb="1">
      <t>ダン</t>
    </rPh>
    <rPh sb="1" eb="2">
      <t>ギョ</t>
    </rPh>
    <rPh sb="2" eb="3">
      <t>ケイ</t>
    </rPh>
    <phoneticPr fontId="15"/>
  </si>
  <si>
    <t>いこいの村しまね</t>
    <rPh sb="4" eb="5">
      <t>ムラ</t>
    </rPh>
    <phoneticPr fontId="15"/>
  </si>
  <si>
    <t>香木の森公園</t>
    <rPh sb="0" eb="1">
      <t>カオ</t>
    </rPh>
    <rPh sb="1" eb="2">
      <t>キ</t>
    </rPh>
    <rPh sb="3" eb="4">
      <t>モリ</t>
    </rPh>
    <rPh sb="4" eb="6">
      <t>コウエン</t>
    </rPh>
    <phoneticPr fontId="15"/>
  </si>
  <si>
    <t>いわみ温泉</t>
    <rPh sb="3" eb="5">
      <t>オンセン</t>
    </rPh>
    <phoneticPr fontId="15"/>
  </si>
  <si>
    <t>1-01-02</t>
  </si>
  <si>
    <t>　a（深篠川キャンプ場）</t>
    <rPh sb="3" eb="4">
      <t>シン</t>
    </rPh>
    <rPh sb="4" eb="6">
      <t>シノカワ</t>
    </rPh>
    <rPh sb="10" eb="11">
      <t>ジョウ</t>
    </rPh>
    <rPh sb="11" eb="12">
      <t>ヨクジョウ</t>
    </rPh>
    <phoneticPr fontId="15"/>
  </si>
  <si>
    <t>　b（その他）</t>
    <rPh sb="5" eb="6">
      <t>タ</t>
    </rPh>
    <rPh sb="6" eb="7">
      <t>ヨクジョウ</t>
    </rPh>
    <phoneticPr fontId="15"/>
  </si>
  <si>
    <t>浜田市</t>
    <rPh sb="0" eb="2">
      <t>ハマダ</t>
    </rPh>
    <rPh sb="2" eb="3">
      <t>シ</t>
    </rPh>
    <phoneticPr fontId="3"/>
  </si>
  <si>
    <t>三階山</t>
    <rPh sb="0" eb="2">
      <t>サンカイ</t>
    </rPh>
    <rPh sb="2" eb="3">
      <t>ヤマ</t>
    </rPh>
    <phoneticPr fontId="15"/>
  </si>
  <si>
    <t>石見海浜公園</t>
    <rPh sb="0" eb="2">
      <t>イワミ</t>
    </rPh>
    <rPh sb="2" eb="4">
      <t>カイヒン</t>
    </rPh>
    <rPh sb="4" eb="6">
      <t>コウエン</t>
    </rPh>
    <phoneticPr fontId="15"/>
  </si>
  <si>
    <t>石見畳ヶ浦／国府海岸</t>
    <rPh sb="0" eb="2">
      <t>イワミ</t>
    </rPh>
    <rPh sb="2" eb="3">
      <t>タタミ</t>
    </rPh>
    <rPh sb="4" eb="5">
      <t>ウラ</t>
    </rPh>
    <rPh sb="6" eb="8">
      <t>コクフ</t>
    </rPh>
    <rPh sb="8" eb="10">
      <t>カイガン</t>
    </rPh>
    <phoneticPr fontId="15"/>
  </si>
  <si>
    <t>浜田海岸</t>
    <rPh sb="0" eb="2">
      <t>ハマダ</t>
    </rPh>
    <rPh sb="2" eb="4">
      <t>カイガン</t>
    </rPh>
    <phoneticPr fontId="15"/>
  </si>
  <si>
    <t>折居海岸</t>
    <rPh sb="0" eb="2">
      <t>オリイ</t>
    </rPh>
    <rPh sb="2" eb="4">
      <t>カイガン</t>
    </rPh>
    <phoneticPr fontId="15"/>
  </si>
  <si>
    <t>浜田市全域釣り</t>
    <rPh sb="0" eb="3">
      <t>ハマダシ</t>
    </rPh>
    <rPh sb="3" eb="5">
      <t>ゼンイキ</t>
    </rPh>
    <rPh sb="5" eb="6">
      <t>ツ</t>
    </rPh>
    <phoneticPr fontId="15"/>
  </si>
  <si>
    <t>浜田市世界こども美術館</t>
    <rPh sb="0" eb="3">
      <t>ハマダシ</t>
    </rPh>
    <rPh sb="3" eb="5">
      <t>セカイ</t>
    </rPh>
    <rPh sb="8" eb="11">
      <t>ビジュツカン</t>
    </rPh>
    <phoneticPr fontId="15"/>
  </si>
  <si>
    <t>浜田市ゴルフ場</t>
    <rPh sb="0" eb="3">
      <t>ハマダシ</t>
    </rPh>
    <rPh sb="6" eb="7">
      <t>ジョウ</t>
    </rPh>
    <phoneticPr fontId="15"/>
  </si>
  <si>
    <t>エクス和紙の館</t>
    <rPh sb="3" eb="5">
      <t>ワシ</t>
    </rPh>
    <rPh sb="6" eb="7">
      <t>ヤカタ</t>
    </rPh>
    <phoneticPr fontId="15"/>
  </si>
  <si>
    <t>美又温泉</t>
    <rPh sb="0" eb="2">
      <t>ミマタ</t>
    </rPh>
    <rPh sb="2" eb="4">
      <t>オンセン</t>
    </rPh>
    <phoneticPr fontId="15"/>
  </si>
  <si>
    <t>きんたの里</t>
    <rPh sb="4" eb="5">
      <t>サト</t>
    </rPh>
    <phoneticPr fontId="15"/>
  </si>
  <si>
    <t>旭温泉</t>
    <rPh sb="0" eb="1">
      <t>アサヒ</t>
    </rPh>
    <rPh sb="1" eb="3">
      <t>オンセン</t>
    </rPh>
    <phoneticPr fontId="15"/>
  </si>
  <si>
    <t>三隅公園</t>
    <rPh sb="0" eb="2">
      <t>ミスミ</t>
    </rPh>
    <rPh sb="2" eb="4">
      <t>コウエン</t>
    </rPh>
    <phoneticPr fontId="15"/>
  </si>
  <si>
    <t>三隅海岸(田の浦公園含む)</t>
    <rPh sb="0" eb="2">
      <t>ミスミ</t>
    </rPh>
    <rPh sb="2" eb="4">
      <t>カイガン</t>
    </rPh>
    <rPh sb="5" eb="6">
      <t>タ</t>
    </rPh>
    <rPh sb="7" eb="8">
      <t>ウラ</t>
    </rPh>
    <rPh sb="8" eb="10">
      <t>コウエン</t>
    </rPh>
    <rPh sb="10" eb="11">
      <t>フク</t>
    </rPh>
    <phoneticPr fontId="15"/>
  </si>
  <si>
    <t>三隅発電所ふれあいホール</t>
    <rPh sb="0" eb="2">
      <t>ミスミ</t>
    </rPh>
    <rPh sb="2" eb="4">
      <t>ハツデン</t>
    </rPh>
    <rPh sb="4" eb="5">
      <t>ショ</t>
    </rPh>
    <phoneticPr fontId="15"/>
  </si>
  <si>
    <t>石正美術館</t>
    <rPh sb="0" eb="1">
      <t>イシ</t>
    </rPh>
    <rPh sb="1" eb="2">
      <t>タダ</t>
    </rPh>
    <rPh sb="2" eb="5">
      <t>ビジュツカン</t>
    </rPh>
    <phoneticPr fontId="15"/>
  </si>
  <si>
    <t>道の駅ゆうひパーク三隅</t>
    <rPh sb="0" eb="1">
      <t>ミチ</t>
    </rPh>
    <rPh sb="2" eb="3">
      <t>エキ</t>
    </rPh>
    <rPh sb="9" eb="11">
      <t>ミスミ</t>
    </rPh>
    <phoneticPr fontId="15"/>
  </si>
  <si>
    <t>BB大鍋フェスティバル</t>
    <rPh sb="2" eb="4">
      <t>オオナベ</t>
    </rPh>
    <phoneticPr fontId="15"/>
  </si>
  <si>
    <t>コワ温泉</t>
    <rPh sb="2" eb="4">
      <t>オンセン</t>
    </rPh>
    <phoneticPr fontId="15"/>
  </si>
  <si>
    <t>1-02-10</t>
  </si>
  <si>
    <t>　b（海浜公園海水浴場）</t>
    <rPh sb="3" eb="5">
      <t>カイヒン</t>
    </rPh>
    <rPh sb="5" eb="7">
      <t>コウエン</t>
    </rPh>
    <rPh sb="7" eb="10">
      <t>カイスイヨク</t>
    </rPh>
    <rPh sb="10" eb="11">
      <t>ジョウ</t>
    </rPh>
    <rPh sb="11" eb="12">
      <t>ヨクジョウ</t>
    </rPh>
    <phoneticPr fontId="15"/>
  </si>
  <si>
    <t>　c（海浜公園キャンプ場）</t>
    <rPh sb="3" eb="5">
      <t>カイヒン</t>
    </rPh>
    <rPh sb="5" eb="7">
      <t>コウエン</t>
    </rPh>
    <rPh sb="11" eb="12">
      <t>ジョウ</t>
    </rPh>
    <rPh sb="12" eb="13">
      <t>ヨクジョウ</t>
    </rPh>
    <phoneticPr fontId="15"/>
  </si>
  <si>
    <t>　d（その他）</t>
    <rPh sb="5" eb="6">
      <t>タ</t>
    </rPh>
    <rPh sb="6" eb="7">
      <t>ヨクジョウ</t>
    </rPh>
    <phoneticPr fontId="15"/>
  </si>
  <si>
    <t>　a（国府・畳ヶ浦海水浴場）</t>
    <rPh sb="3" eb="5">
      <t>コクブ</t>
    </rPh>
    <rPh sb="6" eb="7">
      <t>タタミ</t>
    </rPh>
    <rPh sb="8" eb="9">
      <t>ウラ</t>
    </rPh>
    <rPh sb="9" eb="12">
      <t>カイスイヨク</t>
    </rPh>
    <rPh sb="12" eb="13">
      <t>ジョウ</t>
    </rPh>
    <rPh sb="13" eb="14">
      <t>ヨクジョウ</t>
    </rPh>
    <phoneticPr fontId="15"/>
  </si>
  <si>
    <t>　a（浜田海岸海水浴場）</t>
    <rPh sb="3" eb="5">
      <t>ハマダ</t>
    </rPh>
    <rPh sb="5" eb="7">
      <t>カイガン</t>
    </rPh>
    <rPh sb="7" eb="10">
      <t>カイスイヨク</t>
    </rPh>
    <rPh sb="10" eb="11">
      <t>ジョウ</t>
    </rPh>
    <rPh sb="11" eb="12">
      <t>ヨクジョウ</t>
    </rPh>
    <phoneticPr fontId="15"/>
  </si>
  <si>
    <t>　a（折居海岸海水浴場）</t>
    <rPh sb="3" eb="5">
      <t>オリイ</t>
    </rPh>
    <rPh sb="5" eb="7">
      <t>カイガン</t>
    </rPh>
    <rPh sb="7" eb="10">
      <t>カイスイヨク</t>
    </rPh>
    <rPh sb="10" eb="11">
      <t>ジョウ</t>
    </rPh>
    <rPh sb="11" eb="12">
      <t>ヨクジョウ</t>
    </rPh>
    <phoneticPr fontId="15"/>
  </si>
  <si>
    <t>　a（浜田ゴルフリンクス）</t>
    <rPh sb="3" eb="5">
      <t>ハマダ</t>
    </rPh>
    <rPh sb="12" eb="13">
      <t>ヨクジョウ</t>
    </rPh>
    <phoneticPr fontId="15"/>
  </si>
  <si>
    <t>　b（金城カントリークラブ）</t>
    <rPh sb="3" eb="5">
      <t>キンジョウ</t>
    </rPh>
    <rPh sb="13" eb="14">
      <t>ヨクジョウ</t>
    </rPh>
    <phoneticPr fontId="15"/>
  </si>
  <si>
    <t>　a（三隅海岸海水浴場）</t>
    <rPh sb="3" eb="5">
      <t>ミスミ</t>
    </rPh>
    <rPh sb="5" eb="7">
      <t>カイガン</t>
    </rPh>
    <rPh sb="7" eb="10">
      <t>カイスイヨク</t>
    </rPh>
    <rPh sb="10" eb="11">
      <t>ジョウ</t>
    </rPh>
    <rPh sb="11" eb="12">
      <t>ヨクジョウ</t>
    </rPh>
    <phoneticPr fontId="15"/>
  </si>
  <si>
    <t>　b（釣り）</t>
    <rPh sb="3" eb="4">
      <t>ツ</t>
    </rPh>
    <rPh sb="5" eb="6">
      <t>ヨクジョウ</t>
    </rPh>
    <phoneticPr fontId="15"/>
  </si>
  <si>
    <t>江津市</t>
    <rPh sb="0" eb="2">
      <t>ゴウツ</t>
    </rPh>
    <rPh sb="2" eb="3">
      <t>シ</t>
    </rPh>
    <phoneticPr fontId="3"/>
  </si>
  <si>
    <t>風の国</t>
    <rPh sb="0" eb="1">
      <t>カゼ</t>
    </rPh>
    <rPh sb="2" eb="3">
      <t>クニ</t>
    </rPh>
    <phoneticPr fontId="15"/>
  </si>
  <si>
    <t>江津海岸</t>
    <rPh sb="0" eb="2">
      <t>ゴウツ</t>
    </rPh>
    <rPh sb="2" eb="4">
      <t>カイガン</t>
    </rPh>
    <phoneticPr fontId="15"/>
  </si>
  <si>
    <t>有福温泉</t>
    <rPh sb="0" eb="2">
      <t>アリフク</t>
    </rPh>
    <rPh sb="2" eb="4">
      <t>オンセン</t>
    </rPh>
    <phoneticPr fontId="15"/>
  </si>
  <si>
    <t>地場産センター</t>
    <rPh sb="0" eb="2">
      <t>ジバ</t>
    </rPh>
    <rPh sb="2" eb="3">
      <t>サン</t>
    </rPh>
    <phoneticPr fontId="15"/>
  </si>
  <si>
    <t>菰沢公園オートキャンプ場</t>
    <rPh sb="0" eb="1">
      <t>コモ</t>
    </rPh>
    <rPh sb="1" eb="2">
      <t>サワ</t>
    </rPh>
    <rPh sb="2" eb="4">
      <t>コウエン</t>
    </rPh>
    <rPh sb="11" eb="12">
      <t>ジョウ</t>
    </rPh>
    <phoneticPr fontId="15"/>
  </si>
  <si>
    <t>　a（波子海水浴場）</t>
    <rPh sb="3" eb="5">
      <t>ナミコ</t>
    </rPh>
    <rPh sb="5" eb="8">
      <t>カイスイヨク</t>
    </rPh>
    <rPh sb="8" eb="9">
      <t>ジョウ</t>
    </rPh>
    <rPh sb="9" eb="10">
      <t>ヨクジョウ</t>
    </rPh>
    <phoneticPr fontId="15"/>
  </si>
  <si>
    <t>　b（浅利海水浴場）</t>
    <rPh sb="3" eb="5">
      <t>アサリ</t>
    </rPh>
    <rPh sb="5" eb="8">
      <t>カイスイヨク</t>
    </rPh>
    <rPh sb="8" eb="9">
      <t>ジョウ</t>
    </rPh>
    <rPh sb="9" eb="10">
      <t>ヨクジョウ</t>
    </rPh>
    <phoneticPr fontId="15"/>
  </si>
  <si>
    <t>　c（黒松海水浴場）</t>
    <rPh sb="3" eb="5">
      <t>クロマツ</t>
    </rPh>
    <rPh sb="5" eb="8">
      <t>カイスイヨク</t>
    </rPh>
    <rPh sb="8" eb="9">
      <t>ジョウ</t>
    </rPh>
    <rPh sb="9" eb="10">
      <t>ヨクジョウ</t>
    </rPh>
    <phoneticPr fontId="15"/>
  </si>
  <si>
    <t>　d（釣り）</t>
    <rPh sb="3" eb="4">
      <t>ツ</t>
    </rPh>
    <rPh sb="5" eb="6">
      <t>ヨクジョウ</t>
    </rPh>
    <phoneticPr fontId="15"/>
  </si>
  <si>
    <t>　e（その他）</t>
    <rPh sb="5" eb="6">
      <t>タ</t>
    </rPh>
    <rPh sb="6" eb="7">
      <t>ヨクジョウ</t>
    </rPh>
    <phoneticPr fontId="15"/>
  </si>
  <si>
    <t>医光寺</t>
    <rPh sb="0" eb="3">
      <t>イコウジ</t>
    </rPh>
    <phoneticPr fontId="15"/>
  </si>
  <si>
    <t>雪舟の郷記念館</t>
    <rPh sb="0" eb="2">
      <t>セッシュウ</t>
    </rPh>
    <rPh sb="3" eb="4">
      <t>サト</t>
    </rPh>
    <rPh sb="4" eb="6">
      <t>キネン</t>
    </rPh>
    <rPh sb="6" eb="7">
      <t>カン</t>
    </rPh>
    <phoneticPr fontId="15"/>
  </si>
  <si>
    <t>万葉公園</t>
    <rPh sb="0" eb="2">
      <t>マンヨウ</t>
    </rPh>
    <rPh sb="2" eb="4">
      <t>コウエン</t>
    </rPh>
    <phoneticPr fontId="15"/>
  </si>
  <si>
    <t>島根県芸術文化センター グラントワ</t>
    <rPh sb="0" eb="3">
      <t>シマネケン</t>
    </rPh>
    <rPh sb="3" eb="5">
      <t>ゲイジュツ</t>
    </rPh>
    <rPh sb="5" eb="7">
      <t>ブンカ</t>
    </rPh>
    <phoneticPr fontId="15"/>
  </si>
  <si>
    <t>持石海水浴場</t>
    <rPh sb="0" eb="1">
      <t>モ</t>
    </rPh>
    <rPh sb="1" eb="2">
      <t>イシ</t>
    </rPh>
    <rPh sb="2" eb="5">
      <t>カイスイヨク</t>
    </rPh>
    <rPh sb="5" eb="6">
      <t>ジョウ</t>
    </rPh>
    <phoneticPr fontId="15"/>
  </si>
  <si>
    <t>益田市全域釣り</t>
    <rPh sb="0" eb="3">
      <t>マスダシ</t>
    </rPh>
    <rPh sb="3" eb="5">
      <t>ゼンイキ</t>
    </rPh>
    <rPh sb="5" eb="6">
      <t>ツ</t>
    </rPh>
    <phoneticPr fontId="15"/>
  </si>
  <si>
    <t>みと自然の森</t>
    <rPh sb="2" eb="4">
      <t>シゼン</t>
    </rPh>
    <rPh sb="5" eb="6">
      <t>モリ</t>
    </rPh>
    <phoneticPr fontId="15"/>
  </si>
  <si>
    <t>美都温泉</t>
    <rPh sb="0" eb="2">
      <t>ミト</t>
    </rPh>
    <rPh sb="2" eb="4">
      <t>オンセン</t>
    </rPh>
    <phoneticPr fontId="15"/>
  </si>
  <si>
    <t>秦記念館</t>
    <rPh sb="0" eb="1">
      <t>ハタ</t>
    </rPh>
    <rPh sb="1" eb="3">
      <t>キネン</t>
    </rPh>
    <rPh sb="3" eb="4">
      <t>カン</t>
    </rPh>
    <phoneticPr fontId="15"/>
  </si>
  <si>
    <t>裏匹見峡</t>
    <rPh sb="0" eb="1">
      <t>ウラ</t>
    </rPh>
    <rPh sb="1" eb="3">
      <t>ヒキミ</t>
    </rPh>
    <rPh sb="3" eb="4">
      <t>キョウ</t>
    </rPh>
    <phoneticPr fontId="15"/>
  </si>
  <si>
    <t>裏匹見峡キャンプ場</t>
    <rPh sb="0" eb="1">
      <t>ウラ</t>
    </rPh>
    <rPh sb="1" eb="3">
      <t>ヒキミ</t>
    </rPh>
    <rPh sb="3" eb="4">
      <t>キョウ</t>
    </rPh>
    <rPh sb="8" eb="9">
      <t>ジョウ</t>
    </rPh>
    <phoneticPr fontId="15"/>
  </si>
  <si>
    <t>やすらぎの湯</t>
    <rPh sb="5" eb="6">
      <t>ユ</t>
    </rPh>
    <phoneticPr fontId="15"/>
  </si>
  <si>
    <t>匹見川釣り</t>
    <rPh sb="0" eb="2">
      <t>ヒキミ</t>
    </rPh>
    <rPh sb="2" eb="3">
      <t>カワ</t>
    </rPh>
    <rPh sb="3" eb="4">
      <t>ツ</t>
    </rPh>
    <phoneticPr fontId="15"/>
  </si>
  <si>
    <t>美濃地屋敷</t>
    <rPh sb="0" eb="2">
      <t>ミノ</t>
    </rPh>
    <rPh sb="2" eb="3">
      <t>ジ</t>
    </rPh>
    <rPh sb="3" eb="5">
      <t>ヤシキ</t>
    </rPh>
    <phoneticPr fontId="15"/>
  </si>
  <si>
    <t>　a（石見美術館）</t>
    <rPh sb="3" eb="5">
      <t>イワミ</t>
    </rPh>
    <rPh sb="5" eb="8">
      <t>ビジュツカン</t>
    </rPh>
    <rPh sb="8" eb="9">
      <t>ヨクジョウ</t>
    </rPh>
    <phoneticPr fontId="15"/>
  </si>
  <si>
    <t>　b（いわみ芸術劇場）</t>
    <rPh sb="6" eb="8">
      <t>ゲイジュツ</t>
    </rPh>
    <rPh sb="8" eb="10">
      <t>ゲキジョウ</t>
    </rPh>
    <rPh sb="10" eb="11">
      <t>ヨクジョウ</t>
    </rPh>
    <phoneticPr fontId="15"/>
  </si>
  <si>
    <t>　c（その他）</t>
    <rPh sb="5" eb="6">
      <t>タ</t>
    </rPh>
    <rPh sb="6" eb="7">
      <t>ヨクジョウ</t>
    </rPh>
    <phoneticPr fontId="15"/>
  </si>
  <si>
    <t>　a（湯元館）</t>
    <rPh sb="3" eb="5">
      <t>ユモト</t>
    </rPh>
    <rPh sb="5" eb="6">
      <t>カン</t>
    </rPh>
    <rPh sb="6" eb="7">
      <t>ヨクジョウ</t>
    </rPh>
    <phoneticPr fontId="15"/>
  </si>
  <si>
    <t>津和野郷土館</t>
    <rPh sb="0" eb="3">
      <t>ツワノ</t>
    </rPh>
    <rPh sb="3" eb="5">
      <t>キョウド</t>
    </rPh>
    <rPh sb="5" eb="6">
      <t>ヤカタ</t>
    </rPh>
    <phoneticPr fontId="15"/>
  </si>
  <si>
    <t>三本松城跡観光リフト</t>
    <rPh sb="0" eb="3">
      <t>サンボンマツ</t>
    </rPh>
    <rPh sb="3" eb="4">
      <t>シロ</t>
    </rPh>
    <rPh sb="4" eb="5">
      <t>アト</t>
    </rPh>
    <rPh sb="5" eb="7">
      <t>カンコウ</t>
    </rPh>
    <phoneticPr fontId="15"/>
  </si>
  <si>
    <t>桑原史成写真美術館</t>
    <rPh sb="0" eb="2">
      <t>クワハラ</t>
    </rPh>
    <rPh sb="2" eb="3">
      <t>フミ</t>
    </rPh>
    <rPh sb="3" eb="4">
      <t>ナ</t>
    </rPh>
    <rPh sb="4" eb="6">
      <t>シャシン</t>
    </rPh>
    <rPh sb="6" eb="9">
      <t>ビジュツカン</t>
    </rPh>
    <phoneticPr fontId="15"/>
  </si>
  <si>
    <t>太皷谷稲成神社</t>
    <rPh sb="0" eb="2">
      <t>タイコ</t>
    </rPh>
    <rPh sb="2" eb="3">
      <t>ダニ</t>
    </rPh>
    <rPh sb="3" eb="4">
      <t>イナ</t>
    </rPh>
    <rPh sb="4" eb="5">
      <t>ナ</t>
    </rPh>
    <rPh sb="5" eb="7">
      <t>ジンジャ</t>
    </rPh>
    <phoneticPr fontId="15"/>
  </si>
  <si>
    <t>安野光雅美術館</t>
    <rPh sb="0" eb="1">
      <t>アン</t>
    </rPh>
    <rPh sb="1" eb="2">
      <t>ノ</t>
    </rPh>
    <rPh sb="2" eb="4">
      <t>ミツマサ</t>
    </rPh>
    <rPh sb="4" eb="7">
      <t>ビジュツカン</t>
    </rPh>
    <phoneticPr fontId="15"/>
  </si>
  <si>
    <t>道の駅なごみの里</t>
    <rPh sb="0" eb="1">
      <t>ミチ</t>
    </rPh>
    <rPh sb="2" eb="3">
      <t>エキ</t>
    </rPh>
    <rPh sb="7" eb="8">
      <t>サト</t>
    </rPh>
    <phoneticPr fontId="15"/>
  </si>
  <si>
    <t>日原天文台(星と森の科学館含む)</t>
    <rPh sb="0" eb="2">
      <t>ニチハラ</t>
    </rPh>
    <rPh sb="2" eb="4">
      <t>テンモン</t>
    </rPh>
    <rPh sb="4" eb="5">
      <t>ダイ</t>
    </rPh>
    <rPh sb="6" eb="7">
      <t>ホシ</t>
    </rPh>
    <rPh sb="8" eb="9">
      <t>モリ</t>
    </rPh>
    <rPh sb="10" eb="13">
      <t>カガクカン</t>
    </rPh>
    <rPh sb="13" eb="14">
      <t>フク</t>
    </rPh>
    <phoneticPr fontId="15"/>
  </si>
  <si>
    <t>枕瀬山森林公園キャンプ場</t>
    <rPh sb="0" eb="1">
      <t>マクラ</t>
    </rPh>
    <rPh sb="1" eb="2">
      <t>セ</t>
    </rPh>
    <rPh sb="2" eb="3">
      <t>ヤマ</t>
    </rPh>
    <rPh sb="3" eb="5">
      <t>シンリン</t>
    </rPh>
    <rPh sb="5" eb="7">
      <t>コウエン</t>
    </rPh>
    <rPh sb="11" eb="12">
      <t>ジョウ</t>
    </rPh>
    <phoneticPr fontId="15"/>
  </si>
  <si>
    <t>高津川・鮎つり</t>
    <rPh sb="0" eb="2">
      <t>タカツ</t>
    </rPh>
    <rPh sb="2" eb="3">
      <t>カワ</t>
    </rPh>
    <rPh sb="4" eb="5">
      <t>アユ</t>
    </rPh>
    <phoneticPr fontId="15"/>
  </si>
  <si>
    <t>道の駅シルクウェイにちはら</t>
    <rPh sb="0" eb="1">
      <t>ミチ</t>
    </rPh>
    <rPh sb="2" eb="3">
      <t>エキ</t>
    </rPh>
    <phoneticPr fontId="15"/>
  </si>
  <si>
    <t>吉賀町</t>
    <rPh sb="0" eb="3">
      <t>ヨシガチョウ</t>
    </rPh>
    <phoneticPr fontId="3"/>
  </si>
  <si>
    <t>柿木温泉</t>
    <rPh sb="0" eb="2">
      <t>カキノキ</t>
    </rPh>
    <rPh sb="2" eb="4">
      <t>オンセン</t>
    </rPh>
    <phoneticPr fontId="15"/>
  </si>
  <si>
    <t>木部谷温泉</t>
    <rPh sb="0" eb="1">
      <t>キ</t>
    </rPh>
    <rPh sb="1" eb="2">
      <t>ブ</t>
    </rPh>
    <rPh sb="2" eb="3">
      <t>タニ</t>
    </rPh>
    <rPh sb="3" eb="5">
      <t>オンセン</t>
    </rPh>
    <phoneticPr fontId="15"/>
  </si>
  <si>
    <t>道の駅かきのきむら</t>
    <rPh sb="0" eb="1">
      <t>ミチ</t>
    </rPh>
    <rPh sb="2" eb="3">
      <t>エキ</t>
    </rPh>
    <phoneticPr fontId="15"/>
  </si>
  <si>
    <t>リバーサイドログハウス村</t>
    <rPh sb="11" eb="12">
      <t>ムラ</t>
    </rPh>
    <phoneticPr fontId="15"/>
  </si>
  <si>
    <t>ゴギの里ログハウス村</t>
    <rPh sb="3" eb="4">
      <t>サト</t>
    </rPh>
    <rPh sb="9" eb="10">
      <t>ムラ</t>
    </rPh>
    <phoneticPr fontId="15"/>
  </si>
  <si>
    <t>水源会館</t>
    <rPh sb="0" eb="2">
      <t>スイゲン</t>
    </rPh>
    <rPh sb="2" eb="4">
      <t>カイカン</t>
    </rPh>
    <phoneticPr fontId="15"/>
  </si>
  <si>
    <t>むいかいち温泉ゆ・ら・ら</t>
    <rPh sb="5" eb="7">
      <t>オンセン</t>
    </rPh>
    <phoneticPr fontId="15"/>
  </si>
  <si>
    <t>道の駅むいかいち温泉</t>
    <rPh sb="0" eb="1">
      <t>ミチ</t>
    </rPh>
    <rPh sb="2" eb="3">
      <t>エキ</t>
    </rPh>
    <rPh sb="8" eb="10">
      <t>オンセン</t>
    </rPh>
    <phoneticPr fontId="15"/>
  </si>
  <si>
    <t>海士町</t>
    <phoneticPr fontId="3"/>
  </si>
  <si>
    <t>隠岐神社</t>
    <rPh sb="0" eb="2">
      <t>オキ</t>
    </rPh>
    <rPh sb="2" eb="4">
      <t>ジンジャ</t>
    </rPh>
    <phoneticPr fontId="15"/>
  </si>
  <si>
    <t>後鳥羽院資料館</t>
    <rPh sb="0" eb="3">
      <t>ゴトバ</t>
    </rPh>
    <rPh sb="3" eb="4">
      <t>イン</t>
    </rPh>
    <rPh sb="4" eb="6">
      <t>シリョウ</t>
    </rPh>
    <rPh sb="6" eb="7">
      <t>カン</t>
    </rPh>
    <phoneticPr fontId="15"/>
  </si>
  <si>
    <t>明屋海岸海水浴場</t>
    <rPh sb="0" eb="1">
      <t>アケ</t>
    </rPh>
    <rPh sb="1" eb="2">
      <t>ヤ</t>
    </rPh>
    <rPh sb="2" eb="4">
      <t>カイガン</t>
    </rPh>
    <rPh sb="4" eb="7">
      <t>カイスイヨク</t>
    </rPh>
    <rPh sb="7" eb="8">
      <t>ジョウ</t>
    </rPh>
    <phoneticPr fontId="15"/>
  </si>
  <si>
    <t>レインボービーチ</t>
  </si>
  <si>
    <t>国賀海岸</t>
    <rPh sb="0" eb="1">
      <t>クニ</t>
    </rPh>
    <rPh sb="1" eb="2">
      <t>ガ</t>
    </rPh>
    <rPh sb="2" eb="4">
      <t>カイガン</t>
    </rPh>
    <phoneticPr fontId="15"/>
  </si>
  <si>
    <t>黒木御所碧風館</t>
    <rPh sb="0" eb="2">
      <t>クロキ</t>
    </rPh>
    <rPh sb="2" eb="4">
      <t>ゴショ</t>
    </rPh>
    <rPh sb="4" eb="5">
      <t>ミドリ</t>
    </rPh>
    <rPh sb="5" eb="6">
      <t>カゼ</t>
    </rPh>
    <rPh sb="6" eb="7">
      <t>ヤカタ</t>
    </rPh>
    <phoneticPr fontId="15"/>
  </si>
  <si>
    <t>西ノ島ふるさと館</t>
    <rPh sb="0" eb="1">
      <t>ニシ</t>
    </rPh>
    <rPh sb="2" eb="3">
      <t>シマ</t>
    </rPh>
    <rPh sb="7" eb="8">
      <t>ヤカタ</t>
    </rPh>
    <phoneticPr fontId="15"/>
  </si>
  <si>
    <t>外浜海水浴場</t>
    <rPh sb="0" eb="1">
      <t>ソト</t>
    </rPh>
    <rPh sb="1" eb="2">
      <t>ハマ</t>
    </rPh>
    <rPh sb="2" eb="5">
      <t>カイスイヨク</t>
    </rPh>
    <rPh sb="5" eb="6">
      <t>ジョウ</t>
    </rPh>
    <phoneticPr fontId="15"/>
  </si>
  <si>
    <t>耳浦(東国賀)海水浴場</t>
    <rPh sb="0" eb="1">
      <t>ミミ</t>
    </rPh>
    <rPh sb="1" eb="2">
      <t>ウラ</t>
    </rPh>
    <rPh sb="3" eb="4">
      <t>ヒガシ</t>
    </rPh>
    <rPh sb="4" eb="5">
      <t>クニ</t>
    </rPh>
    <rPh sb="5" eb="6">
      <t>ガ</t>
    </rPh>
    <rPh sb="7" eb="9">
      <t>カイスイ</t>
    </rPh>
    <rPh sb="9" eb="11">
      <t>ヨクジョウ</t>
    </rPh>
    <phoneticPr fontId="15"/>
  </si>
  <si>
    <t>耳浦キャンプ場</t>
    <rPh sb="0" eb="1">
      <t>ミミ</t>
    </rPh>
    <rPh sb="1" eb="2">
      <t>ウラ</t>
    </rPh>
    <rPh sb="6" eb="7">
      <t>ジョウ</t>
    </rPh>
    <phoneticPr fontId="15"/>
  </si>
  <si>
    <t>ノア隠岐</t>
    <rPh sb="2" eb="4">
      <t>オキ</t>
    </rPh>
    <phoneticPr fontId="15"/>
  </si>
  <si>
    <t>西ノ島町</t>
    <rPh sb="0" eb="1">
      <t>ニシ</t>
    </rPh>
    <rPh sb="2" eb="4">
      <t>シマチョウ</t>
    </rPh>
    <phoneticPr fontId="3"/>
  </si>
  <si>
    <t>知夫赤壁</t>
    <phoneticPr fontId="15"/>
  </si>
  <si>
    <t>隠岐国分寺</t>
    <rPh sb="0" eb="2">
      <t>オキ</t>
    </rPh>
    <rPh sb="2" eb="5">
      <t>コクブンジ</t>
    </rPh>
    <phoneticPr fontId="15"/>
  </si>
  <si>
    <t>隠岐自然館</t>
    <rPh sb="0" eb="2">
      <t>オキ</t>
    </rPh>
    <rPh sb="2" eb="4">
      <t>シゼン</t>
    </rPh>
    <rPh sb="4" eb="5">
      <t>カン</t>
    </rPh>
    <phoneticPr fontId="15"/>
  </si>
  <si>
    <t>塩浜海水浴場</t>
    <rPh sb="0" eb="1">
      <t>シオ</t>
    </rPh>
    <rPh sb="1" eb="2">
      <t>ハマ</t>
    </rPh>
    <rPh sb="2" eb="4">
      <t>カイスイ</t>
    </rPh>
    <rPh sb="4" eb="6">
      <t>ヨクジョウ</t>
    </rPh>
    <phoneticPr fontId="15"/>
  </si>
  <si>
    <t>中村海水浴場</t>
    <rPh sb="0" eb="2">
      <t>ナカムラ</t>
    </rPh>
    <rPh sb="2" eb="4">
      <t>カイスイ</t>
    </rPh>
    <rPh sb="4" eb="6">
      <t>ヨクジョウ</t>
    </rPh>
    <phoneticPr fontId="15"/>
  </si>
  <si>
    <t>春日の浜海水浴場</t>
    <rPh sb="0" eb="2">
      <t>カスガ</t>
    </rPh>
    <rPh sb="3" eb="4">
      <t>ハマ</t>
    </rPh>
    <rPh sb="4" eb="7">
      <t>カイスイヨク</t>
    </rPh>
    <rPh sb="7" eb="8">
      <t>ジョウ</t>
    </rPh>
    <phoneticPr fontId="15"/>
  </si>
  <si>
    <t>水若酢神社</t>
    <rPh sb="0" eb="1">
      <t>ミズ</t>
    </rPh>
    <rPh sb="1" eb="2">
      <t>ワカ</t>
    </rPh>
    <rPh sb="2" eb="3">
      <t>ス</t>
    </rPh>
    <rPh sb="3" eb="5">
      <t>ジンジャ</t>
    </rPh>
    <phoneticPr fontId="15"/>
  </si>
  <si>
    <t>隠岐郷土館</t>
    <rPh sb="0" eb="2">
      <t>オキ</t>
    </rPh>
    <rPh sb="2" eb="4">
      <t>キョウド</t>
    </rPh>
    <rPh sb="4" eb="5">
      <t>ヤカタ</t>
    </rPh>
    <phoneticPr fontId="15"/>
  </si>
  <si>
    <t>五箇創生館</t>
    <rPh sb="0" eb="1">
      <t>ゴ</t>
    </rPh>
    <rPh sb="1" eb="2">
      <t>カ</t>
    </rPh>
    <rPh sb="2" eb="4">
      <t>ソウセイ</t>
    </rPh>
    <rPh sb="4" eb="5">
      <t>ヤカタ</t>
    </rPh>
    <phoneticPr fontId="15"/>
  </si>
  <si>
    <t>隠岐温泉ＧＯＫＡ</t>
    <rPh sb="0" eb="2">
      <t>オキ</t>
    </rPh>
    <rPh sb="2" eb="4">
      <t>オンセン</t>
    </rPh>
    <phoneticPr fontId="15"/>
  </si>
  <si>
    <t>福浦海水浴場</t>
    <rPh sb="0" eb="2">
      <t>フクウラ</t>
    </rPh>
    <rPh sb="2" eb="4">
      <t>カイスイ</t>
    </rPh>
    <rPh sb="4" eb="6">
      <t>ヨクジョウ</t>
    </rPh>
    <phoneticPr fontId="15"/>
  </si>
  <si>
    <t>玉若酢命神社</t>
    <rPh sb="0" eb="1">
      <t>タマ</t>
    </rPh>
    <rPh sb="1" eb="2">
      <t>ワカ</t>
    </rPh>
    <rPh sb="2" eb="3">
      <t>ス</t>
    </rPh>
    <rPh sb="3" eb="4">
      <t>イノチ</t>
    </rPh>
    <rPh sb="4" eb="6">
      <t>ジンジャ</t>
    </rPh>
    <phoneticPr fontId="15"/>
  </si>
  <si>
    <t>　エ．月別観光地点別観光入込客延べ数</t>
    <phoneticPr fontId="6"/>
  </si>
  <si>
    <t>月別内訳</t>
    <phoneticPr fontId="3"/>
  </si>
  <si>
    <t>月別内訳</t>
    <phoneticPr fontId="3"/>
  </si>
  <si>
    <t>大分類</t>
    <rPh sb="0" eb="3">
      <t>ダイブンルイ</t>
    </rPh>
    <phoneticPr fontId="3"/>
  </si>
  <si>
    <t>中分類</t>
    <rPh sb="0" eb="3">
      <t>チュウブンルイ</t>
    </rPh>
    <phoneticPr fontId="3"/>
  </si>
  <si>
    <t>観光地点</t>
    <rPh sb="0" eb="3">
      <t>カンコウチ</t>
    </rPh>
    <rPh sb="3" eb="4">
      <t>テン</t>
    </rPh>
    <phoneticPr fontId="3"/>
  </si>
  <si>
    <t>01</t>
  </si>
  <si>
    <t>01</t>
    <phoneticPr fontId="3"/>
  </si>
  <si>
    <t>自然</t>
    <rPh sb="0" eb="2">
      <t>シゼン</t>
    </rPh>
    <phoneticPr fontId="3"/>
  </si>
  <si>
    <t>小分類</t>
    <rPh sb="0" eb="1">
      <t>ショウ</t>
    </rPh>
    <rPh sb="1" eb="3">
      <t>ブンルイ</t>
    </rPh>
    <phoneticPr fontId="3"/>
  </si>
  <si>
    <t>山岳</t>
    <rPh sb="0" eb="2">
      <t>サンガク</t>
    </rPh>
    <phoneticPr fontId="3"/>
  </si>
  <si>
    <t>スポーツ･レクリエーション施設</t>
    <rPh sb="13" eb="15">
      <t>シセツ</t>
    </rPh>
    <phoneticPr fontId="15"/>
  </si>
  <si>
    <t>02</t>
  </si>
  <si>
    <t>高原</t>
    <rPh sb="0" eb="2">
      <t>コウゲン</t>
    </rPh>
    <phoneticPr fontId="15"/>
  </si>
  <si>
    <t>03</t>
  </si>
  <si>
    <t>湖沼</t>
    <rPh sb="0" eb="1">
      <t>ミズウミ</t>
    </rPh>
    <rPh sb="1" eb="2">
      <t>ヌマ</t>
    </rPh>
    <phoneticPr fontId="15"/>
  </si>
  <si>
    <t>04</t>
  </si>
  <si>
    <t>河川</t>
    <rPh sb="0" eb="2">
      <t>カセン</t>
    </rPh>
    <phoneticPr fontId="15"/>
  </si>
  <si>
    <t>05</t>
  </si>
  <si>
    <t>海岸</t>
    <rPh sb="0" eb="2">
      <t>カイガン</t>
    </rPh>
    <phoneticPr fontId="15"/>
  </si>
  <si>
    <t>06</t>
  </si>
  <si>
    <t>海中</t>
    <rPh sb="0" eb="2">
      <t>カイチュウ</t>
    </rPh>
    <phoneticPr fontId="15"/>
  </si>
  <si>
    <t>99</t>
  </si>
  <si>
    <t>その他</t>
    <rPh sb="2" eb="3">
      <t>タ</t>
    </rPh>
    <phoneticPr fontId="15"/>
  </si>
  <si>
    <t>歴史･文化</t>
    <rPh sb="0" eb="2">
      <t>レキシ</t>
    </rPh>
    <rPh sb="3" eb="5">
      <t>ブンカ</t>
    </rPh>
    <phoneticPr fontId="15"/>
  </si>
  <si>
    <t>史跡</t>
    <rPh sb="0" eb="2">
      <t>シセキ</t>
    </rPh>
    <phoneticPr fontId="15"/>
  </si>
  <si>
    <t>城</t>
    <rPh sb="0" eb="1">
      <t>シロ</t>
    </rPh>
    <phoneticPr fontId="15"/>
  </si>
  <si>
    <t>神社･仏閣</t>
    <rPh sb="0" eb="2">
      <t>ジンジャ</t>
    </rPh>
    <rPh sb="3" eb="5">
      <t>ブッカク</t>
    </rPh>
    <phoneticPr fontId="15"/>
  </si>
  <si>
    <t>庭園</t>
    <rPh sb="0" eb="2">
      <t>テイエン</t>
    </rPh>
    <phoneticPr fontId="15"/>
  </si>
  <si>
    <t>歴史的まち並み、旧街道</t>
    <rPh sb="0" eb="3">
      <t>レキシテキ</t>
    </rPh>
    <rPh sb="5" eb="6">
      <t>ナ</t>
    </rPh>
    <rPh sb="8" eb="11">
      <t>キュウカイドウ</t>
    </rPh>
    <phoneticPr fontId="15"/>
  </si>
  <si>
    <t>博物館</t>
    <rPh sb="0" eb="2">
      <t>ハクブツ</t>
    </rPh>
    <rPh sb="2" eb="3">
      <t>カン</t>
    </rPh>
    <phoneticPr fontId="15"/>
  </si>
  <si>
    <t>07</t>
  </si>
  <si>
    <t>美術館</t>
    <rPh sb="0" eb="3">
      <t>ビジュツカン</t>
    </rPh>
    <phoneticPr fontId="15"/>
  </si>
  <si>
    <t>08</t>
  </si>
  <si>
    <t>記念･資料館</t>
    <rPh sb="0" eb="2">
      <t>キネン</t>
    </rPh>
    <rPh sb="3" eb="5">
      <t>シリョウ</t>
    </rPh>
    <rPh sb="5" eb="6">
      <t>カン</t>
    </rPh>
    <phoneticPr fontId="15"/>
  </si>
  <si>
    <t>09</t>
  </si>
  <si>
    <t>動･植物園</t>
    <rPh sb="0" eb="1">
      <t>ドウ</t>
    </rPh>
    <rPh sb="2" eb="5">
      <t>ショクブツエン</t>
    </rPh>
    <phoneticPr fontId="15"/>
  </si>
  <si>
    <t>10</t>
  </si>
  <si>
    <t>水族館</t>
    <rPh sb="0" eb="3">
      <t>スイゾクカン</t>
    </rPh>
    <phoneticPr fontId="15"/>
  </si>
  <si>
    <t>11</t>
  </si>
  <si>
    <t>産業観光</t>
    <rPh sb="0" eb="2">
      <t>サンギョウ</t>
    </rPh>
    <rPh sb="2" eb="4">
      <t>カンコウ</t>
    </rPh>
    <phoneticPr fontId="15"/>
  </si>
  <si>
    <t>12</t>
  </si>
  <si>
    <t>歴史的建造物</t>
    <rPh sb="0" eb="3">
      <t>レキシテキ</t>
    </rPh>
    <rPh sb="3" eb="6">
      <t>ケンゾウブツ</t>
    </rPh>
    <phoneticPr fontId="15"/>
  </si>
  <si>
    <t>その他歴史</t>
    <rPh sb="2" eb="3">
      <t>タ</t>
    </rPh>
    <rPh sb="3" eb="5">
      <t>レキシ</t>
    </rPh>
    <phoneticPr fontId="15"/>
  </si>
  <si>
    <t>02</t>
    <phoneticPr fontId="3"/>
  </si>
  <si>
    <t>03</t>
    <phoneticPr fontId="3"/>
  </si>
  <si>
    <t>温泉・健康</t>
    <rPh sb="0" eb="2">
      <t>オンセン</t>
    </rPh>
    <rPh sb="3" eb="5">
      <t>ケンコウ</t>
    </rPh>
    <phoneticPr fontId="15"/>
  </si>
  <si>
    <t>温泉</t>
    <rPh sb="0" eb="2">
      <t>オンセン</t>
    </rPh>
    <phoneticPr fontId="15"/>
  </si>
  <si>
    <t>スキー場</t>
    <rPh sb="3" eb="4">
      <t>ジョウ</t>
    </rPh>
    <phoneticPr fontId="15"/>
  </si>
  <si>
    <t>キャンプ場</t>
    <rPh sb="4" eb="5">
      <t>ジョウ</t>
    </rPh>
    <phoneticPr fontId="15"/>
  </si>
  <si>
    <t>釣り場</t>
    <rPh sb="0" eb="1">
      <t>ツ</t>
    </rPh>
    <rPh sb="2" eb="3">
      <t>バ</t>
    </rPh>
    <phoneticPr fontId="15"/>
  </si>
  <si>
    <t>海水浴場</t>
    <rPh sb="0" eb="3">
      <t>カイスイヨク</t>
    </rPh>
    <rPh sb="3" eb="4">
      <t>ジョウ</t>
    </rPh>
    <phoneticPr fontId="15"/>
  </si>
  <si>
    <t>公園</t>
    <rPh sb="0" eb="2">
      <t>コウエン</t>
    </rPh>
    <phoneticPr fontId="15"/>
  </si>
  <si>
    <t>その他スポーツ･レクリエーション施設</t>
    <rPh sb="2" eb="3">
      <t>タ</t>
    </rPh>
    <rPh sb="16" eb="18">
      <t>シセツ</t>
    </rPh>
    <phoneticPr fontId="15"/>
  </si>
  <si>
    <t>05</t>
    <phoneticPr fontId="3"/>
  </si>
  <si>
    <t>商業施設</t>
    <rPh sb="0" eb="2">
      <t>ショウギョウ</t>
    </rPh>
    <rPh sb="2" eb="4">
      <t>シセツ</t>
    </rPh>
    <phoneticPr fontId="15"/>
  </si>
  <si>
    <t>食･グルメ</t>
    <rPh sb="0" eb="1">
      <t>ショク</t>
    </rPh>
    <phoneticPr fontId="15"/>
  </si>
  <si>
    <t>その他都市型観光－買物･食等－</t>
    <rPh sb="2" eb="3">
      <t>タ</t>
    </rPh>
    <rPh sb="3" eb="6">
      <t>トシガタ</t>
    </rPh>
    <rPh sb="6" eb="8">
      <t>カンコウ</t>
    </rPh>
    <rPh sb="9" eb="11">
      <t>カイモノ</t>
    </rPh>
    <rPh sb="12" eb="13">
      <t>ショク</t>
    </rPh>
    <rPh sb="13" eb="14">
      <t>トウ</t>
    </rPh>
    <phoneticPr fontId="15"/>
  </si>
  <si>
    <t>06</t>
    <phoneticPr fontId="3"/>
  </si>
  <si>
    <t>その他</t>
    <rPh sb="2" eb="3">
      <t>タ</t>
    </rPh>
    <phoneticPr fontId="3"/>
  </si>
  <si>
    <t>99</t>
    <phoneticPr fontId="3"/>
  </si>
  <si>
    <t>他に分類されない観光地点</t>
    <rPh sb="0" eb="1">
      <t>タ</t>
    </rPh>
    <rPh sb="2" eb="4">
      <t>ブンルイ</t>
    </rPh>
    <rPh sb="8" eb="11">
      <t>カンコウチ</t>
    </rPh>
    <rPh sb="11" eb="12">
      <t>テン</t>
    </rPh>
    <phoneticPr fontId="3"/>
  </si>
  <si>
    <t>観光地点　合計</t>
    <rPh sb="0" eb="4">
      <t>カンコウチテン</t>
    </rPh>
    <rPh sb="5" eb="7">
      <t>ゴウケイ</t>
    </rPh>
    <phoneticPr fontId="3"/>
  </si>
  <si>
    <t>行祭事・</t>
    <rPh sb="0" eb="1">
      <t>ギョウ</t>
    </rPh>
    <rPh sb="1" eb="3">
      <t>サイジ</t>
    </rPh>
    <phoneticPr fontId="3"/>
  </si>
  <si>
    <t>イベント</t>
    <phoneticPr fontId="3"/>
  </si>
  <si>
    <t>01</t>
    <phoneticPr fontId="3"/>
  </si>
  <si>
    <t>行祭事・</t>
    <rPh sb="0" eb="3">
      <t>ギョウサイジ</t>
    </rPh>
    <phoneticPr fontId="3"/>
  </si>
  <si>
    <t>イベント</t>
    <phoneticPr fontId="3"/>
  </si>
  <si>
    <t>行･祭事</t>
    <rPh sb="0" eb="1">
      <t>ギョウ</t>
    </rPh>
    <rPh sb="2" eb="3">
      <t>サイ</t>
    </rPh>
    <rPh sb="3" eb="4">
      <t>ジ</t>
    </rPh>
    <phoneticPr fontId="15"/>
  </si>
  <si>
    <t>花火大会</t>
    <rPh sb="0" eb="2">
      <t>ハナビ</t>
    </rPh>
    <rPh sb="2" eb="4">
      <t>タイカイ</t>
    </rPh>
    <phoneticPr fontId="15"/>
  </si>
  <si>
    <t>郷土芸能</t>
    <rPh sb="0" eb="2">
      <t>キョウド</t>
    </rPh>
    <rPh sb="2" eb="4">
      <t>ゲイノウ</t>
    </rPh>
    <phoneticPr fontId="15"/>
  </si>
  <si>
    <t>地域風俗</t>
    <rPh sb="0" eb="2">
      <t>チイキ</t>
    </rPh>
    <rPh sb="2" eb="4">
      <t>フウゾク</t>
    </rPh>
    <phoneticPr fontId="15"/>
  </si>
  <si>
    <t>映画祭</t>
    <rPh sb="0" eb="3">
      <t>エイガサイ</t>
    </rPh>
    <phoneticPr fontId="15"/>
  </si>
  <si>
    <t>他に分類されない行祭事･イベント</t>
    <rPh sb="0" eb="1">
      <t>ホカ</t>
    </rPh>
    <rPh sb="2" eb="4">
      <t>ブンルイ</t>
    </rPh>
    <phoneticPr fontId="15"/>
  </si>
  <si>
    <t>行祭事・イベント　合計</t>
    <rPh sb="0" eb="1">
      <t>ギョウ</t>
    </rPh>
    <rPh sb="1" eb="3">
      <t>サイジ</t>
    </rPh>
    <rPh sb="9" eb="11">
      <t>ゴウケイ</t>
    </rPh>
    <phoneticPr fontId="3"/>
  </si>
  <si>
    <t>1-04-04</t>
    <phoneticPr fontId="3"/>
  </si>
  <si>
    <t>（２）宿泊客調査</t>
    <rPh sb="3" eb="6">
      <t>シュクハクキャク</t>
    </rPh>
    <rPh sb="6" eb="8">
      <t>チョウサ</t>
    </rPh>
    <phoneticPr fontId="15"/>
  </si>
  <si>
    <t xml:space="preserve">  ア．市町村別宿泊客延べ数</t>
    <rPh sb="8" eb="10">
      <t>シュクハク</t>
    </rPh>
    <rPh sb="11" eb="12">
      <t>ノ</t>
    </rPh>
    <phoneticPr fontId="15"/>
  </si>
  <si>
    <t>(単位：人泊)</t>
    <rPh sb="1" eb="3">
      <t>タンイ</t>
    </rPh>
    <rPh sb="4" eb="5">
      <t>ニン</t>
    </rPh>
    <rPh sb="5" eb="6">
      <t>ハク</t>
    </rPh>
    <phoneticPr fontId="6"/>
  </si>
  <si>
    <t xml:space="preserve">   イ．月別宿泊客延べ数</t>
    <phoneticPr fontId="6"/>
  </si>
  <si>
    <t>（３）外国人宿泊客調査</t>
    <rPh sb="3" eb="5">
      <t>ガイコク</t>
    </rPh>
    <rPh sb="5" eb="6">
      <t>ジン</t>
    </rPh>
    <rPh sb="6" eb="9">
      <t>シュクハクキャク</t>
    </rPh>
    <rPh sb="9" eb="11">
      <t>チョウサ</t>
    </rPh>
    <phoneticPr fontId="15"/>
  </si>
  <si>
    <t>国　　　籍　　　別　　　内　　　訳</t>
    <rPh sb="0" eb="1">
      <t>クニ</t>
    </rPh>
    <rPh sb="4" eb="5">
      <t>セキ</t>
    </rPh>
    <rPh sb="8" eb="9">
      <t>ベツ</t>
    </rPh>
    <rPh sb="12" eb="13">
      <t>ウチ</t>
    </rPh>
    <rPh sb="16" eb="17">
      <t>ヤク</t>
    </rPh>
    <phoneticPr fontId="6"/>
  </si>
  <si>
    <t>合計</t>
    <rPh sb="0" eb="2">
      <t>ゴウケイ</t>
    </rPh>
    <phoneticPr fontId="15"/>
  </si>
  <si>
    <t>韓国</t>
    <rPh sb="0" eb="2">
      <t>カンコク</t>
    </rPh>
    <phoneticPr fontId="15"/>
  </si>
  <si>
    <t>韓国</t>
    <rPh sb="0" eb="2">
      <t>カンコク</t>
    </rPh>
    <phoneticPr fontId="6"/>
  </si>
  <si>
    <t>中国</t>
    <rPh sb="0" eb="2">
      <t>チュウゴク</t>
    </rPh>
    <phoneticPr fontId="21"/>
  </si>
  <si>
    <t>中国</t>
    <rPh sb="0" eb="2">
      <t>チュウゴク</t>
    </rPh>
    <phoneticPr fontId="3"/>
  </si>
  <si>
    <t>香港</t>
    <rPh sb="0" eb="2">
      <t>ホンコン</t>
    </rPh>
    <phoneticPr fontId="15"/>
  </si>
  <si>
    <t>香港</t>
    <rPh sb="0" eb="2">
      <t>ホンコン</t>
    </rPh>
    <phoneticPr fontId="6"/>
  </si>
  <si>
    <t>台湾</t>
    <rPh sb="0" eb="2">
      <t>タイワン</t>
    </rPh>
    <phoneticPr fontId="21"/>
  </si>
  <si>
    <t>台湾</t>
    <rPh sb="0" eb="2">
      <t>タイワン</t>
    </rPh>
    <phoneticPr fontId="3"/>
  </si>
  <si>
    <t>カナダ</t>
  </si>
  <si>
    <t>その他アジア</t>
    <rPh sb="2" eb="3">
      <t>タ</t>
    </rPh>
    <phoneticPr fontId="21"/>
  </si>
  <si>
    <t>その他アジア</t>
    <rPh sb="2" eb="3">
      <t>タ</t>
    </rPh>
    <phoneticPr fontId="3"/>
  </si>
  <si>
    <t>その他ヨーロッパ</t>
    <rPh sb="2" eb="3">
      <t>タ</t>
    </rPh>
    <phoneticPr fontId="21"/>
  </si>
  <si>
    <t>その他ヨーロッパ</t>
    <rPh sb="2" eb="3">
      <t>タ</t>
    </rPh>
    <phoneticPr fontId="3"/>
  </si>
  <si>
    <t>その他オセアニア</t>
    <rPh sb="2" eb="3">
      <t>タ</t>
    </rPh>
    <phoneticPr fontId="21"/>
  </si>
  <si>
    <t>その他オセアニア</t>
    <rPh sb="2" eb="3">
      <t>タ</t>
    </rPh>
    <phoneticPr fontId="3"/>
  </si>
  <si>
    <t>中南米</t>
  </si>
  <si>
    <t>その他</t>
    <rPh sb="2" eb="3">
      <t>タ</t>
    </rPh>
    <phoneticPr fontId="21"/>
  </si>
  <si>
    <t>アメリカ</t>
  </si>
  <si>
    <t>イギリス</t>
  </si>
  <si>
    <t>ドイツ</t>
  </si>
  <si>
    <t>フランス</t>
  </si>
  <si>
    <t>ロシア</t>
  </si>
  <si>
    <t>シンガポール</t>
  </si>
  <si>
    <t>タイ</t>
  </si>
  <si>
    <t>インド</t>
  </si>
  <si>
    <t>オーストラリア</t>
  </si>
  <si>
    <t>インドネシア</t>
  </si>
  <si>
    <t>ベトナム</t>
  </si>
  <si>
    <t>フィリピン</t>
  </si>
  <si>
    <t>アフリカ</t>
  </si>
  <si>
    <t>マレーシア</t>
  </si>
  <si>
    <t>松江市</t>
    <rPh sb="0" eb="2">
      <t>マツエ</t>
    </rPh>
    <rPh sb="2" eb="3">
      <t>シ</t>
    </rPh>
    <phoneticPr fontId="15"/>
  </si>
  <si>
    <t>安来市</t>
    <rPh sb="0" eb="3">
      <t>ヤスギシ</t>
    </rPh>
    <phoneticPr fontId="15"/>
  </si>
  <si>
    <t>雲南市</t>
    <rPh sb="0" eb="1">
      <t>ウン</t>
    </rPh>
    <rPh sb="1" eb="2">
      <t>ナン</t>
    </rPh>
    <rPh sb="2" eb="3">
      <t>シ</t>
    </rPh>
    <phoneticPr fontId="15"/>
  </si>
  <si>
    <t>奥出雲町</t>
    <rPh sb="0" eb="1">
      <t>オク</t>
    </rPh>
    <rPh sb="1" eb="3">
      <t>イズモ</t>
    </rPh>
    <rPh sb="3" eb="4">
      <t>チョウ</t>
    </rPh>
    <phoneticPr fontId="15"/>
  </si>
  <si>
    <t>飯南町</t>
    <rPh sb="0" eb="1">
      <t>イイ</t>
    </rPh>
    <rPh sb="1" eb="2">
      <t>ナン</t>
    </rPh>
    <rPh sb="2" eb="3">
      <t>チョウ</t>
    </rPh>
    <phoneticPr fontId="15"/>
  </si>
  <si>
    <t>出雲市</t>
    <rPh sb="0" eb="3">
      <t>イズモシ</t>
    </rPh>
    <phoneticPr fontId="15"/>
  </si>
  <si>
    <t>大田市</t>
    <rPh sb="0" eb="3">
      <t>オオダシ</t>
    </rPh>
    <phoneticPr fontId="15"/>
  </si>
  <si>
    <t>川本町</t>
    <rPh sb="0" eb="1">
      <t>カワ</t>
    </rPh>
    <rPh sb="1" eb="2">
      <t>モト</t>
    </rPh>
    <rPh sb="2" eb="3">
      <t>チョウ</t>
    </rPh>
    <phoneticPr fontId="15"/>
  </si>
  <si>
    <t>美郷町</t>
    <rPh sb="0" eb="3">
      <t>ミサトチョウ</t>
    </rPh>
    <phoneticPr fontId="15"/>
  </si>
  <si>
    <t>邑南町</t>
    <rPh sb="0" eb="3">
      <t>オオナンチョウ</t>
    </rPh>
    <phoneticPr fontId="15"/>
  </si>
  <si>
    <t>浜田市</t>
    <rPh sb="0" eb="3">
      <t>ハマダシ</t>
    </rPh>
    <phoneticPr fontId="15"/>
  </si>
  <si>
    <t>江津市</t>
    <rPh sb="0" eb="3">
      <t>ゴウツシ</t>
    </rPh>
    <phoneticPr fontId="15"/>
  </si>
  <si>
    <t>益田市</t>
    <rPh sb="0" eb="3">
      <t>マスダシ</t>
    </rPh>
    <phoneticPr fontId="15"/>
  </si>
  <si>
    <t>津和野町</t>
    <rPh sb="0" eb="4">
      <t>ツワノチョウ</t>
    </rPh>
    <phoneticPr fontId="15"/>
  </si>
  <si>
    <t>吉賀町</t>
    <rPh sb="0" eb="3">
      <t>ヨシカチョウ</t>
    </rPh>
    <phoneticPr fontId="15"/>
  </si>
  <si>
    <t>海士町</t>
    <rPh sb="0" eb="2">
      <t>アマ</t>
    </rPh>
    <rPh sb="2" eb="3">
      <t>チョウ</t>
    </rPh>
    <phoneticPr fontId="15"/>
  </si>
  <si>
    <t>西ノ島町</t>
    <rPh sb="0" eb="1">
      <t>ニシ</t>
    </rPh>
    <rPh sb="2" eb="4">
      <t>シマチョウ</t>
    </rPh>
    <phoneticPr fontId="15"/>
  </si>
  <si>
    <t>知夫村</t>
    <rPh sb="0" eb="3">
      <t>チブムラ</t>
    </rPh>
    <phoneticPr fontId="15"/>
  </si>
  <si>
    <t>隠岐の島町</t>
    <rPh sb="0" eb="2">
      <t>オキ</t>
    </rPh>
    <rPh sb="3" eb="5">
      <t>シマチョウ</t>
    </rPh>
    <phoneticPr fontId="15"/>
  </si>
  <si>
    <t xml:space="preserve">   ウ ．月別国籍別外国人宿泊客延べ数</t>
    <phoneticPr fontId="6"/>
  </si>
  <si>
    <t>中南米</t>
    <rPh sb="0" eb="3">
      <t>チュウナンベイ</t>
    </rPh>
    <phoneticPr fontId="21"/>
  </si>
  <si>
    <t>区　分</t>
    <rPh sb="0" eb="1">
      <t>ク</t>
    </rPh>
    <rPh sb="2" eb="3">
      <t>フン</t>
    </rPh>
    <phoneticPr fontId="3"/>
  </si>
  <si>
    <t>区　　　分</t>
    <rPh sb="0" eb="1">
      <t>ク</t>
    </rPh>
    <rPh sb="4" eb="5">
      <t>フン</t>
    </rPh>
    <phoneticPr fontId="15"/>
  </si>
  <si>
    <t>松江市 合計</t>
    <rPh sb="0" eb="3">
      <t>マツエシ</t>
    </rPh>
    <rPh sb="4" eb="6">
      <t>ゴウケイ</t>
    </rPh>
    <phoneticPr fontId="3"/>
  </si>
  <si>
    <t>安来市 合計</t>
    <rPh sb="0" eb="2">
      <t>ヤスギ</t>
    </rPh>
    <rPh sb="2" eb="3">
      <t>シ</t>
    </rPh>
    <rPh sb="4" eb="6">
      <t>ゴウケイ</t>
    </rPh>
    <phoneticPr fontId="3"/>
  </si>
  <si>
    <t>雲南市 合計</t>
    <rPh sb="0" eb="3">
      <t>ウンナンシ</t>
    </rPh>
    <rPh sb="4" eb="6">
      <t>ゴウケイ</t>
    </rPh>
    <phoneticPr fontId="3"/>
  </si>
  <si>
    <t>奥出雲町 合計</t>
    <rPh sb="0" eb="4">
      <t>オクイズモチョウ</t>
    </rPh>
    <rPh sb="5" eb="7">
      <t>ゴウケイ</t>
    </rPh>
    <phoneticPr fontId="3"/>
  </si>
  <si>
    <t>飯南町 合計</t>
    <rPh sb="0" eb="2">
      <t>イイナン</t>
    </rPh>
    <rPh sb="2" eb="3">
      <t>チョウ</t>
    </rPh>
    <rPh sb="4" eb="6">
      <t>ゴウケイ</t>
    </rPh>
    <phoneticPr fontId="3"/>
  </si>
  <si>
    <t>出雲市 合計</t>
    <rPh sb="0" eb="2">
      <t>イズモ</t>
    </rPh>
    <rPh sb="2" eb="3">
      <t>シ</t>
    </rPh>
    <rPh sb="4" eb="6">
      <t>ゴウケイ</t>
    </rPh>
    <phoneticPr fontId="3"/>
  </si>
  <si>
    <t>大田市 合計</t>
    <rPh sb="0" eb="3">
      <t>オオダシ</t>
    </rPh>
    <rPh sb="4" eb="6">
      <t>ゴウケイ</t>
    </rPh>
    <phoneticPr fontId="3"/>
  </si>
  <si>
    <t>川本町 合計</t>
    <rPh sb="0" eb="2">
      <t>カワモト</t>
    </rPh>
    <rPh sb="2" eb="3">
      <t>チョウ</t>
    </rPh>
    <rPh sb="4" eb="6">
      <t>ゴウケイ</t>
    </rPh>
    <phoneticPr fontId="3"/>
  </si>
  <si>
    <t>美郷町 合計</t>
    <rPh sb="0" eb="2">
      <t>ミサト</t>
    </rPh>
    <rPh sb="2" eb="3">
      <t>チョウ</t>
    </rPh>
    <rPh sb="4" eb="6">
      <t>ゴウケイ</t>
    </rPh>
    <phoneticPr fontId="3"/>
  </si>
  <si>
    <t>邑南町 合計</t>
    <rPh sb="0" eb="2">
      <t>オオナン</t>
    </rPh>
    <rPh sb="2" eb="3">
      <t>チョウ</t>
    </rPh>
    <rPh sb="4" eb="6">
      <t>ゴウケイ</t>
    </rPh>
    <phoneticPr fontId="3"/>
  </si>
  <si>
    <t>浜田市 合計</t>
    <rPh sb="0" eb="3">
      <t>ハマダシ</t>
    </rPh>
    <rPh sb="4" eb="6">
      <t>ゴウケイ</t>
    </rPh>
    <phoneticPr fontId="3"/>
  </si>
  <si>
    <t>江津市 合計</t>
    <rPh sb="0" eb="2">
      <t>ゴウツ</t>
    </rPh>
    <rPh sb="2" eb="3">
      <t>シ</t>
    </rPh>
    <rPh sb="4" eb="6">
      <t>ゴウケイ</t>
    </rPh>
    <phoneticPr fontId="3"/>
  </si>
  <si>
    <t>益田市 合計</t>
    <rPh sb="0" eb="2">
      <t>マスダ</t>
    </rPh>
    <rPh sb="2" eb="3">
      <t>シ</t>
    </rPh>
    <rPh sb="4" eb="6">
      <t>ゴウケイ</t>
    </rPh>
    <phoneticPr fontId="3"/>
  </si>
  <si>
    <t>津和野町 合計</t>
    <rPh sb="0" eb="4">
      <t>ツワノチョウ</t>
    </rPh>
    <rPh sb="5" eb="7">
      <t>ゴウケイ</t>
    </rPh>
    <phoneticPr fontId="3"/>
  </si>
  <si>
    <t>海士町 合計</t>
    <rPh sb="0" eb="2">
      <t>アマ</t>
    </rPh>
    <rPh sb="2" eb="3">
      <t>チョウ</t>
    </rPh>
    <rPh sb="4" eb="6">
      <t>ゴウケイ</t>
    </rPh>
    <phoneticPr fontId="3"/>
  </si>
  <si>
    <t>吉賀町 合計</t>
    <rPh sb="0" eb="2">
      <t>ヨシガ</t>
    </rPh>
    <rPh sb="2" eb="3">
      <t>チョウ</t>
    </rPh>
    <rPh sb="4" eb="6">
      <t>ゴウケイ</t>
    </rPh>
    <phoneticPr fontId="3"/>
  </si>
  <si>
    <t>西ノ島町 合計</t>
    <rPh sb="0" eb="1">
      <t>ニシ</t>
    </rPh>
    <rPh sb="2" eb="3">
      <t>シマ</t>
    </rPh>
    <rPh sb="3" eb="4">
      <t>チョウ</t>
    </rPh>
    <rPh sb="5" eb="7">
      <t>ゴウケイ</t>
    </rPh>
    <phoneticPr fontId="3"/>
  </si>
  <si>
    <t>知夫村 合計</t>
    <rPh sb="0" eb="3">
      <t>チブムラ</t>
    </rPh>
    <rPh sb="4" eb="6">
      <t>ゴウケイ</t>
    </rPh>
    <phoneticPr fontId="3"/>
  </si>
  <si>
    <t>隠岐の島町 合計</t>
    <rPh sb="0" eb="2">
      <t>オキ</t>
    </rPh>
    <rPh sb="3" eb="5">
      <t>シマチョウ</t>
    </rPh>
    <rPh sb="6" eb="8">
      <t>ゴウケイ</t>
    </rPh>
    <phoneticPr fontId="3"/>
  </si>
  <si>
    <t>島根県 合計</t>
    <rPh sb="0" eb="3">
      <t>シマネケン</t>
    </rPh>
    <rPh sb="4" eb="6">
      <t>ゴウケイ</t>
    </rPh>
    <phoneticPr fontId="3"/>
  </si>
  <si>
    <t>観光地・施設名
（観光地内訳）</t>
    <rPh sb="0" eb="3">
      <t>カンコウチ</t>
    </rPh>
    <rPh sb="4" eb="6">
      <t>シセツ</t>
    </rPh>
    <rPh sb="6" eb="7">
      <t>メイ</t>
    </rPh>
    <phoneticPr fontId="3"/>
  </si>
  <si>
    <t>松江市　合計</t>
    <rPh sb="0" eb="3">
      <t>マツエシ</t>
    </rPh>
    <rPh sb="4" eb="6">
      <t>ゴウケイ</t>
    </rPh>
    <phoneticPr fontId="3"/>
  </si>
  <si>
    <t>安来市　合計</t>
    <rPh sb="0" eb="2">
      <t>ヤスギ</t>
    </rPh>
    <rPh sb="2" eb="3">
      <t>シ</t>
    </rPh>
    <rPh sb="4" eb="6">
      <t>ゴウケイ</t>
    </rPh>
    <phoneticPr fontId="3"/>
  </si>
  <si>
    <t>雲南市　合計</t>
    <rPh sb="0" eb="3">
      <t>ウンナンシ</t>
    </rPh>
    <rPh sb="4" eb="6">
      <t>ゴウケイ</t>
    </rPh>
    <phoneticPr fontId="3"/>
  </si>
  <si>
    <t>奥出雲町　合計</t>
    <rPh sb="0" eb="4">
      <t>オクイズモチョウ</t>
    </rPh>
    <rPh sb="5" eb="7">
      <t>ゴウケイ</t>
    </rPh>
    <phoneticPr fontId="3"/>
  </si>
  <si>
    <t>飯南町　合計</t>
    <rPh sb="0" eb="2">
      <t>イイナン</t>
    </rPh>
    <rPh sb="2" eb="3">
      <t>チョウ</t>
    </rPh>
    <rPh sb="4" eb="6">
      <t>ゴウケイ</t>
    </rPh>
    <phoneticPr fontId="3"/>
  </si>
  <si>
    <t>出雲市　合計</t>
    <rPh sb="0" eb="2">
      <t>イズモ</t>
    </rPh>
    <rPh sb="2" eb="3">
      <t>シ</t>
    </rPh>
    <rPh sb="4" eb="6">
      <t>ゴウケイ</t>
    </rPh>
    <phoneticPr fontId="3"/>
  </si>
  <si>
    <t>大田市　合計</t>
    <rPh sb="0" eb="3">
      <t>オオダシ</t>
    </rPh>
    <rPh sb="4" eb="6">
      <t>ゴウケイ</t>
    </rPh>
    <phoneticPr fontId="3"/>
  </si>
  <si>
    <t>川本町　合計</t>
    <rPh sb="0" eb="2">
      <t>カワモト</t>
    </rPh>
    <rPh sb="2" eb="3">
      <t>チョウ</t>
    </rPh>
    <rPh sb="4" eb="6">
      <t>ゴウケイ</t>
    </rPh>
    <phoneticPr fontId="3"/>
  </si>
  <si>
    <t>美郷町　合計</t>
    <rPh sb="0" eb="2">
      <t>ミサト</t>
    </rPh>
    <rPh sb="2" eb="3">
      <t>チョウ</t>
    </rPh>
    <rPh sb="4" eb="6">
      <t>ゴウケイ</t>
    </rPh>
    <phoneticPr fontId="3"/>
  </si>
  <si>
    <t>邑南町　合計</t>
    <rPh sb="0" eb="2">
      <t>オオナン</t>
    </rPh>
    <rPh sb="2" eb="3">
      <t>チョウ</t>
    </rPh>
    <rPh sb="4" eb="6">
      <t>ゴウケイ</t>
    </rPh>
    <phoneticPr fontId="3"/>
  </si>
  <si>
    <t>浜田市　合計</t>
    <rPh sb="0" eb="3">
      <t>ハマダシ</t>
    </rPh>
    <rPh sb="4" eb="6">
      <t>ゴウケイ</t>
    </rPh>
    <phoneticPr fontId="3"/>
  </si>
  <si>
    <t>江津市　合計</t>
    <rPh sb="0" eb="2">
      <t>ゴウツ</t>
    </rPh>
    <rPh sb="2" eb="3">
      <t>シ</t>
    </rPh>
    <rPh sb="4" eb="6">
      <t>ゴウケイ</t>
    </rPh>
    <phoneticPr fontId="3"/>
  </si>
  <si>
    <t>益田市　合計</t>
    <rPh sb="0" eb="2">
      <t>マスダ</t>
    </rPh>
    <rPh sb="2" eb="3">
      <t>シ</t>
    </rPh>
    <rPh sb="4" eb="6">
      <t>ゴウケイ</t>
    </rPh>
    <phoneticPr fontId="3"/>
  </si>
  <si>
    <t>津和野町　合計</t>
    <rPh sb="0" eb="4">
      <t>ツワノチョウ</t>
    </rPh>
    <rPh sb="5" eb="7">
      <t>ゴウケイ</t>
    </rPh>
    <phoneticPr fontId="3"/>
  </si>
  <si>
    <t>吉賀町　合計</t>
    <rPh sb="0" eb="2">
      <t>ヨシガ</t>
    </rPh>
    <rPh sb="2" eb="3">
      <t>チョウ</t>
    </rPh>
    <rPh sb="4" eb="6">
      <t>ゴウケイ</t>
    </rPh>
    <phoneticPr fontId="3"/>
  </si>
  <si>
    <t>海士町　合計</t>
    <rPh sb="0" eb="2">
      <t>アマ</t>
    </rPh>
    <rPh sb="2" eb="3">
      <t>チョウ</t>
    </rPh>
    <rPh sb="4" eb="6">
      <t>ゴウケイ</t>
    </rPh>
    <phoneticPr fontId="3"/>
  </si>
  <si>
    <t>西ノ島町　合計</t>
    <rPh sb="0" eb="1">
      <t>ニシ</t>
    </rPh>
    <rPh sb="2" eb="3">
      <t>シマ</t>
    </rPh>
    <rPh sb="3" eb="4">
      <t>チョウ</t>
    </rPh>
    <rPh sb="5" eb="7">
      <t>ゴウケイ</t>
    </rPh>
    <phoneticPr fontId="3"/>
  </si>
  <si>
    <t>知夫村　合計</t>
    <rPh sb="0" eb="3">
      <t>チブムラ</t>
    </rPh>
    <rPh sb="4" eb="6">
      <t>ゴウケイ</t>
    </rPh>
    <phoneticPr fontId="3"/>
  </si>
  <si>
    <t>隠岐の島町　合計</t>
    <rPh sb="0" eb="2">
      <t>オキ</t>
    </rPh>
    <rPh sb="3" eb="5">
      <t>シマチョウ</t>
    </rPh>
    <rPh sb="6" eb="8">
      <t>ゴウケイ</t>
    </rPh>
    <phoneticPr fontId="3"/>
  </si>
  <si>
    <t>島根県　合計</t>
    <rPh sb="0" eb="3">
      <t>シマネケン</t>
    </rPh>
    <rPh sb="4" eb="6">
      <t>ゴウケイ</t>
    </rPh>
    <phoneticPr fontId="3"/>
  </si>
  <si>
    <t xml:space="preserve">  ア．国籍別市町村別外国人宿泊客延べ数</t>
    <rPh sb="4" eb="6">
      <t>コクセキ</t>
    </rPh>
    <rPh sb="6" eb="7">
      <t>ベツ</t>
    </rPh>
    <rPh sb="7" eb="10">
      <t>シチョウソン</t>
    </rPh>
    <rPh sb="10" eb="11">
      <t>ベツ</t>
    </rPh>
    <rPh sb="11" eb="13">
      <t>ガイコク</t>
    </rPh>
    <rPh sb="13" eb="14">
      <t>ジン</t>
    </rPh>
    <rPh sb="14" eb="17">
      <t>シュクハクキャク</t>
    </rPh>
    <rPh sb="17" eb="18">
      <t>ノ</t>
    </rPh>
    <rPh sb="19" eb="20">
      <t>スウ</t>
    </rPh>
    <phoneticPr fontId="15"/>
  </si>
  <si>
    <t>1-02-12</t>
    <phoneticPr fontId="3"/>
  </si>
  <si>
    <t xml:space="preserve">   イ ．月別市町村別外国人宿泊客延べ数</t>
    <phoneticPr fontId="6"/>
  </si>
  <si>
    <t>区分</t>
    <rPh sb="0" eb="2">
      <t>クブン</t>
    </rPh>
    <phoneticPr fontId="3"/>
  </si>
  <si>
    <t>浜田市</t>
    <rPh sb="0" eb="2">
      <t>ハマダ</t>
    </rPh>
    <rPh sb="2" eb="3">
      <t>シ</t>
    </rPh>
    <phoneticPr fontId="5"/>
  </si>
  <si>
    <t>江津市</t>
    <rPh sb="0" eb="2">
      <t>ゴウツ</t>
    </rPh>
    <rPh sb="2" eb="3">
      <t>シ</t>
    </rPh>
    <phoneticPr fontId="5"/>
  </si>
  <si>
    <t>益田市</t>
    <rPh sb="0" eb="3">
      <t>マスダシ</t>
    </rPh>
    <phoneticPr fontId="5"/>
  </si>
  <si>
    <t>津和野町</t>
    <rPh sb="0" eb="4">
      <t>ツワノチョウ</t>
    </rPh>
    <phoneticPr fontId="5"/>
  </si>
  <si>
    <t>吉賀町</t>
    <rPh sb="0" eb="3">
      <t>ヨシガチョウ</t>
    </rPh>
    <phoneticPr fontId="5"/>
  </si>
  <si>
    <t>海士町</t>
    <phoneticPr fontId="5"/>
  </si>
  <si>
    <t>西ノ島町</t>
    <rPh sb="0" eb="1">
      <t>ニシ</t>
    </rPh>
    <rPh sb="2" eb="4">
      <t>シマチョウ</t>
    </rPh>
    <phoneticPr fontId="5"/>
  </si>
  <si>
    <t>知夫村</t>
    <rPh sb="0" eb="3">
      <t>チブムラ</t>
    </rPh>
    <phoneticPr fontId="5"/>
  </si>
  <si>
    <t>隠岐の島町</t>
    <rPh sb="0" eb="2">
      <t>オキ</t>
    </rPh>
    <rPh sb="3" eb="5">
      <t>シマチョウ</t>
    </rPh>
    <phoneticPr fontId="5"/>
  </si>
  <si>
    <t>スポーツ・
レクリエーション</t>
    <phoneticPr fontId="3"/>
  </si>
  <si>
    <t>都市型観光
-買物・食等-</t>
    <rPh sb="0" eb="3">
      <t>トシガタ</t>
    </rPh>
    <rPh sb="3" eb="5">
      <t>カンコウ</t>
    </rPh>
    <phoneticPr fontId="3"/>
  </si>
  <si>
    <t xml:space="preserve">   オ．行動目的別観光入込客延べ数</t>
    <phoneticPr fontId="6"/>
  </si>
  <si>
    <t xml:space="preserve">   エ．月別観光地点別観光入込客延べ数</t>
    <phoneticPr fontId="3"/>
  </si>
  <si>
    <t>その他</t>
    <rPh sb="2" eb="3">
      <t>タ</t>
    </rPh>
    <phoneticPr fontId="15"/>
  </si>
  <si>
    <t>合計</t>
    <rPh sb="0" eb="2">
      <t>ゴウケイ</t>
    </rPh>
    <phoneticPr fontId="15"/>
  </si>
  <si>
    <t>区分</t>
    <rPh sb="0" eb="2">
      <t>クブン</t>
    </rPh>
    <phoneticPr fontId="15"/>
  </si>
  <si>
    <t>(6)</t>
    <phoneticPr fontId="6"/>
  </si>
  <si>
    <t>(7)</t>
    <phoneticPr fontId="6"/>
  </si>
  <si>
    <t>(8)</t>
    <phoneticPr fontId="6"/>
  </si>
  <si>
    <t>(9)</t>
    <phoneticPr fontId="6"/>
  </si>
  <si>
    <t>(10)</t>
    <phoneticPr fontId="6"/>
  </si>
  <si>
    <t>(11)</t>
    <phoneticPr fontId="6"/>
  </si>
  <si>
    <t>(12)</t>
    <phoneticPr fontId="6"/>
  </si>
  <si>
    <t>(13)</t>
    <phoneticPr fontId="6"/>
  </si>
  <si>
    <t>(14)</t>
    <phoneticPr fontId="6"/>
  </si>
  <si>
    <t>(15)</t>
    <phoneticPr fontId="6"/>
  </si>
  <si>
    <t>(16)</t>
    <phoneticPr fontId="6"/>
  </si>
  <si>
    <t>(17)</t>
    <phoneticPr fontId="6"/>
  </si>
  <si>
    <t>(19)</t>
    <phoneticPr fontId="6"/>
  </si>
  <si>
    <t>(23)</t>
    <phoneticPr fontId="6"/>
  </si>
  <si>
    <t>(24)</t>
    <phoneticPr fontId="6"/>
  </si>
  <si>
    <t>(43)</t>
    <phoneticPr fontId="6"/>
  </si>
  <si>
    <t>(44)</t>
    <phoneticPr fontId="6"/>
  </si>
  <si>
    <t>(45)</t>
    <phoneticPr fontId="6"/>
  </si>
  <si>
    <t>玉造温泉カントリークラブ</t>
    <phoneticPr fontId="6"/>
  </si>
  <si>
    <t>来待ストーン</t>
    <phoneticPr fontId="6"/>
  </si>
  <si>
    <t>お城まつり</t>
    <phoneticPr fontId="6"/>
  </si>
  <si>
    <t>黄泉比良坂</t>
    <phoneticPr fontId="6"/>
  </si>
  <si>
    <t>中村元記念館</t>
    <phoneticPr fontId="6"/>
  </si>
  <si>
    <t>興雲閣</t>
    <phoneticPr fontId="6"/>
  </si>
  <si>
    <t>菅原天満宮　</t>
    <phoneticPr fontId="6"/>
  </si>
  <si>
    <t>道の駅本庄</t>
    <phoneticPr fontId="6"/>
  </si>
  <si>
    <t>飯南町ふるさとの森</t>
    <phoneticPr fontId="5"/>
  </si>
  <si>
    <t>道の駅赤来高原</t>
    <phoneticPr fontId="5"/>
  </si>
  <si>
    <t>ラムネＭＩＬＫ堂　</t>
    <phoneticPr fontId="5"/>
  </si>
  <si>
    <t>赤来高原観光りんご園　</t>
    <phoneticPr fontId="5"/>
  </si>
  <si>
    <t>出雲文化伝承館</t>
    <phoneticPr fontId="5"/>
  </si>
  <si>
    <t>出雲科学館</t>
    <phoneticPr fontId="5"/>
  </si>
  <si>
    <t>しまね花の郷</t>
    <phoneticPr fontId="5"/>
  </si>
  <si>
    <t>長浜神社</t>
    <phoneticPr fontId="5"/>
  </si>
  <si>
    <t>平田本陣記念館</t>
    <phoneticPr fontId="5"/>
  </si>
  <si>
    <t>島根ゴルフ倶楽部</t>
    <phoneticPr fontId="5"/>
  </si>
  <si>
    <t>湖遊館</t>
    <phoneticPr fontId="5"/>
  </si>
  <si>
    <t>宍道湖グリーンパーク</t>
    <phoneticPr fontId="5"/>
  </si>
  <si>
    <t>ゴビウス</t>
    <phoneticPr fontId="5"/>
  </si>
  <si>
    <t>須佐神社</t>
    <phoneticPr fontId="5"/>
  </si>
  <si>
    <t>キララビーチ（岐久海岸）</t>
    <phoneticPr fontId="5"/>
  </si>
  <si>
    <t>キララコテージ</t>
    <phoneticPr fontId="5"/>
  </si>
  <si>
    <t>道の駅キララ多伎</t>
    <phoneticPr fontId="5"/>
  </si>
  <si>
    <t>マリンタラソ出雲</t>
    <phoneticPr fontId="5"/>
  </si>
  <si>
    <t>いづも大社カントリークラブ</t>
    <phoneticPr fontId="5"/>
  </si>
  <si>
    <t>日御碕</t>
    <phoneticPr fontId="5"/>
  </si>
  <si>
    <t>出雲大社</t>
    <phoneticPr fontId="5"/>
  </si>
  <si>
    <t>吉兆館</t>
    <phoneticPr fontId="5"/>
  </si>
  <si>
    <t xml:space="preserve">  a（アクアス）</t>
    <rPh sb="8" eb="9">
      <t>ヨクジョウ</t>
    </rPh>
    <phoneticPr fontId="15"/>
  </si>
  <si>
    <t>かなぎウエスタンライディングパーク</t>
    <phoneticPr fontId="15"/>
  </si>
  <si>
    <t>アクアみすみ</t>
    <phoneticPr fontId="15"/>
  </si>
  <si>
    <t>ひだまりパークみと</t>
    <phoneticPr fontId="15"/>
  </si>
  <si>
    <t>メイズ</t>
    <phoneticPr fontId="15"/>
  </si>
  <si>
    <t>石見の夜神楽公演</t>
    <rPh sb="0" eb="2">
      <t>イワミ</t>
    </rPh>
    <rPh sb="3" eb="4">
      <t>ヨル</t>
    </rPh>
    <rPh sb="4" eb="6">
      <t>カグラ</t>
    </rPh>
    <rPh sb="6" eb="8">
      <t>コウエン</t>
    </rPh>
    <phoneticPr fontId="15"/>
  </si>
  <si>
    <t>日本遺産センター</t>
    <phoneticPr fontId="15"/>
  </si>
  <si>
    <t>道の駅赤来高原</t>
    <phoneticPr fontId="5"/>
  </si>
  <si>
    <t>うぐいす茶屋</t>
    <phoneticPr fontId="5"/>
  </si>
  <si>
    <t>ラムネ銀泉　</t>
    <phoneticPr fontId="5"/>
  </si>
  <si>
    <t>加賀の潜戸</t>
    <phoneticPr fontId="6"/>
  </si>
  <si>
    <t>小波海水浴場</t>
    <phoneticPr fontId="6"/>
  </si>
  <si>
    <t>　a　（美保神社）</t>
    <phoneticPr fontId="6"/>
  </si>
  <si>
    <t>　b　（美保関灯台）</t>
    <phoneticPr fontId="6"/>
  </si>
  <si>
    <t>メテオプラザ</t>
    <phoneticPr fontId="6"/>
  </si>
  <si>
    <t>熊野大社</t>
    <phoneticPr fontId="6"/>
  </si>
  <si>
    <t>安部榮四郎記念館</t>
    <phoneticPr fontId="6"/>
  </si>
  <si>
    <t>ホットランドやくも</t>
    <phoneticPr fontId="6"/>
  </si>
  <si>
    <t>玉造温泉</t>
    <phoneticPr fontId="6"/>
  </si>
  <si>
    <t>ふるさと森林公園</t>
    <phoneticPr fontId="6"/>
  </si>
  <si>
    <t>玉造温泉カントリークラブ</t>
    <phoneticPr fontId="6"/>
  </si>
  <si>
    <t>玉峰山荘</t>
    <phoneticPr fontId="5"/>
  </si>
  <si>
    <t>道の駅酒蔵奥出雲交流館</t>
    <phoneticPr fontId="5"/>
  </si>
  <si>
    <t>絲原記念館</t>
    <phoneticPr fontId="5"/>
  </si>
  <si>
    <t>道の駅おろちループ</t>
    <phoneticPr fontId="5"/>
  </si>
  <si>
    <t>交流館「三国」</t>
    <phoneticPr fontId="5"/>
  </si>
  <si>
    <t>三成愛宕祭</t>
    <phoneticPr fontId="5"/>
  </si>
  <si>
    <t>船通山</t>
    <phoneticPr fontId="5"/>
  </si>
  <si>
    <t>延命水</t>
    <phoneticPr fontId="5"/>
  </si>
  <si>
    <t>飯南町ふるさとの森</t>
    <phoneticPr fontId="5"/>
  </si>
  <si>
    <t>道の駅キララ多伎</t>
    <phoneticPr fontId="5"/>
  </si>
  <si>
    <t>マリンタラソ出雲</t>
    <phoneticPr fontId="5"/>
  </si>
  <si>
    <t>日御碕</t>
    <phoneticPr fontId="5"/>
  </si>
  <si>
    <t>吉兆館</t>
    <phoneticPr fontId="5"/>
  </si>
  <si>
    <t>古代出雲歴史博物館</t>
    <phoneticPr fontId="5"/>
  </si>
  <si>
    <t>湯の川温泉</t>
    <phoneticPr fontId="5"/>
  </si>
  <si>
    <t>万九千神社</t>
    <rPh sb="0" eb="1">
      <t>マン</t>
    </rPh>
    <rPh sb="1" eb="2">
      <t>キュウ</t>
    </rPh>
    <rPh sb="2" eb="3">
      <t>セン</t>
    </rPh>
    <rPh sb="3" eb="5">
      <t>ジンジャ</t>
    </rPh>
    <phoneticPr fontId="5"/>
  </si>
  <si>
    <t>道の駅湯の川</t>
    <phoneticPr fontId="5"/>
  </si>
  <si>
    <t>原鹿の旧豪農屋敷</t>
    <phoneticPr fontId="5"/>
  </si>
  <si>
    <t>出雲空港カントリー倶楽部</t>
    <phoneticPr fontId="5"/>
  </si>
  <si>
    <t>鰐淵寺</t>
    <phoneticPr fontId="5"/>
  </si>
  <si>
    <t>ひだまりパークみと</t>
    <phoneticPr fontId="15"/>
  </si>
  <si>
    <t>メイズ</t>
    <phoneticPr fontId="15"/>
  </si>
  <si>
    <t>旧大社駅</t>
    <rPh sb="0" eb="1">
      <t>キュウ</t>
    </rPh>
    <rPh sb="1" eb="3">
      <t>タイシャ</t>
    </rPh>
    <rPh sb="3" eb="4">
      <t>エキ</t>
    </rPh>
    <phoneticPr fontId="3"/>
  </si>
  <si>
    <t>1-02-12</t>
    <phoneticPr fontId="3"/>
  </si>
  <si>
    <t>旧大社駅</t>
    <phoneticPr fontId="6"/>
  </si>
  <si>
    <t>堀庭園</t>
    <rPh sb="0" eb="1">
      <t>ホリ</t>
    </rPh>
    <rPh sb="1" eb="3">
      <t>テイエン</t>
    </rPh>
    <phoneticPr fontId="18"/>
  </si>
  <si>
    <t>旧畑迫病院</t>
    <rPh sb="0" eb="1">
      <t>キュウ</t>
    </rPh>
    <rPh sb="1" eb="2">
      <t>ハタケ</t>
    </rPh>
    <rPh sb="2" eb="3">
      <t>サコ</t>
    </rPh>
    <rPh sb="3" eb="5">
      <t>ビョウイン</t>
    </rPh>
    <phoneticPr fontId="18"/>
  </si>
  <si>
    <t>1-02-04</t>
    <phoneticPr fontId="6"/>
  </si>
  <si>
    <t>1-02-12</t>
    <phoneticPr fontId="6"/>
  </si>
  <si>
    <t>陽だまりの丘</t>
    <rPh sb="0" eb="1">
      <t>ヒ</t>
    </rPh>
    <rPh sb="5" eb="6">
      <t>オカ</t>
    </rPh>
    <phoneticPr fontId="6"/>
  </si>
  <si>
    <t>さくらおろち湖周辺施設</t>
    <rPh sb="6" eb="7">
      <t>コ</t>
    </rPh>
    <rPh sb="7" eb="9">
      <t>シュウヘン</t>
    </rPh>
    <rPh sb="9" eb="11">
      <t>シセツ</t>
    </rPh>
    <phoneticPr fontId="5"/>
  </si>
  <si>
    <t>石照庭園</t>
    <rPh sb="0" eb="1">
      <t>イシ</t>
    </rPh>
    <rPh sb="1" eb="2">
      <t>テ</t>
    </rPh>
    <rPh sb="2" eb="4">
      <t>テイエン</t>
    </rPh>
    <phoneticPr fontId="5"/>
  </si>
  <si>
    <t>〇</t>
    <phoneticPr fontId="3"/>
  </si>
  <si>
    <t>陽だまりの丘</t>
    <rPh sb="0" eb="1">
      <t>ヒ</t>
    </rPh>
    <rPh sb="5" eb="6">
      <t>オカ</t>
    </rPh>
    <phoneticPr fontId="3"/>
  </si>
  <si>
    <t>出雲市トキ公開施設</t>
    <rPh sb="0" eb="3">
      <t>イズモシ</t>
    </rPh>
    <rPh sb="5" eb="7">
      <t>コウカイ</t>
    </rPh>
    <rPh sb="7" eb="9">
      <t>シセツ</t>
    </rPh>
    <phoneticPr fontId="5"/>
  </si>
  <si>
    <t>(1)</t>
    <phoneticPr fontId="3"/>
  </si>
  <si>
    <t>(4)</t>
    <phoneticPr fontId="3"/>
  </si>
  <si>
    <t>(1)</t>
    <phoneticPr fontId="5"/>
  </si>
  <si>
    <t>1-04-09</t>
    <phoneticPr fontId="3"/>
  </si>
  <si>
    <t>1-02-09</t>
    <phoneticPr fontId="3"/>
  </si>
  <si>
    <t>石見神楽公演</t>
    <phoneticPr fontId="15"/>
  </si>
  <si>
    <t>1-02-06</t>
    <phoneticPr fontId="6"/>
  </si>
  <si>
    <t>ぼたんの郷　</t>
    <phoneticPr fontId="5"/>
  </si>
  <si>
    <t>1-04-09</t>
    <phoneticPr fontId="5"/>
  </si>
  <si>
    <t>藩校養老館</t>
    <rPh sb="0" eb="2">
      <t>ハンコウ</t>
    </rPh>
    <rPh sb="2" eb="4">
      <t>ヨウロウ</t>
    </rPh>
    <rPh sb="4" eb="5">
      <t>カン</t>
    </rPh>
    <phoneticPr fontId="15"/>
  </si>
  <si>
    <t>1-02-04</t>
    <phoneticPr fontId="3"/>
  </si>
  <si>
    <t>1-06-99</t>
    <phoneticPr fontId="3"/>
  </si>
  <si>
    <t>1-04-01</t>
    <phoneticPr fontId="3"/>
  </si>
  <si>
    <t>テーマパーク</t>
    <phoneticPr fontId="15"/>
  </si>
  <si>
    <t>石照庭園</t>
    <rPh sb="0" eb="1">
      <t>セキ</t>
    </rPh>
    <rPh sb="1" eb="2">
      <t>ショウ</t>
    </rPh>
    <rPh sb="2" eb="4">
      <t>テイエン</t>
    </rPh>
    <phoneticPr fontId="5"/>
  </si>
  <si>
    <t>1-04-05</t>
    <phoneticPr fontId="3"/>
  </si>
  <si>
    <t>三瓶山</t>
    <phoneticPr fontId="15"/>
  </si>
  <si>
    <t>09</t>
    <phoneticPr fontId="3"/>
  </si>
  <si>
    <t>和鋼博物館</t>
    <phoneticPr fontId="5"/>
  </si>
  <si>
    <t>うんなんまめなカー市</t>
    <phoneticPr fontId="5"/>
  </si>
  <si>
    <t>出雲弥生の森博物館</t>
    <phoneticPr fontId="5"/>
  </si>
  <si>
    <t>荒神谷遺跡</t>
    <phoneticPr fontId="5"/>
  </si>
  <si>
    <t>音戯館</t>
    <rPh sb="0" eb="1">
      <t>オト</t>
    </rPh>
    <rPh sb="1" eb="2">
      <t>タワム</t>
    </rPh>
    <rPh sb="2" eb="3">
      <t>ヤカタ</t>
    </rPh>
    <phoneticPr fontId="5"/>
  </si>
  <si>
    <t>レインボービーチ</t>
    <phoneticPr fontId="5"/>
  </si>
  <si>
    <t>浜田の夜神楽週末公演</t>
    <rPh sb="0" eb="2">
      <t>ハマダ</t>
    </rPh>
    <rPh sb="3" eb="4">
      <t>ヨル</t>
    </rPh>
    <rPh sb="6" eb="8">
      <t>シュウマツ</t>
    </rPh>
    <phoneticPr fontId="15"/>
  </si>
  <si>
    <t>(2)</t>
    <phoneticPr fontId="3"/>
  </si>
  <si>
    <t>(66)</t>
  </si>
  <si>
    <t>(62)</t>
  </si>
  <si>
    <t>(1)</t>
    <phoneticPr fontId="6"/>
  </si>
  <si>
    <t>　d（出雲湯村温泉）</t>
    <rPh sb="3" eb="5">
      <t>イズモ</t>
    </rPh>
    <rPh sb="5" eb="7">
      <t>ユムラ</t>
    </rPh>
    <rPh sb="7" eb="9">
      <t>オンセン</t>
    </rPh>
    <phoneticPr fontId="5"/>
  </si>
  <si>
    <t>マリンゲートしまね</t>
    <phoneticPr fontId="6"/>
  </si>
  <si>
    <t>立久恵峡</t>
    <phoneticPr fontId="5"/>
  </si>
  <si>
    <t>その他（イベント等）</t>
    <rPh sb="2" eb="3">
      <t>タ</t>
    </rPh>
    <rPh sb="8" eb="9">
      <t>トウ</t>
    </rPh>
    <phoneticPr fontId="5"/>
  </si>
  <si>
    <t>1-02-01</t>
    <phoneticPr fontId="3"/>
  </si>
  <si>
    <t>1-02-06</t>
    <phoneticPr fontId="3"/>
  </si>
  <si>
    <t>(3)</t>
    <phoneticPr fontId="6"/>
  </si>
  <si>
    <t>清水寺</t>
    <phoneticPr fontId="6"/>
  </si>
  <si>
    <t>鷺の湯温泉</t>
    <phoneticPr fontId="6"/>
  </si>
  <si>
    <t>夢ランドしらさぎ</t>
    <rPh sb="0" eb="1">
      <t>ユメ</t>
    </rPh>
    <phoneticPr fontId="6"/>
  </si>
  <si>
    <t>安来節演芸館</t>
    <phoneticPr fontId="6"/>
  </si>
  <si>
    <t>広瀬絣センター</t>
    <phoneticPr fontId="6"/>
  </si>
  <si>
    <t>歴史民俗資料館</t>
    <rPh sb="0" eb="2">
      <t>レキシ</t>
    </rPh>
    <rPh sb="2" eb="4">
      <t>ミンゾク</t>
    </rPh>
    <rPh sb="4" eb="7">
      <t>シリョウカン</t>
    </rPh>
    <phoneticPr fontId="6"/>
  </si>
  <si>
    <t>月山の湯憩いの家</t>
    <rPh sb="0" eb="1">
      <t>ツキ</t>
    </rPh>
    <rPh sb="1" eb="2">
      <t>ヤマ</t>
    </rPh>
    <rPh sb="3" eb="4">
      <t>ユ</t>
    </rPh>
    <rPh sb="4" eb="5">
      <t>イコ</t>
    </rPh>
    <rPh sb="7" eb="8">
      <t>イエ</t>
    </rPh>
    <phoneticPr fontId="6"/>
  </si>
  <si>
    <t>富田山荘</t>
    <rPh sb="0" eb="1">
      <t>トミ</t>
    </rPh>
    <rPh sb="1" eb="2">
      <t>タ</t>
    </rPh>
    <rPh sb="2" eb="4">
      <t>サンソウ</t>
    </rPh>
    <phoneticPr fontId="6"/>
  </si>
  <si>
    <t>山佐ダム</t>
    <rPh sb="0" eb="1">
      <t>ヤマ</t>
    </rPh>
    <rPh sb="1" eb="2">
      <t>サ</t>
    </rPh>
    <phoneticPr fontId="6"/>
  </si>
  <si>
    <t>比田温泉健康増進施設</t>
    <rPh sb="0" eb="1">
      <t>ヒ</t>
    </rPh>
    <rPh sb="1" eb="2">
      <t>タ</t>
    </rPh>
    <rPh sb="2" eb="4">
      <t>オンセン</t>
    </rPh>
    <rPh sb="4" eb="6">
      <t>ケンコウ</t>
    </rPh>
    <rPh sb="6" eb="8">
      <t>ゾウシン</t>
    </rPh>
    <rPh sb="8" eb="10">
      <t>シセツ</t>
    </rPh>
    <phoneticPr fontId="6"/>
  </si>
  <si>
    <t>金屋子神話民族館</t>
    <rPh sb="0" eb="1">
      <t>カネ</t>
    </rPh>
    <rPh sb="1" eb="2">
      <t>ヤ</t>
    </rPh>
    <rPh sb="2" eb="3">
      <t>コ</t>
    </rPh>
    <rPh sb="3" eb="5">
      <t>シンワ</t>
    </rPh>
    <rPh sb="5" eb="7">
      <t>ミンゾク</t>
    </rPh>
    <rPh sb="7" eb="8">
      <t>カン</t>
    </rPh>
    <phoneticPr fontId="6"/>
  </si>
  <si>
    <t>上の台緑の村</t>
    <rPh sb="0" eb="1">
      <t>ウエ</t>
    </rPh>
    <rPh sb="2" eb="3">
      <t>ダイ</t>
    </rPh>
    <rPh sb="3" eb="4">
      <t>ミドリ</t>
    </rPh>
    <rPh sb="5" eb="6">
      <t>ムラ</t>
    </rPh>
    <phoneticPr fontId="6"/>
  </si>
  <si>
    <t>　a（上の台緑の村キャンプ場）</t>
    <rPh sb="3" eb="4">
      <t>ウエ</t>
    </rPh>
    <rPh sb="5" eb="6">
      <t>ダイ</t>
    </rPh>
    <rPh sb="6" eb="7">
      <t>ミドリ</t>
    </rPh>
    <rPh sb="8" eb="9">
      <t>ムラ</t>
    </rPh>
    <rPh sb="13" eb="14">
      <t>ジョウ</t>
    </rPh>
    <phoneticPr fontId="6"/>
  </si>
  <si>
    <t>足立美術館</t>
    <phoneticPr fontId="5"/>
  </si>
  <si>
    <t>1-04-99</t>
    <phoneticPr fontId="6"/>
  </si>
  <si>
    <t>R2宿泊客延べ数</t>
    <rPh sb="2" eb="5">
      <t>シュクハクキャク</t>
    </rPh>
    <rPh sb="5" eb="6">
      <t>ノ</t>
    </rPh>
    <rPh sb="7" eb="8">
      <t>スウ</t>
    </rPh>
    <phoneticPr fontId="15"/>
  </si>
  <si>
    <t>R2
入込客延べ数</t>
    <phoneticPr fontId="3"/>
  </si>
  <si>
    <t>安来市加納美術館</t>
    <rPh sb="0" eb="3">
      <t>ヤスギシ</t>
    </rPh>
    <rPh sb="3" eb="5">
      <t>カノウ</t>
    </rPh>
    <rPh sb="5" eb="8">
      <t>ビジュツカン</t>
    </rPh>
    <phoneticPr fontId="19"/>
  </si>
  <si>
    <t>月山富田城跡</t>
    <rPh sb="0" eb="2">
      <t>ガッサン</t>
    </rPh>
    <rPh sb="2" eb="4">
      <t>トダ</t>
    </rPh>
    <rPh sb="4" eb="5">
      <t>ジョウ</t>
    </rPh>
    <rPh sb="5" eb="6">
      <t>アト</t>
    </rPh>
    <phoneticPr fontId="19"/>
  </si>
  <si>
    <t>安来市観光交流プラザ</t>
    <rPh sb="0" eb="3">
      <t>ヤスギシ</t>
    </rPh>
    <rPh sb="3" eb="5">
      <t>カンコウ</t>
    </rPh>
    <rPh sb="5" eb="7">
      <t>コウリュウ</t>
    </rPh>
    <phoneticPr fontId="19"/>
  </si>
  <si>
    <t>道の駅あらエッサ</t>
    <rPh sb="0" eb="1">
      <t>ミチ</t>
    </rPh>
    <rPh sb="2" eb="3">
      <t>エキ</t>
    </rPh>
    <phoneticPr fontId="19"/>
  </si>
  <si>
    <t>道の駅インフォメーションセンターかわもと</t>
    <rPh sb="0" eb="1">
      <t>ミチ</t>
    </rPh>
    <rPh sb="2" eb="3">
      <t>エキ</t>
    </rPh>
    <phoneticPr fontId="19"/>
  </si>
  <si>
    <t>千丈渓</t>
    <rPh sb="0" eb="2">
      <t>センジョウ</t>
    </rPh>
    <rPh sb="2" eb="3">
      <t>ケイ</t>
    </rPh>
    <phoneticPr fontId="19"/>
  </si>
  <si>
    <t>大社町全域釣り</t>
    <rPh sb="0" eb="2">
      <t>タイシャ</t>
    </rPh>
    <rPh sb="2" eb="3">
      <t>チョウ</t>
    </rPh>
    <rPh sb="3" eb="5">
      <t>ゼンイキ</t>
    </rPh>
    <rPh sb="5" eb="6">
      <t>ツ</t>
    </rPh>
    <phoneticPr fontId="3"/>
  </si>
  <si>
    <t>古代出雲歴史博物館</t>
    <phoneticPr fontId="3"/>
  </si>
  <si>
    <t>萬福寺</t>
    <rPh sb="0" eb="3">
      <t>マンプクジテラ</t>
    </rPh>
    <phoneticPr fontId="15"/>
  </si>
  <si>
    <t>1-06-99</t>
    <phoneticPr fontId="15"/>
  </si>
  <si>
    <t>〇</t>
    <phoneticPr fontId="15"/>
  </si>
  <si>
    <t>普門院（観月庵）</t>
  </si>
  <si>
    <t>武家屋敷</t>
    <phoneticPr fontId="6"/>
  </si>
  <si>
    <t>斎藤茂吉鴨山記念館</t>
    <rPh sb="4" eb="5">
      <t>カモ</t>
    </rPh>
    <rPh sb="5" eb="6">
      <t>ヤマ</t>
    </rPh>
    <rPh sb="6" eb="8">
      <t>キネン</t>
    </rPh>
    <rPh sb="8" eb="9">
      <t>カン</t>
    </rPh>
    <phoneticPr fontId="15"/>
  </si>
  <si>
    <t>藩校養老館</t>
    <phoneticPr fontId="15"/>
  </si>
  <si>
    <t>1-05-03</t>
    <phoneticPr fontId="3"/>
  </si>
  <si>
    <t>(8)</t>
    <phoneticPr fontId="6"/>
  </si>
  <si>
    <t>(3)</t>
    <phoneticPr fontId="15"/>
  </si>
  <si>
    <t>(63)</t>
  </si>
  <si>
    <t>(65)</t>
  </si>
  <si>
    <t>R2入込客延べ数</t>
  </si>
  <si>
    <t>R2
入込客延べ数</t>
  </si>
  <si>
    <t>R3
入込客延べ数</t>
    <phoneticPr fontId="3"/>
  </si>
  <si>
    <t>R3宿泊客延べ数</t>
    <rPh sb="2" eb="5">
      <t>シュクハクキャク</t>
    </rPh>
    <rPh sb="5" eb="6">
      <t>ノ</t>
    </rPh>
    <rPh sb="7" eb="8">
      <t>スウ</t>
    </rPh>
    <phoneticPr fontId="15"/>
  </si>
  <si>
    <t>R3入込客延べ数</t>
    <phoneticPr fontId="3"/>
  </si>
  <si>
    <t>　a（グランピング4月～）</t>
    <phoneticPr fontId="6"/>
  </si>
  <si>
    <t>　b（ふるさと森林公園キャンプ場）</t>
    <rPh sb="7" eb="9">
      <t>シンリン</t>
    </rPh>
    <rPh sb="9" eb="11">
      <t>コウエン</t>
    </rPh>
    <rPh sb="15" eb="16">
      <t>ジョウ</t>
    </rPh>
    <phoneticPr fontId="6"/>
  </si>
  <si>
    <t>　c（コテージ）</t>
    <phoneticPr fontId="6"/>
  </si>
  <si>
    <t>　d（その他）</t>
  </si>
  <si>
    <t>　d（その他）</t>
    <rPh sb="5" eb="6">
      <t>タ</t>
    </rPh>
    <phoneticPr fontId="6"/>
  </si>
  <si>
    <t>　b（ふるさと森林公園キャンプ場）</t>
    <phoneticPr fontId="15"/>
  </si>
  <si>
    <t>　c（コテージ）</t>
    <phoneticPr fontId="15"/>
  </si>
  <si>
    <t>斐伊川堤防桜並木</t>
    <rPh sb="0" eb="3">
      <t>ヒイカワ</t>
    </rPh>
    <rPh sb="3" eb="5">
      <t>テイボウ</t>
    </rPh>
    <phoneticPr fontId="5"/>
  </si>
  <si>
    <t>大しめ縄創作館</t>
    <phoneticPr fontId="5"/>
  </si>
  <si>
    <t>(8)</t>
    <phoneticPr fontId="15"/>
  </si>
  <si>
    <t>潮温泉施設（石見ワイナリーホテル美郷）</t>
    <phoneticPr fontId="15"/>
  </si>
  <si>
    <t>軍原キャンプ場※(仮オープン）</t>
    <rPh sb="0" eb="1">
      <t>グン</t>
    </rPh>
    <rPh sb="1" eb="2">
      <t>ハラ</t>
    </rPh>
    <rPh sb="6" eb="7">
      <t>ジョウ</t>
    </rPh>
    <rPh sb="9" eb="10">
      <t>カリ</t>
    </rPh>
    <phoneticPr fontId="15"/>
  </si>
  <si>
    <t>(19)</t>
    <phoneticPr fontId="15"/>
  </si>
  <si>
    <t>道の駅サンエイト美都</t>
    <rPh sb="0" eb="1">
      <t>ミチ</t>
    </rPh>
    <rPh sb="2" eb="3">
      <t>エキ</t>
    </rPh>
    <rPh sb="8" eb="10">
      <t>ミト</t>
    </rPh>
    <phoneticPr fontId="19"/>
  </si>
  <si>
    <t>津戸園地（体育館+テニスコート）</t>
    <rPh sb="0" eb="1">
      <t>ツ</t>
    </rPh>
    <rPh sb="1" eb="2">
      <t>ト</t>
    </rPh>
    <rPh sb="2" eb="4">
      <t>エンチ</t>
    </rPh>
    <rPh sb="5" eb="8">
      <t>タイイクカン</t>
    </rPh>
    <phoneticPr fontId="15"/>
  </si>
  <si>
    <t>フィッシャーマンズワーフ隠岐</t>
    <rPh sb="12" eb="14">
      <t>オキ</t>
    </rPh>
    <phoneticPr fontId="15"/>
  </si>
  <si>
    <t>津戸園地（体育館+テニスコート）</t>
    <rPh sb="0" eb="1">
      <t>ツ</t>
    </rPh>
    <rPh sb="1" eb="2">
      <t>ト</t>
    </rPh>
    <rPh sb="2" eb="4">
      <t>エンチ</t>
    </rPh>
    <phoneticPr fontId="15"/>
  </si>
  <si>
    <t>　a（グランピング4月～）</t>
    <phoneticPr fontId="15"/>
  </si>
  <si>
    <t>はまだお魚市場</t>
    <rPh sb="4" eb="5">
      <t>サカナ</t>
    </rPh>
    <rPh sb="5" eb="7">
      <t>イチバ</t>
    </rPh>
    <phoneticPr fontId="15"/>
  </si>
  <si>
    <t>可部屋集成館</t>
    <rPh sb="0" eb="2">
      <t>カベ</t>
    </rPh>
    <rPh sb="2" eb="3">
      <t>ヤ</t>
    </rPh>
    <rPh sb="3" eb="5">
      <t>シュウセイ</t>
    </rPh>
    <rPh sb="5" eb="6">
      <t>カン</t>
    </rPh>
    <phoneticPr fontId="5"/>
  </si>
  <si>
    <t>奥出雲多根自然博物館</t>
    <rPh sb="0" eb="1">
      <t>オク</t>
    </rPh>
    <rPh sb="1" eb="3">
      <t>イズモ</t>
    </rPh>
    <rPh sb="3" eb="4">
      <t>タ</t>
    </rPh>
    <rPh sb="4" eb="5">
      <t>ネ</t>
    </rPh>
    <rPh sb="5" eb="7">
      <t>シゼン</t>
    </rPh>
    <rPh sb="7" eb="10">
      <t>ハクブツカン</t>
    </rPh>
    <phoneticPr fontId="5"/>
  </si>
  <si>
    <t>玉峰山荘</t>
  </si>
  <si>
    <t>道の駅酒蔵奥出雲交流館</t>
  </si>
  <si>
    <t>奥出雲たたらと刀剣館</t>
    <rPh sb="0" eb="1">
      <t>オク</t>
    </rPh>
    <rPh sb="1" eb="3">
      <t>イズモ</t>
    </rPh>
    <rPh sb="7" eb="8">
      <t>カタナ</t>
    </rPh>
    <rPh sb="8" eb="9">
      <t>ケン</t>
    </rPh>
    <rPh sb="9" eb="10">
      <t>カン</t>
    </rPh>
    <phoneticPr fontId="5"/>
  </si>
  <si>
    <t>三井野原スキー場</t>
    <rPh sb="0" eb="2">
      <t>ミツイ</t>
    </rPh>
    <rPh sb="2" eb="4">
      <t>ノハラ</t>
    </rPh>
    <rPh sb="7" eb="8">
      <t>ジョウ</t>
    </rPh>
    <phoneticPr fontId="5"/>
  </si>
  <si>
    <t>道の駅おろちループ</t>
  </si>
  <si>
    <t>交流館「三国」</t>
  </si>
  <si>
    <t>ヴィラ船通山斐乃上荘</t>
    <rPh sb="3" eb="4">
      <t>フネ</t>
    </rPh>
    <rPh sb="4" eb="5">
      <t>ツウ</t>
    </rPh>
    <rPh sb="5" eb="6">
      <t>ヤマ</t>
    </rPh>
    <rPh sb="6" eb="7">
      <t>イ</t>
    </rPh>
    <rPh sb="7" eb="8">
      <t>ノ</t>
    </rPh>
    <rPh sb="8" eb="9">
      <t>ジョウ</t>
    </rPh>
    <rPh sb="9" eb="10">
      <t>ソウ</t>
    </rPh>
    <phoneticPr fontId="5"/>
  </si>
  <si>
    <t>三成愛宕祭</t>
  </si>
  <si>
    <t>船通山</t>
  </si>
  <si>
    <t>延命水</t>
  </si>
  <si>
    <t>佐白温泉　長者の湯</t>
  </si>
  <si>
    <t>トロッコ列車「奥出雲おろち号」</t>
    <rPh sb="4" eb="6">
      <t>レッシャ</t>
    </rPh>
    <rPh sb="7" eb="10">
      <t>オクイズモ</t>
    </rPh>
    <rPh sb="13" eb="14">
      <t>ゴウ</t>
    </rPh>
    <phoneticPr fontId="21"/>
  </si>
  <si>
    <t>金言寺大イチョウ</t>
    <rPh sb="0" eb="2">
      <t>キンゲン</t>
    </rPh>
    <rPh sb="2" eb="3">
      <t>ジ</t>
    </rPh>
    <rPh sb="3" eb="4">
      <t>オオ</t>
    </rPh>
    <phoneticPr fontId="21"/>
  </si>
  <si>
    <t>蔵の美術館（手銭記念館）</t>
    <rPh sb="0" eb="1">
      <t>クラ</t>
    </rPh>
    <rPh sb="2" eb="5">
      <t>ビジュツカン</t>
    </rPh>
    <rPh sb="6" eb="8">
      <t>テゼン</t>
    </rPh>
    <rPh sb="8" eb="10">
      <t>キネン</t>
    </rPh>
    <rPh sb="10" eb="11">
      <t>カン</t>
    </rPh>
    <phoneticPr fontId="5"/>
  </si>
  <si>
    <t>いずも産業未来博</t>
  </si>
  <si>
    <t>いずも産業未来博</t>
    <phoneticPr fontId="5"/>
  </si>
  <si>
    <t>　c（琴ヶ浜）</t>
  </si>
  <si>
    <t>　c（琴ヶ浜）</t>
    <phoneticPr fontId="15"/>
  </si>
  <si>
    <t>道の駅サンピコごうつ</t>
    <rPh sb="0" eb="1">
      <t>ミチ</t>
    </rPh>
    <rPh sb="2" eb="3">
      <t>エキ</t>
    </rPh>
    <phoneticPr fontId="15"/>
  </si>
  <si>
    <t>ＳＬ山口号</t>
  </si>
  <si>
    <t>ＳＬ山口号</t>
    <phoneticPr fontId="15"/>
  </si>
  <si>
    <t>ラムネＭＩＬＫ堂　</t>
  </si>
  <si>
    <t>佐白温泉　長者の湯</t>
    <phoneticPr fontId="6"/>
  </si>
  <si>
    <t>-</t>
  </si>
  <si>
    <t>道の駅サンエイト美都</t>
    <rPh sb="0" eb="1">
      <t>ミチ</t>
    </rPh>
    <rPh sb="2" eb="3">
      <t>エキ</t>
    </rPh>
    <rPh sb="8" eb="10">
      <t>ミト</t>
    </rPh>
    <phoneticPr fontId="15"/>
  </si>
  <si>
    <t>島根ワイナリー</t>
    <phoneticPr fontId="6"/>
  </si>
  <si>
    <t>道の駅　グリーンロード大和</t>
  </si>
  <si>
    <t>道の駅　グリーンロード大和</t>
    <phoneticPr fontId="15"/>
  </si>
  <si>
    <t>潮温泉施設（石見ワイナリーホテル美郷）</t>
  </si>
  <si>
    <t>森鷗外記念館</t>
    <rPh sb="0" eb="1">
      <t>モリ</t>
    </rPh>
    <rPh sb="1" eb="3">
      <t>オウガイ</t>
    </rPh>
    <rPh sb="2" eb="3">
      <t>ガイ</t>
    </rPh>
    <rPh sb="3" eb="5">
      <t>キネン</t>
    </rPh>
    <rPh sb="5" eb="6">
      <t>カン</t>
    </rPh>
    <phoneticPr fontId="19"/>
  </si>
  <si>
    <t>森鷗外旧宅</t>
    <rPh sb="0" eb="1">
      <t>モリ</t>
    </rPh>
    <rPh sb="1" eb="3">
      <t>オウガイ</t>
    </rPh>
    <rPh sb="3" eb="5">
      <t>キュウタク</t>
    </rPh>
    <phoneticPr fontId="19"/>
  </si>
  <si>
    <t>(57)</t>
    <phoneticPr fontId="6"/>
  </si>
  <si>
    <t>(61)</t>
    <phoneticPr fontId="3"/>
  </si>
  <si>
    <t>(64)</t>
  </si>
  <si>
    <t>(7)</t>
    <phoneticPr fontId="3"/>
  </si>
  <si>
    <t>菅谷たたら山内(山内生活伝承館)</t>
    <phoneticPr fontId="5"/>
  </si>
  <si>
    <t>(57)</t>
    <phoneticPr fontId="15"/>
  </si>
  <si>
    <t>(61)</t>
    <phoneticPr fontId="6"/>
  </si>
  <si>
    <t>(15)</t>
    <phoneticPr fontId="15"/>
  </si>
  <si>
    <t>(1)</t>
    <phoneticPr fontId="15"/>
  </si>
  <si>
    <t>(7)</t>
    <phoneticPr fontId="15"/>
  </si>
  <si>
    <t>(23)</t>
    <phoneticPr fontId="15"/>
  </si>
  <si>
    <t>(24)</t>
    <phoneticPr fontId="15"/>
  </si>
  <si>
    <t>その他（イベント等）</t>
    <rPh sb="2" eb="3">
      <t>タ</t>
    </rPh>
    <rPh sb="8" eb="9">
      <t>トウ</t>
    </rPh>
    <phoneticPr fontId="19"/>
  </si>
  <si>
    <t>島根ワイナリー</t>
    <phoneticPr fontId="5"/>
  </si>
  <si>
    <t>稲佐の浜海水浴場</t>
    <rPh sb="0" eb="1">
      <t>イナ</t>
    </rPh>
    <rPh sb="1" eb="2">
      <t>サ</t>
    </rPh>
    <rPh sb="3" eb="4">
      <t>ハマ</t>
    </rPh>
    <rPh sb="4" eb="7">
      <t>カイスイヨク</t>
    </rPh>
    <rPh sb="7" eb="8">
      <t>ジョウ</t>
    </rPh>
    <phoneticPr fontId="3"/>
  </si>
  <si>
    <t>道の駅サンピコごうつ</t>
    <rPh sb="0" eb="1">
      <t>ミチ</t>
    </rPh>
    <rPh sb="2" eb="3">
      <t>エキ</t>
    </rPh>
    <phoneticPr fontId="19"/>
  </si>
  <si>
    <t>(10)</t>
    <phoneticPr fontId="15"/>
  </si>
  <si>
    <t>医光寺</t>
    <rPh sb="0" eb="3">
      <t>イコウジ</t>
    </rPh>
    <phoneticPr fontId="19"/>
  </si>
  <si>
    <t>ゴールデンユートピアおおち</t>
  </si>
  <si>
    <t>ゴールデンユートピアおおち</t>
    <phoneticPr fontId="3"/>
  </si>
  <si>
    <t>カヌーの里おおち</t>
  </si>
  <si>
    <t>カヌーの里おおち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</si>
</sst>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+0.0%;\-0.0%;0.0%"/>
    <numFmt numFmtId="177" formatCode="#,##0_ ;[Red]\-#,##0\ "/>
    <numFmt numFmtId="178" formatCode="#,##0_);[Red]\(#,##0\)"/>
    <numFmt numFmtId="179" formatCode="0.0%"/>
    <numFmt numFmtId="180" formatCode="#,##0_ "/>
  </numFmts>
  <fonts count="4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9.5"/>
      <color theme="1"/>
      <name val="ＭＳ 明朝"/>
      <family val="1"/>
      <charset val="128"/>
    </font>
    <font>
      <sz val="9.5"/>
      <name val="ＭＳ Ｐ明朝"/>
      <family val="1"/>
      <charset val="128"/>
    </font>
    <font>
      <sz val="10.5"/>
      <name val="ＭＳ明朝"/>
      <family val="3"/>
      <charset val="128"/>
    </font>
    <font>
      <sz val="10"/>
      <name val="ＭＳ明朝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8.5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10.5"/>
      <name val="ＭＳ Ｐゴシック"/>
      <family val="3"/>
      <charset val="128"/>
      <scheme val="major"/>
    </font>
    <font>
      <sz val="9"/>
      <color rgb="FFFF0000"/>
      <name val="ＭＳ Ｐ明朝"/>
      <family val="1"/>
      <charset val="128"/>
    </font>
    <font>
      <sz val="9"/>
      <color rgb="FFFF0066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double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double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/>
      <top style="thin">
        <color indexed="64"/>
      </top>
      <bottom style="hair">
        <color theme="1"/>
      </bottom>
      <diagonal/>
    </border>
    <border>
      <left/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/>
      <bottom style="double">
        <color indexed="64"/>
      </bottom>
      <diagonal/>
    </border>
    <border>
      <left style="thin">
        <color theme="1"/>
      </left>
      <right style="thin">
        <color theme="1"/>
      </right>
      <top/>
      <bottom style="double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/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/>
      <right style="thin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 style="hair">
        <color theme="1"/>
      </bottom>
      <diagonal/>
    </border>
    <border>
      <left/>
      <right/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/>
      <bottom style="hair">
        <color theme="1"/>
      </bottom>
      <diagonal/>
    </border>
    <border>
      <left/>
      <right style="thin">
        <color indexed="64"/>
      </right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thin">
        <color indexed="64"/>
      </right>
      <top style="thin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hair">
        <color theme="1"/>
      </left>
      <right/>
      <top style="thin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/>
      <bottom style="thin">
        <color indexed="64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thin">
        <color indexed="64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/>
      <right/>
      <top style="hair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indexed="64"/>
      </top>
      <bottom/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/>
      <top style="hair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/>
      <right style="thin">
        <color theme="1"/>
      </right>
      <top/>
      <bottom style="double">
        <color theme="1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 style="hair">
        <color indexed="64"/>
      </bottom>
      <diagonal/>
    </border>
    <border>
      <left/>
      <right style="thin">
        <color theme="1"/>
      </right>
      <top style="hair">
        <color theme="1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indexed="64"/>
      </bottom>
      <diagonal/>
    </border>
    <border>
      <left/>
      <right/>
      <top style="hair">
        <color theme="1"/>
      </top>
      <bottom style="hair">
        <color indexed="64"/>
      </bottom>
      <diagonal/>
    </border>
    <border>
      <left/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/>
      <right style="thin">
        <color theme="1"/>
      </right>
      <top style="hair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/>
      <right/>
      <top style="hair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/>
      <top style="hair">
        <color theme="1"/>
      </top>
      <bottom style="thin">
        <color indexed="64"/>
      </bottom>
      <diagonal/>
    </border>
    <border>
      <left style="hair">
        <color theme="1"/>
      </left>
      <right/>
      <top style="hair">
        <color theme="1"/>
      </top>
      <bottom style="thin">
        <color indexed="64"/>
      </bottom>
      <diagonal/>
    </border>
    <border>
      <left/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/>
      <diagonal/>
    </border>
    <border>
      <left style="hair">
        <color theme="1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hair">
        <color theme="1"/>
      </right>
      <top/>
      <bottom/>
      <diagonal/>
    </border>
    <border>
      <left style="thin">
        <color indexed="64"/>
      </left>
      <right style="thin">
        <color theme="1"/>
      </right>
      <top style="hair">
        <color theme="1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0" fontId="14" fillId="0" borderId="0"/>
  </cellStyleXfs>
  <cellXfs count="612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9" fillId="2" borderId="0" xfId="0" applyFont="1" applyFill="1">
      <alignment vertical="center"/>
    </xf>
    <xf numFmtId="38" fontId="16" fillId="2" borderId="0" xfId="1" applyFont="1" applyFill="1">
      <alignment vertical="center"/>
    </xf>
    <xf numFmtId="38" fontId="17" fillId="2" borderId="0" xfId="1" applyFont="1" applyFill="1">
      <alignment vertical="center"/>
    </xf>
    <xf numFmtId="0" fontId="10" fillId="2" borderId="0" xfId="0" applyFont="1" applyFill="1">
      <alignment vertical="center"/>
    </xf>
    <xf numFmtId="0" fontId="13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1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9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178" fontId="16" fillId="2" borderId="0" xfId="1" applyNumberFormat="1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24" fillId="2" borderId="0" xfId="0" applyFont="1" applyFill="1" applyAlignment="1">
      <alignment horizontal="center" vertical="center"/>
    </xf>
    <xf numFmtId="10" fontId="24" fillId="2" borderId="0" xfId="5" applyNumberFormat="1" applyFont="1" applyFill="1" applyAlignment="1">
      <alignment horizontal="center" vertical="center"/>
    </xf>
    <xf numFmtId="38" fontId="22" fillId="2" borderId="2" xfId="1" applyFont="1" applyFill="1" applyBorder="1" applyAlignment="1">
      <alignment vertical="center" shrinkToFit="1"/>
    </xf>
    <xf numFmtId="2" fontId="11" fillId="2" borderId="0" xfId="0" applyNumberFormat="1" applyFont="1" applyFill="1">
      <alignment vertical="center"/>
    </xf>
    <xf numFmtId="0" fontId="22" fillId="2" borderId="23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right" vertical="center"/>
    </xf>
    <xf numFmtId="0" fontId="28" fillId="2" borderId="0" xfId="0" applyFont="1" applyFill="1" applyAlignment="1">
      <alignment horizontal="center" vertical="center"/>
    </xf>
    <xf numFmtId="178" fontId="25" fillId="2" borderId="0" xfId="1" applyNumberFormat="1" applyFont="1" applyFill="1">
      <alignment vertical="center"/>
    </xf>
    <xf numFmtId="0" fontId="22" fillId="3" borderId="7" xfId="0" applyFont="1" applyFill="1" applyBorder="1">
      <alignment vertical="center"/>
    </xf>
    <xf numFmtId="0" fontId="22" fillId="3" borderId="18" xfId="0" applyFont="1" applyFill="1" applyBorder="1" applyAlignment="1">
      <alignment horizontal="center" vertical="center"/>
    </xf>
    <xf numFmtId="38" fontId="22" fillId="2" borderId="2" xfId="1" applyFont="1" applyFill="1" applyBorder="1" applyAlignment="1">
      <alignment horizontal="right" vertical="center" indent="1"/>
    </xf>
    <xf numFmtId="0" fontId="22" fillId="2" borderId="22" xfId="0" applyFont="1" applyFill="1" applyBorder="1" applyAlignment="1">
      <alignment horizontal="distributed" vertical="center" indent="1"/>
    </xf>
    <xf numFmtId="0" fontId="22" fillId="2" borderId="24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distributed" vertical="center" indent="1"/>
    </xf>
    <xf numFmtId="176" fontId="22" fillId="2" borderId="4" xfId="0" applyNumberFormat="1" applyFont="1" applyFill="1" applyBorder="1" applyAlignment="1">
      <alignment horizontal="right" vertical="center" indent="1"/>
    </xf>
    <xf numFmtId="38" fontId="22" fillId="2" borderId="16" xfId="1" applyFont="1" applyFill="1" applyBorder="1" applyAlignment="1">
      <alignment horizontal="right" vertical="center" shrinkToFit="1"/>
    </xf>
    <xf numFmtId="38" fontId="22" fillId="2" borderId="2" xfId="1" applyFont="1" applyFill="1" applyBorder="1" applyAlignment="1">
      <alignment horizontal="right" vertical="center" shrinkToFit="1"/>
    </xf>
    <xf numFmtId="38" fontId="22" fillId="2" borderId="16" xfId="1" applyFont="1" applyFill="1" applyBorder="1" applyAlignment="1">
      <alignment vertical="center" shrinkToFit="1"/>
    </xf>
    <xf numFmtId="0" fontId="22" fillId="2" borderId="7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36" xfId="0" applyFont="1" applyFill="1" applyBorder="1">
      <alignment vertical="center"/>
    </xf>
    <xf numFmtId="177" fontId="22" fillId="3" borderId="35" xfId="0" applyNumberFormat="1" applyFont="1" applyFill="1" applyBorder="1" applyAlignment="1">
      <alignment vertical="center" shrinkToFit="1"/>
    </xf>
    <xf numFmtId="176" fontId="22" fillId="3" borderId="38" xfId="4" applyNumberFormat="1" applyFont="1" applyFill="1" applyBorder="1">
      <alignment vertical="center"/>
    </xf>
    <xf numFmtId="0" fontId="22" fillId="3" borderId="15" xfId="0" quotePrefix="1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16" xfId="0" applyFont="1" applyFill="1" applyBorder="1">
      <alignment vertical="center"/>
    </xf>
    <xf numFmtId="0" fontId="22" fillId="3" borderId="16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distributed" vertical="center" indent="1"/>
    </xf>
    <xf numFmtId="0" fontId="22" fillId="2" borderId="2" xfId="0" applyFont="1" applyFill="1" applyBorder="1" applyAlignment="1">
      <alignment horizontal="distributed" vertical="center" indent="1"/>
    </xf>
    <xf numFmtId="176" fontId="22" fillId="2" borderId="2" xfId="0" applyNumberFormat="1" applyFont="1" applyFill="1" applyBorder="1" applyAlignment="1">
      <alignment horizontal="right" vertical="center" indent="1"/>
    </xf>
    <xf numFmtId="0" fontId="22" fillId="2" borderId="20" xfId="0" applyFont="1" applyFill="1" applyBorder="1" applyAlignment="1">
      <alignment horizontal="center" vertical="center"/>
    </xf>
    <xf numFmtId="177" fontId="22" fillId="2" borderId="20" xfId="1" applyNumberFormat="1" applyFont="1" applyFill="1" applyBorder="1" applyAlignment="1">
      <alignment vertical="center" shrinkToFit="1"/>
    </xf>
    <xf numFmtId="0" fontId="22" fillId="2" borderId="18" xfId="0" applyFont="1" applyFill="1" applyBorder="1" applyAlignment="1">
      <alignment horizontal="distributed" vertical="center"/>
    </xf>
    <xf numFmtId="0" fontId="22" fillId="2" borderId="8" xfId="0" applyFont="1" applyFill="1" applyBorder="1" applyAlignment="1">
      <alignment horizontal="distributed" vertical="center"/>
    </xf>
    <xf numFmtId="0" fontId="22" fillId="2" borderId="42" xfId="0" applyFont="1" applyFill="1" applyBorder="1" applyAlignment="1">
      <alignment horizontal="distributed" vertical="center"/>
    </xf>
    <xf numFmtId="0" fontId="29" fillId="2" borderId="0" xfId="0" applyFont="1" applyFill="1" applyAlignment="1">
      <alignment horizontal="center" vertical="center"/>
    </xf>
    <xf numFmtId="38" fontId="22" fillId="2" borderId="44" xfId="1" applyFont="1" applyFill="1" applyBorder="1" applyAlignment="1">
      <alignment horizontal="right" vertical="center" indent="1"/>
    </xf>
    <xf numFmtId="177" fontId="22" fillId="2" borderId="18" xfId="1" applyNumberFormat="1" applyFont="1" applyFill="1" applyBorder="1" applyAlignment="1">
      <alignment horizontal="right" vertical="center" shrinkToFit="1"/>
    </xf>
    <xf numFmtId="177" fontId="22" fillId="2" borderId="17" xfId="1" applyNumberFormat="1" applyFont="1" applyFill="1" applyBorder="1" applyAlignment="1">
      <alignment horizontal="right" vertical="center" shrinkToFit="1"/>
    </xf>
    <xf numFmtId="177" fontId="22" fillId="2" borderId="17" xfId="1" applyNumberFormat="1" applyFont="1" applyFill="1" applyBorder="1" applyAlignment="1">
      <alignment vertical="center" shrinkToFit="1"/>
    </xf>
    <xf numFmtId="177" fontId="22" fillId="2" borderId="7" xfId="1" applyNumberFormat="1" applyFont="1" applyFill="1" applyBorder="1" applyAlignment="1">
      <alignment vertical="center" shrinkToFit="1"/>
    </xf>
    <xf numFmtId="178" fontId="22" fillId="2" borderId="20" xfId="1" applyNumberFormat="1" applyFont="1" applyFill="1" applyBorder="1" applyAlignment="1">
      <alignment horizontal="right" vertical="center" shrinkToFit="1"/>
    </xf>
    <xf numFmtId="178" fontId="22" fillId="2" borderId="20" xfId="1" applyNumberFormat="1" applyFont="1" applyFill="1" applyBorder="1" applyAlignment="1">
      <alignment vertical="center" shrinkToFit="1"/>
    </xf>
    <xf numFmtId="178" fontId="22" fillId="2" borderId="21" xfId="1" applyNumberFormat="1" applyFont="1" applyFill="1" applyBorder="1" applyAlignment="1">
      <alignment vertical="center" shrinkToFit="1"/>
    </xf>
    <xf numFmtId="178" fontId="22" fillId="2" borderId="37" xfId="1" applyNumberFormat="1" applyFont="1" applyFill="1" applyBorder="1" applyAlignment="1">
      <alignment vertical="center" shrinkToFit="1"/>
    </xf>
    <xf numFmtId="178" fontId="22" fillId="2" borderId="35" xfId="1" applyNumberFormat="1" applyFont="1" applyFill="1" applyBorder="1" applyAlignment="1">
      <alignment horizontal="right" vertical="center" shrinkToFit="1"/>
    </xf>
    <xf numFmtId="178" fontId="22" fillId="2" borderId="35" xfId="1" applyNumberFormat="1" applyFont="1" applyFill="1" applyBorder="1" applyAlignment="1">
      <alignment vertical="center" shrinkToFit="1"/>
    </xf>
    <xf numFmtId="178" fontId="22" fillId="2" borderId="38" xfId="1" applyNumberFormat="1" applyFont="1" applyFill="1" applyBorder="1" applyAlignment="1">
      <alignment vertical="center" shrinkToFit="1"/>
    </xf>
    <xf numFmtId="0" fontId="22" fillId="2" borderId="35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distributed" vertical="center" justifyLastLine="1"/>
    </xf>
    <xf numFmtId="0" fontId="11" fillId="2" borderId="28" xfId="0" applyFont="1" applyFill="1" applyBorder="1">
      <alignment vertical="center"/>
    </xf>
    <xf numFmtId="0" fontId="22" fillId="2" borderId="46" xfId="0" applyFont="1" applyFill="1" applyBorder="1" applyAlignment="1">
      <alignment horizontal="distributed" vertical="center" justifyLastLine="1"/>
    </xf>
    <xf numFmtId="0" fontId="11" fillId="2" borderId="18" xfId="0" applyFont="1" applyFill="1" applyBorder="1">
      <alignment vertical="center"/>
    </xf>
    <xf numFmtId="0" fontId="22" fillId="2" borderId="7" xfId="0" applyFont="1" applyFill="1" applyBorder="1" applyAlignment="1">
      <alignment horizontal="distributed" vertical="center"/>
    </xf>
    <xf numFmtId="0" fontId="11" fillId="2" borderId="11" xfId="0" applyFont="1" applyFill="1" applyBorder="1">
      <alignment vertical="center"/>
    </xf>
    <xf numFmtId="0" fontId="11" fillId="2" borderId="15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1" fillId="2" borderId="47" xfId="0" applyFont="1" applyFill="1" applyBorder="1">
      <alignment vertical="center"/>
    </xf>
    <xf numFmtId="0" fontId="22" fillId="2" borderId="5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11" fillId="2" borderId="52" xfId="0" applyFont="1" applyFill="1" applyBorder="1">
      <alignment vertical="center"/>
    </xf>
    <xf numFmtId="0" fontId="13" fillId="2" borderId="0" xfId="0" applyFont="1" applyFill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28" fillId="2" borderId="0" xfId="0" applyFont="1" applyFill="1" applyAlignment="1">
      <alignment horizontal="right" vertical="center" shrinkToFit="1"/>
    </xf>
    <xf numFmtId="0" fontId="4" fillId="2" borderId="0" xfId="0" applyFont="1" applyFill="1" applyAlignment="1">
      <alignment vertical="center" shrinkToFit="1"/>
    </xf>
    <xf numFmtId="0" fontId="13" fillId="2" borderId="0" xfId="0" applyFont="1" applyFill="1" applyAlignment="1">
      <alignment horizontal="distributed" vertical="center"/>
    </xf>
    <xf numFmtId="0" fontId="8" fillId="2" borderId="0" xfId="0" applyFont="1" applyFill="1" applyAlignment="1">
      <alignment horizontal="distributed" vertical="center"/>
    </xf>
    <xf numFmtId="0" fontId="4" fillId="2" borderId="0" xfId="0" applyFont="1" applyFill="1" applyAlignment="1">
      <alignment horizontal="distributed" vertical="center"/>
    </xf>
    <xf numFmtId="0" fontId="10" fillId="2" borderId="56" xfId="0" applyFont="1" applyFill="1" applyBorder="1">
      <alignment vertical="center"/>
    </xf>
    <xf numFmtId="0" fontId="10" fillId="2" borderId="16" xfId="0" applyFont="1" applyFill="1" applyBorder="1">
      <alignment vertical="center"/>
    </xf>
    <xf numFmtId="0" fontId="13" fillId="2" borderId="0" xfId="0" applyFont="1" applyFill="1" applyAlignment="1">
      <alignment horizontal="left" vertical="center" shrinkToFit="1"/>
    </xf>
    <xf numFmtId="0" fontId="7" fillId="2" borderId="0" xfId="0" applyFont="1" applyFill="1" applyAlignment="1">
      <alignment horizontal="left" vertical="center"/>
    </xf>
    <xf numFmtId="0" fontId="22" fillId="2" borderId="13" xfId="0" applyFont="1" applyFill="1" applyBorder="1">
      <alignment vertical="center"/>
    </xf>
    <xf numFmtId="0" fontId="22" fillId="2" borderId="0" xfId="0" applyFont="1" applyFill="1">
      <alignment vertical="center"/>
    </xf>
    <xf numFmtId="0" fontId="26" fillId="2" borderId="16" xfId="0" applyFont="1" applyFill="1" applyBorder="1" applyAlignment="1">
      <alignment horizontal="distributed" vertical="center"/>
    </xf>
    <xf numFmtId="0" fontId="26" fillId="2" borderId="14" xfId="0" applyFont="1" applyFill="1" applyBorder="1" applyAlignment="1">
      <alignment vertical="center" shrinkToFit="1"/>
    </xf>
    <xf numFmtId="0" fontId="26" fillId="2" borderId="48" xfId="0" applyFont="1" applyFill="1" applyBorder="1" applyAlignment="1">
      <alignment vertical="center" shrinkToFit="1"/>
    </xf>
    <xf numFmtId="0" fontId="26" fillId="2" borderId="0" xfId="0" applyFont="1" applyFill="1" applyAlignment="1">
      <alignment vertical="center" shrinkToFit="1"/>
    </xf>
    <xf numFmtId="0" fontId="22" fillId="2" borderId="16" xfId="0" applyFont="1" applyFill="1" applyBorder="1">
      <alignment vertical="center"/>
    </xf>
    <xf numFmtId="0" fontId="26" fillId="2" borderId="60" xfId="0" applyFont="1" applyFill="1" applyBorder="1" applyAlignment="1">
      <alignment vertical="top" textRotation="255" shrinkToFit="1"/>
    </xf>
    <xf numFmtId="0" fontId="26" fillId="2" borderId="61" xfId="0" applyFont="1" applyFill="1" applyBorder="1" applyAlignment="1">
      <alignment vertical="top" textRotation="255" shrinkToFit="1"/>
    </xf>
    <xf numFmtId="0" fontId="26" fillId="2" borderId="16" xfId="0" applyFont="1" applyFill="1" applyBorder="1" applyAlignment="1">
      <alignment vertical="top" textRotation="255" shrinkToFit="1"/>
    </xf>
    <xf numFmtId="180" fontId="26" fillId="2" borderId="52" xfId="0" applyNumberFormat="1" applyFont="1" applyFill="1" applyBorder="1" applyAlignment="1">
      <alignment horizontal="right" vertical="center" shrinkToFit="1"/>
    </xf>
    <xf numFmtId="180" fontId="26" fillId="2" borderId="55" xfId="0" applyNumberFormat="1" applyFont="1" applyFill="1" applyBorder="1" applyAlignment="1">
      <alignment horizontal="right" vertical="center" shrinkToFit="1"/>
    </xf>
    <xf numFmtId="180" fontId="26" fillId="2" borderId="56" xfId="0" applyNumberFormat="1" applyFont="1" applyFill="1" applyBorder="1" applyAlignment="1">
      <alignment horizontal="right" vertical="center" shrinkToFit="1"/>
    </xf>
    <xf numFmtId="180" fontId="26" fillId="2" borderId="59" xfId="0" applyNumberFormat="1" applyFont="1" applyFill="1" applyBorder="1" applyAlignment="1">
      <alignment horizontal="right" vertical="center" shrinkToFit="1"/>
    </xf>
    <xf numFmtId="180" fontId="26" fillId="2" borderId="60" xfId="0" applyNumberFormat="1" applyFont="1" applyFill="1" applyBorder="1" applyAlignment="1">
      <alignment horizontal="right" vertical="center" shrinkToFit="1"/>
    </xf>
    <xf numFmtId="180" fontId="26" fillId="2" borderId="61" xfId="0" applyNumberFormat="1" applyFont="1" applyFill="1" applyBorder="1" applyAlignment="1">
      <alignment horizontal="right" vertical="center" shrinkToFit="1"/>
    </xf>
    <xf numFmtId="180" fontId="26" fillId="2" borderId="16" xfId="0" applyNumberFormat="1" applyFont="1" applyFill="1" applyBorder="1" applyAlignment="1">
      <alignment horizontal="right" vertical="center" shrinkToFit="1"/>
    </xf>
    <xf numFmtId="180" fontId="26" fillId="2" borderId="51" xfId="0" applyNumberFormat="1" applyFont="1" applyFill="1" applyBorder="1" applyAlignment="1">
      <alignment horizontal="right" vertical="center" shrinkToFit="1"/>
    </xf>
    <xf numFmtId="38" fontId="22" fillId="2" borderId="65" xfId="1" applyFont="1" applyFill="1" applyBorder="1" applyAlignment="1">
      <alignment horizontal="right" vertical="center" indent="1"/>
    </xf>
    <xf numFmtId="0" fontId="22" fillId="2" borderId="68" xfId="0" applyFont="1" applyFill="1" applyBorder="1" applyAlignment="1">
      <alignment horizontal="distributed" vertical="center" indent="1"/>
    </xf>
    <xf numFmtId="38" fontId="22" fillId="2" borderId="69" xfId="1" applyFont="1" applyFill="1" applyBorder="1" applyAlignment="1">
      <alignment horizontal="right" vertical="center" indent="1"/>
    </xf>
    <xf numFmtId="176" fontId="22" fillId="2" borderId="70" xfId="0" applyNumberFormat="1" applyFont="1" applyFill="1" applyBorder="1" applyAlignment="1">
      <alignment horizontal="right" vertical="center" indent="1"/>
    </xf>
    <xf numFmtId="0" fontId="22" fillId="2" borderId="71" xfId="0" applyFont="1" applyFill="1" applyBorder="1" applyAlignment="1">
      <alignment horizontal="distributed" vertical="center" indent="1"/>
    </xf>
    <xf numFmtId="38" fontId="22" fillId="2" borderId="72" xfId="1" applyFont="1" applyFill="1" applyBorder="1" applyAlignment="1">
      <alignment horizontal="right" vertical="center" indent="1"/>
    </xf>
    <xf numFmtId="176" fontId="22" fillId="2" borderId="73" xfId="0" applyNumberFormat="1" applyFont="1" applyFill="1" applyBorder="1" applyAlignment="1">
      <alignment horizontal="right" vertical="center" indent="1"/>
    </xf>
    <xf numFmtId="0" fontId="22" fillId="2" borderId="74" xfId="0" applyFont="1" applyFill="1" applyBorder="1" applyAlignment="1">
      <alignment horizontal="distributed" vertical="center"/>
    </xf>
    <xf numFmtId="0" fontId="22" fillId="2" borderId="75" xfId="0" applyFont="1" applyFill="1" applyBorder="1" applyAlignment="1">
      <alignment horizontal="distributed" vertical="center" justifyLastLine="1"/>
    </xf>
    <xf numFmtId="38" fontId="22" fillId="2" borderId="74" xfId="1" applyFont="1" applyFill="1" applyBorder="1" applyAlignment="1">
      <alignment vertical="center" shrinkToFit="1"/>
    </xf>
    <xf numFmtId="38" fontId="22" fillId="2" borderId="72" xfId="1" applyFont="1" applyFill="1" applyBorder="1" applyAlignment="1">
      <alignment vertical="center" shrinkToFit="1"/>
    </xf>
    <xf numFmtId="0" fontId="11" fillId="2" borderId="76" xfId="0" applyFont="1" applyFill="1" applyBorder="1">
      <alignment vertical="center"/>
    </xf>
    <xf numFmtId="0" fontId="22" fillId="2" borderId="77" xfId="0" applyFont="1" applyFill="1" applyBorder="1" applyAlignment="1">
      <alignment horizontal="distributed" vertical="center"/>
    </xf>
    <xf numFmtId="0" fontId="11" fillId="2" borderId="79" xfId="0" applyFont="1" applyFill="1" applyBorder="1">
      <alignment vertical="center"/>
    </xf>
    <xf numFmtId="0" fontId="22" fillId="2" borderId="80" xfId="0" applyFont="1" applyFill="1" applyBorder="1" applyAlignment="1">
      <alignment horizontal="distributed" vertical="center"/>
    </xf>
    <xf numFmtId="0" fontId="22" fillId="2" borderId="81" xfId="0" applyFont="1" applyFill="1" applyBorder="1" applyAlignment="1">
      <alignment horizontal="distributed" vertical="center" justifyLastLine="1"/>
    </xf>
    <xf numFmtId="38" fontId="22" fillId="2" borderId="80" xfId="1" applyFont="1" applyFill="1" applyBorder="1" applyAlignment="1">
      <alignment vertical="center" shrinkToFit="1"/>
    </xf>
    <xf numFmtId="38" fontId="22" fillId="2" borderId="65" xfId="1" applyFont="1" applyFill="1" applyBorder="1" applyAlignment="1">
      <alignment vertical="center" shrinkToFit="1"/>
    </xf>
    <xf numFmtId="0" fontId="11" fillId="2" borderId="82" xfId="0" applyFont="1" applyFill="1" applyBorder="1">
      <alignment vertical="center"/>
    </xf>
    <xf numFmtId="0" fontId="22" fillId="2" borderId="56" xfId="0" applyFont="1" applyFill="1" applyBorder="1" applyAlignment="1">
      <alignment horizontal="distributed" vertical="center"/>
    </xf>
    <xf numFmtId="0" fontId="22" fillId="2" borderId="83" xfId="0" applyFont="1" applyFill="1" applyBorder="1" applyAlignment="1">
      <alignment horizontal="distributed" vertical="center" justifyLastLine="1"/>
    </xf>
    <xf numFmtId="38" fontId="22" fillId="2" borderId="84" xfId="1" applyFont="1" applyFill="1" applyBorder="1" applyAlignment="1">
      <alignment vertical="center" shrinkToFit="1"/>
    </xf>
    <xf numFmtId="38" fontId="22" fillId="2" borderId="21" xfId="1" applyFont="1" applyFill="1" applyBorder="1" applyAlignment="1">
      <alignment vertical="center" shrinkToFit="1"/>
    </xf>
    <xf numFmtId="0" fontId="27" fillId="2" borderId="85" xfId="0" applyFont="1" applyFill="1" applyBorder="1">
      <alignment vertical="center"/>
    </xf>
    <xf numFmtId="38" fontId="27" fillId="0" borderId="86" xfId="1" applyFont="1" applyBorder="1" applyAlignment="1">
      <alignment horizontal="center" vertical="center"/>
    </xf>
    <xf numFmtId="0" fontId="27" fillId="2" borderId="81" xfId="0" applyFont="1" applyFill="1" applyBorder="1">
      <alignment vertical="center"/>
    </xf>
    <xf numFmtId="38" fontId="27" fillId="0" borderId="88" xfId="1" applyFont="1" applyBorder="1" applyAlignment="1">
      <alignment horizontal="center" vertical="center"/>
    </xf>
    <xf numFmtId="0" fontId="27" fillId="2" borderId="75" xfId="0" applyFont="1" applyFill="1" applyBorder="1">
      <alignment vertical="center"/>
    </xf>
    <xf numFmtId="38" fontId="27" fillId="0" borderId="91" xfId="1" applyFont="1" applyBorder="1" applyAlignment="1">
      <alignment horizontal="center" vertical="center"/>
    </xf>
    <xf numFmtId="38" fontId="27" fillId="0" borderId="91" xfId="2" applyFont="1" applyBorder="1" applyAlignment="1">
      <alignment horizontal="center" vertical="center"/>
    </xf>
    <xf numFmtId="49" fontId="27" fillId="2" borderId="92" xfId="0" applyNumberFormat="1" applyFont="1" applyFill="1" applyBorder="1" applyAlignment="1">
      <alignment horizontal="center" vertical="center" shrinkToFit="1"/>
    </xf>
    <xf numFmtId="49" fontId="27" fillId="2" borderId="93" xfId="0" applyNumberFormat="1" applyFont="1" applyFill="1" applyBorder="1" applyAlignment="1">
      <alignment horizontal="center" vertical="center" shrinkToFit="1"/>
    </xf>
    <xf numFmtId="49" fontId="27" fillId="2" borderId="94" xfId="0" applyNumberFormat="1" applyFont="1" applyFill="1" applyBorder="1" applyAlignment="1">
      <alignment horizontal="center" vertical="center" shrinkToFit="1"/>
    </xf>
    <xf numFmtId="49" fontId="27" fillId="2" borderId="95" xfId="0" applyNumberFormat="1" applyFont="1" applyFill="1" applyBorder="1" applyAlignment="1">
      <alignment horizontal="center" vertical="center" shrinkToFit="1"/>
    </xf>
    <xf numFmtId="38" fontId="27" fillId="2" borderId="103" xfId="1" applyFont="1" applyFill="1" applyBorder="1" applyAlignment="1">
      <alignment horizontal="center" vertical="center"/>
    </xf>
    <xf numFmtId="178" fontId="27" fillId="2" borderId="87" xfId="1" applyNumberFormat="1" applyFont="1" applyFill="1" applyBorder="1" applyAlignment="1">
      <alignment horizontal="right" vertical="center" shrinkToFit="1"/>
    </xf>
    <xf numFmtId="178" fontId="27" fillId="2" borderId="103" xfId="1" applyNumberFormat="1" applyFont="1" applyFill="1" applyBorder="1" applyAlignment="1">
      <alignment horizontal="right" vertical="center" shrinkToFit="1"/>
    </xf>
    <xf numFmtId="178" fontId="27" fillId="2" borderId="102" xfId="1" applyNumberFormat="1" applyFont="1" applyFill="1" applyBorder="1" applyAlignment="1">
      <alignment horizontal="right" vertical="center" shrinkToFit="1"/>
    </xf>
    <xf numFmtId="38" fontId="27" fillId="2" borderId="72" xfId="1" applyFont="1" applyFill="1" applyBorder="1" applyAlignment="1">
      <alignment horizontal="center" vertical="center"/>
    </xf>
    <xf numFmtId="178" fontId="27" fillId="2" borderId="74" xfId="1" applyNumberFormat="1" applyFont="1" applyFill="1" applyBorder="1" applyAlignment="1">
      <alignment horizontal="right" vertical="center" shrinkToFit="1"/>
    </xf>
    <xf numFmtId="178" fontId="27" fillId="2" borderId="72" xfId="1" applyNumberFormat="1" applyFont="1" applyFill="1" applyBorder="1" applyAlignment="1">
      <alignment horizontal="right" vertical="center" shrinkToFit="1"/>
    </xf>
    <xf numFmtId="178" fontId="27" fillId="2" borderId="73" xfId="1" applyNumberFormat="1" applyFont="1" applyFill="1" applyBorder="1" applyAlignment="1">
      <alignment horizontal="right" vertical="center" shrinkToFit="1"/>
    </xf>
    <xf numFmtId="38" fontId="27" fillId="2" borderId="65" xfId="1" applyFont="1" applyFill="1" applyBorder="1" applyAlignment="1">
      <alignment horizontal="center" vertical="center"/>
    </xf>
    <xf numFmtId="178" fontId="27" fillId="2" borderId="80" xfId="1" applyNumberFormat="1" applyFont="1" applyFill="1" applyBorder="1" applyAlignment="1">
      <alignment horizontal="right" vertical="center" shrinkToFit="1"/>
    </xf>
    <xf numFmtId="178" fontId="27" fillId="2" borderId="65" xfId="1" applyNumberFormat="1" applyFont="1" applyFill="1" applyBorder="1" applyAlignment="1">
      <alignment horizontal="right" vertical="center" shrinkToFit="1"/>
    </xf>
    <xf numFmtId="178" fontId="27" fillId="2" borderId="67" xfId="1" applyNumberFormat="1" applyFont="1" applyFill="1" applyBorder="1" applyAlignment="1">
      <alignment horizontal="right" vertical="center" shrinkToFit="1"/>
    </xf>
    <xf numFmtId="0" fontId="11" fillId="2" borderId="71" xfId="0" applyFont="1" applyFill="1" applyBorder="1">
      <alignment vertical="center"/>
    </xf>
    <xf numFmtId="0" fontId="26" fillId="2" borderId="74" xfId="0" applyFont="1" applyFill="1" applyBorder="1" applyAlignment="1">
      <alignment horizontal="distributed" vertical="center"/>
    </xf>
    <xf numFmtId="0" fontId="22" fillId="2" borderId="107" xfId="0" applyFont="1" applyFill="1" applyBorder="1">
      <alignment vertical="center"/>
    </xf>
    <xf numFmtId="0" fontId="22" fillId="2" borderId="108" xfId="0" applyFont="1" applyFill="1" applyBorder="1">
      <alignment vertical="center"/>
    </xf>
    <xf numFmtId="0" fontId="22" fillId="2" borderId="109" xfId="0" applyFont="1" applyFill="1" applyBorder="1">
      <alignment vertical="center"/>
    </xf>
    <xf numFmtId="0" fontId="22" fillId="2" borderId="98" xfId="0" applyFont="1" applyFill="1" applyBorder="1">
      <alignment vertical="center"/>
    </xf>
    <xf numFmtId="0" fontId="22" fillId="2" borderId="71" xfId="0" applyFont="1" applyFill="1" applyBorder="1" applyAlignment="1">
      <alignment horizontal="center" vertical="center"/>
    </xf>
    <xf numFmtId="177" fontId="22" fillId="2" borderId="72" xfId="1" applyNumberFormat="1" applyFont="1" applyFill="1" applyBorder="1" applyAlignment="1">
      <alignment vertical="center" shrinkToFit="1"/>
    </xf>
    <xf numFmtId="0" fontId="22" fillId="3" borderId="71" xfId="0" quotePrefix="1" applyFont="1" applyFill="1" applyBorder="1" applyAlignment="1">
      <alignment horizontal="center" vertical="center"/>
    </xf>
    <xf numFmtId="0" fontId="22" fillId="2" borderId="63" xfId="0" quotePrefix="1" applyFont="1" applyFill="1" applyBorder="1" applyAlignment="1">
      <alignment horizontal="center" vertical="center"/>
    </xf>
    <xf numFmtId="0" fontId="22" fillId="2" borderId="64" xfId="0" applyFont="1" applyFill="1" applyBorder="1">
      <alignment vertical="center"/>
    </xf>
    <xf numFmtId="177" fontId="22" fillId="2" borderId="62" xfId="1" applyNumberFormat="1" applyFont="1" applyFill="1" applyBorder="1" applyAlignment="1">
      <alignment vertical="center" shrinkToFit="1"/>
    </xf>
    <xf numFmtId="176" fontId="22" fillId="2" borderId="62" xfId="4" applyNumberFormat="1" applyFont="1" applyFill="1" applyBorder="1">
      <alignment vertical="center"/>
    </xf>
    <xf numFmtId="0" fontId="22" fillId="2" borderId="73" xfId="0" applyFont="1" applyFill="1" applyBorder="1">
      <alignment vertical="center"/>
    </xf>
    <xf numFmtId="176" fontId="22" fillId="2" borderId="72" xfId="4" applyNumberFormat="1" applyFont="1" applyFill="1" applyBorder="1">
      <alignment vertical="center"/>
    </xf>
    <xf numFmtId="0" fontId="22" fillId="2" borderId="66" xfId="0" applyFont="1" applyFill="1" applyBorder="1" applyAlignment="1">
      <alignment horizontal="center" vertical="center"/>
    </xf>
    <xf numFmtId="0" fontId="22" fillId="2" borderId="67" xfId="0" applyFont="1" applyFill="1" applyBorder="1">
      <alignment vertical="center"/>
    </xf>
    <xf numFmtId="177" fontId="22" fillId="2" borderId="65" xfId="1" applyNumberFormat="1" applyFont="1" applyFill="1" applyBorder="1" applyAlignment="1">
      <alignment vertical="center" shrinkToFit="1"/>
    </xf>
    <xf numFmtId="176" fontId="22" fillId="2" borderId="65" xfId="4" applyNumberFormat="1" applyFont="1" applyFill="1" applyBorder="1">
      <alignment vertical="center"/>
    </xf>
    <xf numFmtId="0" fontId="22" fillId="3" borderId="71" xfId="0" applyFont="1" applyFill="1" applyBorder="1" applyAlignment="1">
      <alignment horizontal="center" vertical="center"/>
    </xf>
    <xf numFmtId="0" fontId="22" fillId="3" borderId="74" xfId="0" applyFont="1" applyFill="1" applyBorder="1">
      <alignment vertical="center"/>
    </xf>
    <xf numFmtId="0" fontId="22" fillId="3" borderId="74" xfId="0" applyFont="1" applyFill="1" applyBorder="1" applyAlignment="1">
      <alignment horizontal="center" vertical="center"/>
    </xf>
    <xf numFmtId="0" fontId="22" fillId="3" borderId="73" xfId="0" applyFont="1" applyFill="1" applyBorder="1">
      <alignment vertical="center"/>
    </xf>
    <xf numFmtId="177" fontId="22" fillId="3" borderId="72" xfId="1" applyNumberFormat="1" applyFont="1" applyFill="1" applyBorder="1" applyAlignment="1">
      <alignment vertical="center" shrinkToFit="1"/>
    </xf>
    <xf numFmtId="176" fontId="22" fillId="3" borderId="72" xfId="4" applyNumberFormat="1" applyFont="1" applyFill="1" applyBorder="1">
      <alignment vertical="center"/>
    </xf>
    <xf numFmtId="0" fontId="22" fillId="2" borderId="111" xfId="0" applyFont="1" applyFill="1" applyBorder="1">
      <alignment vertical="center"/>
    </xf>
    <xf numFmtId="0" fontId="22" fillId="2" borderId="97" xfId="0" applyFont="1" applyFill="1" applyBorder="1">
      <alignment vertical="center"/>
    </xf>
    <xf numFmtId="180" fontId="22" fillId="2" borderId="65" xfId="0" applyNumberFormat="1" applyFont="1" applyFill="1" applyBorder="1" applyAlignment="1">
      <alignment vertical="center" shrinkToFit="1"/>
    </xf>
    <xf numFmtId="179" fontId="22" fillId="2" borderId="65" xfId="4" applyNumberFormat="1" applyFont="1" applyFill="1" applyBorder="1">
      <alignment vertical="center"/>
    </xf>
    <xf numFmtId="180" fontId="22" fillId="3" borderId="72" xfId="0" applyNumberFormat="1" applyFont="1" applyFill="1" applyBorder="1" applyAlignment="1">
      <alignment vertical="center" shrinkToFit="1"/>
    </xf>
    <xf numFmtId="179" fontId="22" fillId="3" borderId="72" xfId="4" applyNumberFormat="1" applyFont="1" applyFill="1" applyBorder="1">
      <alignment vertical="center"/>
    </xf>
    <xf numFmtId="0" fontId="22" fillId="3" borderId="112" xfId="0" quotePrefix="1" applyFont="1" applyFill="1" applyBorder="1" applyAlignment="1">
      <alignment horizontal="center" vertical="center"/>
    </xf>
    <xf numFmtId="0" fontId="22" fillId="2" borderId="73" xfId="0" applyFont="1" applyFill="1" applyBorder="1" applyAlignment="1">
      <alignment vertical="center" shrinkToFit="1"/>
    </xf>
    <xf numFmtId="0" fontId="22" fillId="3" borderId="80" xfId="0" applyFont="1" applyFill="1" applyBorder="1" applyAlignment="1">
      <alignment horizontal="center" vertical="center"/>
    </xf>
    <xf numFmtId="0" fontId="22" fillId="3" borderId="67" xfId="0" applyFont="1" applyFill="1" applyBorder="1">
      <alignment vertical="center"/>
    </xf>
    <xf numFmtId="177" fontId="22" fillId="3" borderId="65" xfId="1" applyNumberFormat="1" applyFont="1" applyFill="1" applyBorder="1" applyAlignment="1">
      <alignment vertical="center" shrinkToFit="1"/>
    </xf>
    <xf numFmtId="176" fontId="22" fillId="3" borderId="65" xfId="4" applyNumberFormat="1" applyFont="1" applyFill="1" applyBorder="1">
      <alignment vertical="center"/>
    </xf>
    <xf numFmtId="0" fontId="22" fillId="3" borderId="74" xfId="0" quotePrefix="1" applyFont="1" applyFill="1" applyBorder="1" applyAlignment="1">
      <alignment horizontal="center" vertical="center"/>
    </xf>
    <xf numFmtId="0" fontId="22" fillId="2" borderId="71" xfId="0" quotePrefix="1" applyFont="1" applyFill="1" applyBorder="1" applyAlignment="1">
      <alignment horizontal="center" vertical="center"/>
    </xf>
    <xf numFmtId="0" fontId="22" fillId="3" borderId="105" xfId="0" applyFont="1" applyFill="1" applyBorder="1" applyAlignment="1">
      <alignment horizontal="center" vertical="center"/>
    </xf>
    <xf numFmtId="0" fontId="22" fillId="3" borderId="105" xfId="0" applyFont="1" applyFill="1" applyBorder="1">
      <alignment vertical="center"/>
    </xf>
    <xf numFmtId="177" fontId="22" fillId="3" borderId="104" xfId="0" applyNumberFormat="1" applyFont="1" applyFill="1" applyBorder="1" applyAlignment="1">
      <alignment vertical="center" shrinkToFit="1"/>
    </xf>
    <xf numFmtId="176" fontId="22" fillId="3" borderId="104" xfId="4" applyNumberFormat="1" applyFont="1" applyFill="1" applyBorder="1">
      <alignment vertical="center"/>
    </xf>
    <xf numFmtId="0" fontId="22" fillId="2" borderId="106" xfId="0" applyFont="1" applyFill="1" applyBorder="1" applyAlignment="1">
      <alignment horizontal="center" vertical="center"/>
    </xf>
    <xf numFmtId="177" fontId="22" fillId="2" borderId="103" xfId="1" applyNumberFormat="1" applyFont="1" applyFill="1" applyBorder="1" applyAlignment="1">
      <alignment vertical="center" shrinkToFit="1"/>
    </xf>
    <xf numFmtId="0" fontId="22" fillId="2" borderId="103" xfId="0" applyFont="1" applyFill="1" applyBorder="1" applyAlignment="1">
      <alignment horizontal="distributed" vertical="center" indent="1"/>
    </xf>
    <xf numFmtId="38" fontId="22" fillId="2" borderId="103" xfId="1" applyFont="1" applyFill="1" applyBorder="1" applyAlignment="1">
      <alignment horizontal="right" vertical="center" indent="1"/>
    </xf>
    <xf numFmtId="176" fontId="22" fillId="2" borderId="103" xfId="0" applyNumberFormat="1" applyFont="1" applyFill="1" applyBorder="1" applyAlignment="1">
      <alignment horizontal="right" vertical="center" indent="1"/>
    </xf>
    <xf numFmtId="0" fontId="22" fillId="2" borderId="72" xfId="0" applyFont="1" applyFill="1" applyBorder="1" applyAlignment="1">
      <alignment horizontal="distributed" vertical="center" indent="1"/>
    </xf>
    <xf numFmtId="176" fontId="22" fillId="2" borderId="72" xfId="0" applyNumberFormat="1" applyFont="1" applyFill="1" applyBorder="1" applyAlignment="1">
      <alignment horizontal="right" vertical="center" indent="1"/>
    </xf>
    <xf numFmtId="0" fontId="22" fillId="2" borderId="69" xfId="0" applyFont="1" applyFill="1" applyBorder="1" applyAlignment="1">
      <alignment horizontal="distributed" vertical="center" indent="1"/>
    </xf>
    <xf numFmtId="176" fontId="22" fillId="2" borderId="69" xfId="0" applyNumberFormat="1" applyFont="1" applyFill="1" applyBorder="1" applyAlignment="1">
      <alignment horizontal="right" vertical="center" indent="1"/>
    </xf>
    <xf numFmtId="0" fontId="22" fillId="2" borderId="65" xfId="0" applyFont="1" applyFill="1" applyBorder="1" applyAlignment="1">
      <alignment horizontal="distributed" vertical="center" indent="1"/>
    </xf>
    <xf numFmtId="176" fontId="22" fillId="2" borderId="65" xfId="0" applyNumberFormat="1" applyFont="1" applyFill="1" applyBorder="1" applyAlignment="1">
      <alignment horizontal="right" vertical="center" indent="1"/>
    </xf>
    <xf numFmtId="0" fontId="22" fillId="2" borderId="89" xfId="0" applyFont="1" applyFill="1" applyBorder="1" applyAlignment="1">
      <alignment horizontal="distributed" vertical="center" justifyLastLine="1"/>
    </xf>
    <xf numFmtId="177" fontId="22" fillId="2" borderId="76" xfId="1" applyNumberFormat="1" applyFont="1" applyFill="1" applyBorder="1" applyAlignment="1">
      <alignment vertical="center" shrinkToFit="1"/>
    </xf>
    <xf numFmtId="177" fontId="22" fillId="2" borderId="90" xfId="1" applyNumberFormat="1" applyFont="1" applyFill="1" applyBorder="1" applyAlignment="1">
      <alignment vertical="center" shrinkToFit="1"/>
    </xf>
    <xf numFmtId="177" fontId="22" fillId="2" borderId="77" xfId="1" applyNumberFormat="1" applyFont="1" applyFill="1" applyBorder="1" applyAlignment="1">
      <alignment vertical="center" shrinkToFit="1"/>
    </xf>
    <xf numFmtId="177" fontId="22" fillId="2" borderId="89" xfId="1" applyNumberFormat="1" applyFont="1" applyFill="1" applyBorder="1" applyAlignment="1">
      <alignment vertical="center" shrinkToFit="1"/>
    </xf>
    <xf numFmtId="177" fontId="22" fillId="2" borderId="82" xfId="1" applyNumberFormat="1" applyFont="1" applyFill="1" applyBorder="1" applyAlignment="1">
      <alignment vertical="center" shrinkToFit="1"/>
    </xf>
    <xf numFmtId="177" fontId="22" fillId="2" borderId="91" xfId="1" applyNumberFormat="1" applyFont="1" applyFill="1" applyBorder="1" applyAlignment="1">
      <alignment vertical="center" shrinkToFit="1"/>
    </xf>
    <xf numFmtId="177" fontId="22" fillId="2" borderId="74" xfId="1" applyNumberFormat="1" applyFont="1" applyFill="1" applyBorder="1" applyAlignment="1">
      <alignment vertical="center" shrinkToFit="1"/>
    </xf>
    <xf numFmtId="177" fontId="22" fillId="2" borderId="75" xfId="1" applyNumberFormat="1" applyFont="1" applyFill="1" applyBorder="1" applyAlignment="1">
      <alignment vertical="center" shrinkToFit="1"/>
    </xf>
    <xf numFmtId="0" fontId="22" fillId="2" borderId="115" xfId="0" applyFont="1" applyFill="1" applyBorder="1" applyAlignment="1">
      <alignment horizontal="distributed" vertical="center" justifyLastLine="1"/>
    </xf>
    <xf numFmtId="177" fontId="22" fillId="2" borderId="52" xfId="1" applyNumberFormat="1" applyFont="1" applyFill="1" applyBorder="1" applyAlignment="1">
      <alignment vertical="center" shrinkToFit="1"/>
    </xf>
    <xf numFmtId="177" fontId="22" fillId="2" borderId="55" xfId="1" applyNumberFormat="1" applyFont="1" applyFill="1" applyBorder="1" applyAlignment="1">
      <alignment vertical="center" shrinkToFit="1"/>
    </xf>
    <xf numFmtId="177" fontId="22" fillId="2" borderId="56" xfId="1" applyNumberFormat="1" applyFont="1" applyFill="1" applyBorder="1" applyAlignment="1">
      <alignment vertical="center" shrinkToFit="1"/>
    </xf>
    <xf numFmtId="177" fontId="22" fillId="2" borderId="115" xfId="1" applyNumberFormat="1" applyFont="1" applyFill="1" applyBorder="1" applyAlignment="1">
      <alignment vertical="center" shrinkToFit="1"/>
    </xf>
    <xf numFmtId="177" fontId="22" fillId="2" borderId="79" xfId="1" applyNumberFormat="1" applyFont="1" applyFill="1" applyBorder="1" applyAlignment="1">
      <alignment vertical="center" shrinkToFit="1"/>
    </xf>
    <xf numFmtId="177" fontId="22" fillId="2" borderId="88" xfId="1" applyNumberFormat="1" applyFont="1" applyFill="1" applyBorder="1" applyAlignment="1">
      <alignment vertical="center" shrinkToFit="1"/>
    </xf>
    <xf numFmtId="177" fontId="22" fillId="2" borderId="80" xfId="1" applyNumberFormat="1" applyFont="1" applyFill="1" applyBorder="1" applyAlignment="1">
      <alignment vertical="center" shrinkToFit="1"/>
    </xf>
    <xf numFmtId="177" fontId="22" fillId="2" borderId="81" xfId="1" applyNumberFormat="1" applyFont="1" applyFill="1" applyBorder="1" applyAlignment="1">
      <alignment vertical="center" shrinkToFit="1"/>
    </xf>
    <xf numFmtId="0" fontId="11" fillId="2" borderId="106" xfId="0" applyFont="1" applyFill="1" applyBorder="1">
      <alignment vertical="center"/>
    </xf>
    <xf numFmtId="0" fontId="26" fillId="2" borderId="87" xfId="0" applyFont="1" applyFill="1" applyBorder="1" applyAlignment="1">
      <alignment horizontal="distributed" vertical="center"/>
    </xf>
    <xf numFmtId="0" fontId="10" fillId="2" borderId="87" xfId="0" applyFont="1" applyFill="1" applyBorder="1">
      <alignment vertical="center"/>
    </xf>
    <xf numFmtId="180" fontId="26" fillId="2" borderId="116" xfId="0" applyNumberFormat="1" applyFont="1" applyFill="1" applyBorder="1" applyAlignment="1">
      <alignment horizontal="right" vertical="center" shrinkToFit="1"/>
    </xf>
    <xf numFmtId="180" fontId="26" fillId="2" borderId="86" xfId="0" applyNumberFormat="1" applyFont="1" applyFill="1" applyBorder="1" applyAlignment="1">
      <alignment horizontal="right" vertical="center" shrinkToFit="1"/>
    </xf>
    <xf numFmtId="180" fontId="26" fillId="2" borderId="87" xfId="0" applyNumberFormat="1" applyFont="1" applyFill="1" applyBorder="1" applyAlignment="1">
      <alignment horizontal="right" vertical="center" shrinkToFit="1"/>
    </xf>
    <xf numFmtId="180" fontId="26" fillId="2" borderId="99" xfId="0" applyNumberFormat="1" applyFont="1" applyFill="1" applyBorder="1" applyAlignment="1">
      <alignment horizontal="right" vertical="center" shrinkToFit="1"/>
    </xf>
    <xf numFmtId="0" fontId="10" fillId="2" borderId="74" xfId="0" applyFont="1" applyFill="1" applyBorder="1">
      <alignment vertical="center"/>
    </xf>
    <xf numFmtId="180" fontId="26" fillId="2" borderId="82" xfId="0" applyNumberFormat="1" applyFont="1" applyFill="1" applyBorder="1" applyAlignment="1">
      <alignment horizontal="right" vertical="center" shrinkToFit="1"/>
    </xf>
    <xf numFmtId="180" fontId="26" fillId="2" borderId="91" xfId="0" applyNumberFormat="1" applyFont="1" applyFill="1" applyBorder="1" applyAlignment="1">
      <alignment horizontal="right" vertical="center" shrinkToFit="1"/>
    </xf>
    <xf numFmtId="180" fontId="26" fillId="2" borderId="74" xfId="0" applyNumberFormat="1" applyFont="1" applyFill="1" applyBorder="1" applyAlignment="1">
      <alignment horizontal="right" vertical="center" shrinkToFit="1"/>
    </xf>
    <xf numFmtId="180" fontId="26" fillId="2" borderId="96" xfId="0" applyNumberFormat="1" applyFont="1" applyFill="1" applyBorder="1" applyAlignment="1">
      <alignment horizontal="right" vertical="center" shrinkToFit="1"/>
    </xf>
    <xf numFmtId="0" fontId="11" fillId="2" borderId="66" xfId="0" applyFont="1" applyFill="1" applyBorder="1">
      <alignment vertical="center"/>
    </xf>
    <xf numFmtId="0" fontId="10" fillId="2" borderId="80" xfId="0" applyFont="1" applyFill="1" applyBorder="1">
      <alignment vertical="center"/>
    </xf>
    <xf numFmtId="180" fontId="26" fillId="2" borderId="79" xfId="0" applyNumberFormat="1" applyFont="1" applyFill="1" applyBorder="1" applyAlignment="1">
      <alignment horizontal="right" vertical="center" shrinkToFit="1"/>
    </xf>
    <xf numFmtId="180" fontId="26" fillId="2" borderId="88" xfId="0" applyNumberFormat="1" applyFont="1" applyFill="1" applyBorder="1" applyAlignment="1">
      <alignment horizontal="right" vertical="center" shrinkToFit="1"/>
    </xf>
    <xf numFmtId="180" fontId="26" fillId="2" borderId="80" xfId="0" applyNumberFormat="1" applyFont="1" applyFill="1" applyBorder="1" applyAlignment="1">
      <alignment horizontal="right" vertical="center" shrinkToFit="1"/>
    </xf>
    <xf numFmtId="180" fontId="26" fillId="2" borderId="78" xfId="0" applyNumberFormat="1" applyFont="1" applyFill="1" applyBorder="1" applyAlignment="1">
      <alignment horizontal="right" vertical="center" shrinkToFit="1"/>
    </xf>
    <xf numFmtId="0" fontId="26" fillId="2" borderId="74" xfId="0" applyFont="1" applyFill="1" applyBorder="1" applyAlignment="1">
      <alignment vertical="center" shrinkToFit="1"/>
    </xf>
    <xf numFmtId="178" fontId="22" fillId="2" borderId="90" xfId="1" applyNumberFormat="1" applyFont="1" applyFill="1" applyBorder="1" applyAlignment="1">
      <alignment vertical="center" shrinkToFit="1"/>
    </xf>
    <xf numFmtId="178" fontId="22" fillId="2" borderId="89" xfId="1" applyNumberFormat="1" applyFont="1" applyFill="1" applyBorder="1" applyAlignment="1">
      <alignment vertical="center" shrinkToFit="1"/>
    </xf>
    <xf numFmtId="178" fontId="22" fillId="2" borderId="75" xfId="1" applyNumberFormat="1" applyFont="1" applyFill="1" applyBorder="1" applyAlignment="1">
      <alignment vertical="center" shrinkToFit="1"/>
    </xf>
    <xf numFmtId="0" fontId="11" fillId="2" borderId="42" xfId="0" applyFont="1" applyFill="1" applyBorder="1">
      <alignment vertical="center"/>
    </xf>
    <xf numFmtId="178" fontId="22" fillId="2" borderId="115" xfId="1" applyNumberFormat="1" applyFont="1" applyFill="1" applyBorder="1" applyAlignment="1">
      <alignment vertical="center" shrinkToFit="1"/>
    </xf>
    <xf numFmtId="0" fontId="22" fillId="2" borderId="76" xfId="0" applyFont="1" applyFill="1" applyBorder="1" applyAlignment="1">
      <alignment horizontal="distributed" vertical="center"/>
    </xf>
    <xf numFmtId="178" fontId="22" fillId="2" borderId="62" xfId="1" applyNumberFormat="1" applyFont="1" applyFill="1" applyBorder="1" applyAlignment="1">
      <alignment vertical="center" shrinkToFit="1"/>
    </xf>
    <xf numFmtId="178" fontId="22" fillId="2" borderId="117" xfId="1" applyNumberFormat="1" applyFont="1" applyFill="1" applyBorder="1" applyAlignment="1">
      <alignment vertical="center" shrinkToFit="1"/>
    </xf>
    <xf numFmtId="0" fontId="22" fillId="2" borderId="82" xfId="0" applyFont="1" applyFill="1" applyBorder="1" applyAlignment="1">
      <alignment horizontal="distributed" vertical="center"/>
    </xf>
    <xf numFmtId="178" fontId="22" fillId="2" borderId="72" xfId="1" applyNumberFormat="1" applyFont="1" applyFill="1" applyBorder="1" applyAlignment="1">
      <alignment vertical="center" shrinkToFit="1"/>
    </xf>
    <xf numFmtId="178" fontId="22" fillId="2" borderId="110" xfId="1" applyNumberFormat="1" applyFont="1" applyFill="1" applyBorder="1" applyAlignment="1">
      <alignment vertical="center" shrinkToFit="1"/>
    </xf>
    <xf numFmtId="0" fontId="22" fillId="2" borderId="79" xfId="0" applyFont="1" applyFill="1" applyBorder="1" applyAlignment="1">
      <alignment horizontal="distributed" vertical="center"/>
    </xf>
    <xf numFmtId="178" fontId="22" fillId="2" borderId="65" xfId="1" applyNumberFormat="1" applyFont="1" applyFill="1" applyBorder="1" applyAlignment="1">
      <alignment vertical="center" shrinkToFit="1"/>
    </xf>
    <xf numFmtId="178" fontId="22" fillId="2" borderId="114" xfId="1" applyNumberFormat="1" applyFont="1" applyFill="1" applyBorder="1" applyAlignment="1">
      <alignment vertical="center" shrinkToFit="1"/>
    </xf>
    <xf numFmtId="0" fontId="22" fillId="3" borderId="80" xfId="0" applyFont="1" applyFill="1" applyBorder="1">
      <alignment vertical="center"/>
    </xf>
    <xf numFmtId="0" fontId="22" fillId="2" borderId="64" xfId="0" applyFont="1" applyFill="1" applyBorder="1" applyAlignment="1">
      <alignment horizontal="distributed" vertical="center"/>
    </xf>
    <xf numFmtId="0" fontId="22" fillId="2" borderId="73" xfId="0" applyFont="1" applyFill="1" applyBorder="1" applyAlignment="1">
      <alignment horizontal="distributed" vertical="center"/>
    </xf>
    <xf numFmtId="0" fontId="22" fillId="2" borderId="43" xfId="0" applyFont="1" applyFill="1" applyBorder="1" applyAlignment="1">
      <alignment horizontal="distributed" vertical="center" justifyLastLine="1"/>
    </xf>
    <xf numFmtId="0" fontId="22" fillId="2" borderId="36" xfId="0" applyFont="1" applyFill="1" applyBorder="1" applyAlignment="1">
      <alignment horizontal="distributed" vertical="center" justifyLastLine="1"/>
    </xf>
    <xf numFmtId="0" fontId="22" fillId="2" borderId="67" xfId="0" applyFont="1" applyFill="1" applyBorder="1" applyAlignment="1">
      <alignment horizontal="distributed" vertical="center"/>
    </xf>
    <xf numFmtId="0" fontId="22" fillId="2" borderId="118" xfId="0" applyFont="1" applyFill="1" applyBorder="1" applyAlignment="1">
      <alignment horizontal="distributed" vertical="center"/>
    </xf>
    <xf numFmtId="0" fontId="22" fillId="2" borderId="84" xfId="0" applyFont="1" applyFill="1" applyBorder="1" applyAlignment="1">
      <alignment horizontal="distributed" vertical="center"/>
    </xf>
    <xf numFmtId="0" fontId="22" fillId="2" borderId="102" xfId="0" applyFont="1" applyFill="1" applyBorder="1">
      <alignment vertical="center"/>
    </xf>
    <xf numFmtId="0" fontId="30" fillId="2" borderId="80" xfId="0" applyFont="1" applyFill="1" applyBorder="1" applyAlignment="1">
      <alignment horizontal="distributed" vertical="center"/>
    </xf>
    <xf numFmtId="0" fontId="30" fillId="2" borderId="74" xfId="0" applyFont="1" applyFill="1" applyBorder="1" applyAlignment="1">
      <alignment horizontal="distributed" vertical="center"/>
    </xf>
    <xf numFmtId="0" fontId="22" fillId="3" borderId="11" xfId="0" quotePrefix="1" applyFont="1" applyFill="1" applyBorder="1" applyAlignment="1">
      <alignment horizontal="center" vertical="center"/>
    </xf>
    <xf numFmtId="0" fontId="23" fillId="2" borderId="0" xfId="0" applyFont="1" applyFill="1">
      <alignment vertical="center"/>
    </xf>
    <xf numFmtId="0" fontId="32" fillId="2" borderId="0" xfId="0" applyFont="1" applyFill="1">
      <alignment vertical="center"/>
    </xf>
    <xf numFmtId="0" fontId="31" fillId="2" borderId="0" xfId="0" applyFont="1" applyFill="1" applyAlignment="1">
      <alignment horizontal="left" vertical="center"/>
    </xf>
    <xf numFmtId="38" fontId="27" fillId="2" borderId="35" xfId="1" applyFont="1" applyFill="1" applyBorder="1" applyAlignment="1">
      <alignment horizontal="center" vertical="center"/>
    </xf>
    <xf numFmtId="178" fontId="27" fillId="2" borderId="7" xfId="1" applyNumberFormat="1" applyFont="1" applyFill="1" applyBorder="1" applyAlignment="1">
      <alignment horizontal="right" vertical="center" shrinkToFit="1"/>
    </xf>
    <xf numFmtId="178" fontId="27" fillId="2" borderId="35" xfId="1" applyNumberFormat="1" applyFont="1" applyFill="1" applyBorder="1" applyAlignment="1">
      <alignment horizontal="right" vertical="center" shrinkToFit="1"/>
    </xf>
    <xf numFmtId="178" fontId="27" fillId="2" borderId="36" xfId="1" applyNumberFormat="1" applyFont="1" applyFill="1" applyBorder="1" applyAlignment="1">
      <alignment horizontal="right" vertical="center" shrinkToFit="1"/>
    </xf>
    <xf numFmtId="49" fontId="27" fillId="2" borderId="121" xfId="0" applyNumberFormat="1" applyFont="1" applyFill="1" applyBorder="1" applyAlignment="1">
      <alignment horizontal="center" vertical="center" shrinkToFit="1"/>
    </xf>
    <xf numFmtId="38" fontId="27" fillId="2" borderId="123" xfId="1" applyFont="1" applyFill="1" applyBorder="1" applyAlignment="1">
      <alignment horizontal="center" vertical="center"/>
    </xf>
    <xf numFmtId="178" fontId="27" fillId="2" borderId="124" xfId="1" applyNumberFormat="1" applyFont="1" applyFill="1" applyBorder="1" applyAlignment="1">
      <alignment horizontal="right" vertical="center" shrinkToFit="1"/>
    </xf>
    <xf numFmtId="178" fontId="27" fillId="2" borderId="123" xfId="1" applyNumberFormat="1" applyFont="1" applyFill="1" applyBorder="1" applyAlignment="1">
      <alignment horizontal="right" vertical="center" shrinkToFit="1"/>
    </xf>
    <xf numFmtId="178" fontId="27" fillId="2" borderId="122" xfId="1" applyNumberFormat="1" applyFont="1" applyFill="1" applyBorder="1" applyAlignment="1">
      <alignment horizontal="right" vertical="center" shrinkToFit="1"/>
    </xf>
    <xf numFmtId="0" fontId="27" fillId="2" borderId="125" xfId="0" applyFont="1" applyFill="1" applyBorder="1">
      <alignment vertical="center"/>
    </xf>
    <xf numFmtId="38" fontId="27" fillId="0" borderId="126" xfId="1" applyFont="1" applyBorder="1" applyAlignment="1">
      <alignment horizontal="center" vertical="center"/>
    </xf>
    <xf numFmtId="0" fontId="22" fillId="2" borderId="128" xfId="0" applyFont="1" applyFill="1" applyBorder="1" applyAlignment="1">
      <alignment horizontal="distributed" vertical="center" indent="1"/>
    </xf>
    <xf numFmtId="38" fontId="22" fillId="2" borderId="120" xfId="1" applyFont="1" applyFill="1" applyBorder="1" applyAlignment="1">
      <alignment horizontal="right" vertical="center" indent="1"/>
    </xf>
    <xf numFmtId="176" fontId="22" fillId="2" borderId="119" xfId="0" applyNumberFormat="1" applyFont="1" applyFill="1" applyBorder="1" applyAlignment="1">
      <alignment horizontal="right" vertical="center" indent="1"/>
    </xf>
    <xf numFmtId="0" fontId="22" fillId="2" borderId="130" xfId="0" applyFont="1" applyFill="1" applyBorder="1" applyAlignment="1">
      <alignment horizontal="distributed" vertical="center" indent="1"/>
    </xf>
    <xf numFmtId="38" fontId="22" fillId="2" borderId="129" xfId="1" applyFont="1" applyFill="1" applyBorder="1" applyAlignment="1">
      <alignment horizontal="right" vertical="center" indent="1"/>
    </xf>
    <xf numFmtId="176" fontId="22" fillId="2" borderId="131" xfId="0" applyNumberFormat="1" applyFont="1" applyFill="1" applyBorder="1" applyAlignment="1">
      <alignment horizontal="right" vertical="center" indent="1"/>
    </xf>
    <xf numFmtId="0" fontId="22" fillId="2" borderId="132" xfId="0" applyFont="1" applyFill="1" applyBorder="1" applyAlignment="1">
      <alignment horizontal="distributed" vertical="center" indent="1"/>
    </xf>
    <xf numFmtId="38" fontId="22" fillId="2" borderId="133" xfId="1" applyFont="1" applyFill="1" applyBorder="1" applyAlignment="1">
      <alignment horizontal="right" vertical="center" indent="1"/>
    </xf>
    <xf numFmtId="176" fontId="22" fillId="2" borderId="134" xfId="0" applyNumberFormat="1" applyFont="1" applyFill="1" applyBorder="1" applyAlignment="1">
      <alignment horizontal="right" vertical="center" indent="1"/>
    </xf>
    <xf numFmtId="0" fontId="26" fillId="2" borderId="74" xfId="0" applyFont="1" applyFill="1" applyBorder="1" applyAlignment="1">
      <alignment horizontal="center" vertical="center" shrinkToFit="1"/>
    </xf>
    <xf numFmtId="0" fontId="26" fillId="2" borderId="84" xfId="0" applyFont="1" applyFill="1" applyBorder="1" applyAlignment="1">
      <alignment horizontal="center" vertical="center" shrinkToFit="1"/>
    </xf>
    <xf numFmtId="178" fontId="27" fillId="0" borderId="74" xfId="1" applyNumberFormat="1" applyFont="1" applyFill="1" applyBorder="1" applyAlignment="1">
      <alignment horizontal="right" vertical="center" shrinkToFit="1"/>
    </xf>
    <xf numFmtId="178" fontId="27" fillId="0" borderId="72" xfId="1" applyNumberFormat="1" applyFont="1" applyFill="1" applyBorder="1" applyAlignment="1">
      <alignment horizontal="right" vertical="center" shrinkToFit="1"/>
    </xf>
    <xf numFmtId="178" fontId="27" fillId="0" borderId="73" xfId="1" applyNumberFormat="1" applyFont="1" applyFill="1" applyBorder="1" applyAlignment="1">
      <alignment horizontal="right" vertical="center" shrinkToFit="1"/>
    </xf>
    <xf numFmtId="49" fontId="27" fillId="2" borderId="146" xfId="0" applyNumberFormat="1" applyFont="1" applyFill="1" applyBorder="1" applyAlignment="1">
      <alignment horizontal="center" vertical="center" shrinkToFit="1"/>
    </xf>
    <xf numFmtId="0" fontId="27" fillId="2" borderId="147" xfId="0" applyFont="1" applyFill="1" applyBorder="1">
      <alignment vertical="center"/>
    </xf>
    <xf numFmtId="38" fontId="27" fillId="0" borderId="148" xfId="1" applyFont="1" applyBorder="1" applyAlignment="1">
      <alignment horizontal="center" vertical="center"/>
    </xf>
    <xf numFmtId="176" fontId="22" fillId="2" borderId="72" xfId="4" applyNumberFormat="1" applyFont="1" applyFill="1" applyBorder="1" applyAlignment="1">
      <alignment horizontal="right" vertical="center"/>
    </xf>
    <xf numFmtId="178" fontId="27" fillId="2" borderId="123" xfId="1" applyNumberFormat="1" applyFont="1" applyFill="1" applyBorder="1" applyAlignment="1">
      <alignment vertical="center" shrinkToFit="1"/>
    </xf>
    <xf numFmtId="0" fontId="27" fillId="2" borderId="140" xfId="0" applyFont="1" applyFill="1" applyBorder="1" applyAlignment="1">
      <alignment horizontal="center" vertical="center"/>
    </xf>
    <xf numFmtId="0" fontId="27" fillId="2" borderId="72" xfId="0" applyFont="1" applyFill="1" applyBorder="1" applyAlignment="1">
      <alignment horizontal="center" vertical="center"/>
    </xf>
    <xf numFmtId="178" fontId="27" fillId="2" borderId="74" xfId="0" applyNumberFormat="1" applyFont="1" applyFill="1" applyBorder="1" applyAlignment="1">
      <alignment horizontal="right" vertical="center" shrinkToFit="1"/>
    </xf>
    <xf numFmtId="178" fontId="27" fillId="2" borderId="72" xfId="0" applyNumberFormat="1" applyFont="1" applyFill="1" applyBorder="1" applyAlignment="1">
      <alignment horizontal="right" vertical="center" shrinkToFit="1"/>
    </xf>
    <xf numFmtId="178" fontId="27" fillId="2" borderId="73" xfId="0" applyNumberFormat="1" applyFont="1" applyFill="1" applyBorder="1" applyAlignment="1">
      <alignment horizontal="right" vertical="center" shrinkToFit="1"/>
    </xf>
    <xf numFmtId="178" fontId="27" fillId="2" borderId="72" xfId="1" applyNumberFormat="1" applyFont="1" applyFill="1" applyBorder="1" applyAlignment="1">
      <alignment vertical="center" shrinkToFit="1"/>
    </xf>
    <xf numFmtId="0" fontId="27" fillId="2" borderId="110" xfId="0" applyFont="1" applyFill="1" applyBorder="1" applyAlignment="1">
      <alignment horizontal="center" vertical="center"/>
    </xf>
    <xf numFmtId="178" fontId="27" fillId="0" borderId="80" xfId="1" applyNumberFormat="1" applyFont="1" applyFill="1" applyBorder="1" applyAlignment="1">
      <alignment horizontal="right" vertical="center" shrinkToFit="1"/>
    </xf>
    <xf numFmtId="178" fontId="27" fillId="0" borderId="65" xfId="1" applyNumberFormat="1" applyFont="1" applyFill="1" applyBorder="1" applyAlignment="1">
      <alignment horizontal="right" vertical="center" shrinkToFit="1"/>
    </xf>
    <xf numFmtId="178" fontId="27" fillId="0" borderId="67" xfId="1" applyNumberFormat="1" applyFont="1" applyFill="1" applyBorder="1" applyAlignment="1">
      <alignment horizontal="right" vertical="center" shrinkToFit="1"/>
    </xf>
    <xf numFmtId="178" fontId="27" fillId="2" borderId="88" xfId="1" applyNumberFormat="1" applyFont="1" applyFill="1" applyBorder="1" applyAlignment="1">
      <alignment horizontal="right" vertical="center" shrinkToFit="1"/>
    </xf>
    <xf numFmtId="38" fontId="27" fillId="0" borderId="72" xfId="1" applyFont="1" applyFill="1" applyBorder="1" applyAlignment="1">
      <alignment horizontal="center" vertical="center"/>
    </xf>
    <xf numFmtId="0" fontId="22" fillId="0" borderId="71" xfId="0" applyFont="1" applyFill="1" applyBorder="1" applyAlignment="1">
      <alignment horizontal="distributed" vertical="center" indent="1"/>
    </xf>
    <xf numFmtId="38" fontId="22" fillId="0" borderId="72" xfId="1" applyFont="1" applyFill="1" applyBorder="1" applyAlignment="1">
      <alignment horizontal="right" vertical="center" indent="1"/>
    </xf>
    <xf numFmtId="176" fontId="22" fillId="0" borderId="73" xfId="0" applyNumberFormat="1" applyFont="1" applyFill="1" applyBorder="1" applyAlignment="1">
      <alignment horizontal="right" vertical="center" indent="1"/>
    </xf>
    <xf numFmtId="0" fontId="22" fillId="0" borderId="66" xfId="0" applyFont="1" applyFill="1" applyBorder="1" applyAlignment="1">
      <alignment horizontal="distributed" vertical="center" indent="1"/>
    </xf>
    <xf numFmtId="38" fontId="22" fillId="0" borderId="65" xfId="1" applyFont="1" applyFill="1" applyBorder="1" applyAlignment="1">
      <alignment horizontal="right" vertical="center" indent="1"/>
    </xf>
    <xf numFmtId="176" fontId="22" fillId="0" borderId="67" xfId="0" applyNumberFormat="1" applyFont="1" applyFill="1" applyBorder="1" applyAlignment="1">
      <alignment horizontal="right" vertical="center" indent="1"/>
    </xf>
    <xf numFmtId="38" fontId="27" fillId="2" borderId="114" xfId="1" applyFont="1" applyFill="1" applyBorder="1" applyAlignment="1">
      <alignment horizontal="center" vertical="center" shrinkToFit="1"/>
    </xf>
    <xf numFmtId="38" fontId="27" fillId="2" borderId="114" xfId="1" quotePrefix="1" applyFont="1" applyFill="1" applyBorder="1" applyAlignment="1">
      <alignment horizontal="center" vertical="center" shrinkToFit="1"/>
    </xf>
    <xf numFmtId="178" fontId="27" fillId="2" borderId="143" xfId="1" applyNumberFormat="1" applyFont="1" applyFill="1" applyBorder="1" applyAlignment="1">
      <alignment horizontal="right" vertical="center" shrinkToFit="1"/>
    </xf>
    <xf numFmtId="38" fontId="27" fillId="2" borderId="110" xfId="1" quotePrefix="1" applyFont="1" applyFill="1" applyBorder="1" applyAlignment="1">
      <alignment horizontal="center" vertical="center" shrinkToFit="1"/>
    </xf>
    <xf numFmtId="0" fontId="33" fillId="2" borderId="0" xfId="0" applyFont="1" applyFill="1" applyAlignment="1">
      <alignment horizontal="left" vertical="center" indent="1"/>
    </xf>
    <xf numFmtId="0" fontId="27" fillId="3" borderId="74" xfId="0" applyFont="1" applyFill="1" applyBorder="1" applyAlignment="1">
      <alignment horizontal="center" vertical="center" shrinkToFit="1"/>
    </xf>
    <xf numFmtId="0" fontId="27" fillId="3" borderId="72" xfId="0" applyFont="1" applyFill="1" applyBorder="1" applyAlignment="1">
      <alignment horizontal="center" vertical="center"/>
    </xf>
    <xf numFmtId="178" fontId="27" fillId="3" borderId="74" xfId="1" applyNumberFormat="1" applyFont="1" applyFill="1" applyBorder="1" applyAlignment="1">
      <alignment horizontal="right" vertical="center" shrinkToFit="1"/>
    </xf>
    <xf numFmtId="178" fontId="27" fillId="3" borderId="72" xfId="1" applyNumberFormat="1" applyFont="1" applyFill="1" applyBorder="1" applyAlignment="1">
      <alignment horizontal="right" vertical="center" shrinkToFit="1"/>
    </xf>
    <xf numFmtId="178" fontId="27" fillId="3" borderId="73" xfId="1" applyNumberFormat="1" applyFont="1" applyFill="1" applyBorder="1" applyAlignment="1">
      <alignment horizontal="right" vertical="center" shrinkToFit="1"/>
    </xf>
    <xf numFmtId="0" fontId="27" fillId="3" borderId="110" xfId="0" applyFont="1" applyFill="1" applyBorder="1" applyAlignment="1">
      <alignment horizontal="center" vertical="center"/>
    </xf>
    <xf numFmtId="38" fontId="27" fillId="2" borderId="110" xfId="1" applyFont="1" applyFill="1" applyBorder="1" applyAlignment="1">
      <alignment horizontal="center" vertical="center" shrinkToFit="1"/>
    </xf>
    <xf numFmtId="38" fontId="27" fillId="2" borderId="140" xfId="1" applyFont="1" applyFill="1" applyBorder="1" applyAlignment="1">
      <alignment horizontal="center" vertical="center" shrinkToFit="1"/>
    </xf>
    <xf numFmtId="0" fontId="27" fillId="2" borderId="95" xfId="0" applyFont="1" applyFill="1" applyBorder="1" applyAlignment="1">
      <alignment horizontal="center" vertical="center" shrinkToFit="1"/>
    </xf>
    <xf numFmtId="38" fontId="27" fillId="2" borderId="38" xfId="1" applyFont="1" applyFill="1" applyBorder="1" applyAlignment="1">
      <alignment horizontal="center" vertical="center" shrinkToFit="1"/>
    </xf>
    <xf numFmtId="0" fontId="33" fillId="2" borderId="14" xfId="0" applyFont="1" applyFill="1" applyBorder="1">
      <alignment vertical="center"/>
    </xf>
    <xf numFmtId="0" fontId="27" fillId="2" borderId="0" xfId="0" applyFont="1" applyFill="1" applyBorder="1">
      <alignment vertical="center"/>
    </xf>
    <xf numFmtId="0" fontId="33" fillId="2" borderId="0" xfId="0" applyFont="1" applyFill="1">
      <alignment vertical="center"/>
    </xf>
    <xf numFmtId="0" fontId="33" fillId="2" borderId="0" xfId="0" applyFont="1" applyFill="1" applyAlignment="1">
      <alignment horizontal="center" vertical="center" shrinkToFit="1"/>
    </xf>
    <xf numFmtId="0" fontId="33" fillId="2" borderId="0" xfId="0" applyFont="1" applyFill="1" applyAlignment="1">
      <alignment horizontal="center" vertical="center"/>
    </xf>
    <xf numFmtId="178" fontId="34" fillId="2" borderId="0" xfId="1" applyNumberFormat="1" applyFont="1" applyFill="1">
      <alignment vertical="center"/>
    </xf>
    <xf numFmtId="0" fontId="21" fillId="2" borderId="0" xfId="0" applyFont="1" applyFill="1" applyAlignment="1">
      <alignment horizontal="center" vertical="center"/>
    </xf>
    <xf numFmtId="0" fontId="34" fillId="2" borderId="28" xfId="0" applyFont="1" applyFill="1" applyBorder="1">
      <alignment vertical="center"/>
    </xf>
    <xf numFmtId="0" fontId="35" fillId="2" borderId="43" xfId="0" applyFont="1" applyFill="1" applyBorder="1" applyAlignment="1">
      <alignment horizontal="center" vertical="center" justifyLastLine="1"/>
    </xf>
    <xf numFmtId="0" fontId="34" fillId="2" borderId="0" xfId="0" applyFont="1" applyFill="1" applyAlignment="1">
      <alignment horizontal="left" vertical="center" indent="1"/>
    </xf>
    <xf numFmtId="0" fontId="34" fillId="2" borderId="0" xfId="0" applyFont="1" applyFill="1">
      <alignment vertical="center"/>
    </xf>
    <xf numFmtId="0" fontId="34" fillId="2" borderId="60" xfId="0" applyFont="1" applyFill="1" applyBorder="1">
      <alignment vertical="center"/>
    </xf>
    <xf numFmtId="0" fontId="35" fillId="2" borderId="16" xfId="0" applyFont="1" applyFill="1" applyBorder="1" applyAlignment="1">
      <alignment horizontal="center" vertical="center" justifyLastLine="1"/>
    </xf>
    <xf numFmtId="0" fontId="35" fillId="2" borderId="50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horizontal="center" vertical="center"/>
    </xf>
    <xf numFmtId="0" fontId="34" fillId="2" borderId="14" xfId="0" applyFont="1" applyFill="1" applyBorder="1">
      <alignment vertical="center"/>
    </xf>
    <xf numFmtId="0" fontId="27" fillId="2" borderId="0" xfId="0" applyFont="1" applyFill="1" applyBorder="1" applyAlignment="1">
      <alignment horizontal="distributed" vertical="center"/>
    </xf>
    <xf numFmtId="0" fontId="27" fillId="2" borderId="0" xfId="0" applyFont="1" applyFill="1" applyBorder="1" applyAlignment="1">
      <alignment horizontal="distributed" vertical="center" justifyLastLine="1"/>
    </xf>
    <xf numFmtId="38" fontId="27" fillId="2" borderId="113" xfId="1" applyFont="1" applyFill="1" applyBorder="1" applyAlignment="1">
      <alignment horizontal="center" vertical="center" shrinkToFit="1"/>
    </xf>
    <xf numFmtId="0" fontId="27" fillId="2" borderId="0" xfId="0" applyFont="1" applyFill="1" applyBorder="1" applyAlignment="1">
      <alignment vertical="center" justifyLastLine="1"/>
    </xf>
    <xf numFmtId="38" fontId="27" fillId="2" borderId="88" xfId="1" applyFont="1" applyFill="1" applyBorder="1" applyAlignment="1">
      <alignment horizontal="center" vertical="center" shrinkToFit="1"/>
    </xf>
    <xf numFmtId="0" fontId="33" fillId="2" borderId="18" xfId="0" applyFont="1" applyFill="1" applyBorder="1">
      <alignment vertical="center"/>
    </xf>
    <xf numFmtId="0" fontId="27" fillId="2" borderId="7" xfId="0" applyFont="1" applyFill="1" applyBorder="1">
      <alignment vertical="center"/>
    </xf>
    <xf numFmtId="0" fontId="33" fillId="2" borderId="82" xfId="0" applyFont="1" applyFill="1" applyBorder="1">
      <alignment vertical="center"/>
    </xf>
    <xf numFmtId="0" fontId="27" fillId="2" borderId="74" xfId="0" applyFont="1" applyFill="1" applyBorder="1">
      <alignment vertical="center"/>
    </xf>
    <xf numFmtId="0" fontId="27" fillId="3" borderId="143" xfId="0" applyFont="1" applyFill="1" applyBorder="1">
      <alignment vertical="center"/>
    </xf>
    <xf numFmtId="0" fontId="27" fillId="3" borderId="143" xfId="0" applyFont="1" applyFill="1" applyBorder="1" applyAlignment="1">
      <alignment horizontal="center" vertical="center" shrinkToFit="1"/>
    </xf>
    <xf numFmtId="0" fontId="27" fillId="3" borderId="142" xfId="0" applyFont="1" applyFill="1" applyBorder="1" applyAlignment="1">
      <alignment horizontal="center" vertical="center"/>
    </xf>
    <xf numFmtId="178" fontId="27" fillId="3" borderId="141" xfId="1" applyNumberFormat="1" applyFont="1" applyFill="1" applyBorder="1" applyAlignment="1">
      <alignment vertical="center" shrinkToFit="1"/>
    </xf>
    <xf numFmtId="178" fontId="27" fillId="3" borderId="142" xfId="1" applyNumberFormat="1" applyFont="1" applyFill="1" applyBorder="1" applyAlignment="1">
      <alignment vertical="center" shrinkToFit="1"/>
    </xf>
    <xf numFmtId="178" fontId="27" fillId="3" borderId="143" xfId="1" applyNumberFormat="1" applyFont="1" applyFill="1" applyBorder="1" applyAlignment="1">
      <alignment vertical="center" shrinkToFit="1"/>
    </xf>
    <xf numFmtId="0" fontId="27" fillId="3" borderId="144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34" fillId="2" borderId="82" xfId="0" applyFont="1" applyFill="1" applyBorder="1">
      <alignment vertical="center"/>
    </xf>
    <xf numFmtId="0" fontId="27" fillId="2" borderId="74" xfId="0" applyFont="1" applyFill="1" applyBorder="1" applyAlignment="1">
      <alignment vertical="center" justifyLastLine="1"/>
    </xf>
    <xf numFmtId="0" fontId="33" fillId="3" borderId="82" xfId="0" applyFont="1" applyFill="1" applyBorder="1">
      <alignment vertical="center"/>
    </xf>
    <xf numFmtId="0" fontId="27" fillId="3" borderId="74" xfId="0" applyFont="1" applyFill="1" applyBorder="1">
      <alignment vertical="center"/>
    </xf>
    <xf numFmtId="0" fontId="27" fillId="3" borderId="65" xfId="0" applyFont="1" applyFill="1" applyBorder="1" applyAlignment="1">
      <alignment horizontal="center" vertical="center"/>
    </xf>
    <xf numFmtId="178" fontId="27" fillId="3" borderId="80" xfId="1" applyNumberFormat="1" applyFont="1" applyFill="1" applyBorder="1" applyAlignment="1">
      <alignment vertical="center" shrinkToFit="1"/>
    </xf>
    <xf numFmtId="178" fontId="27" fillId="3" borderId="65" xfId="1" applyNumberFormat="1" applyFont="1" applyFill="1" applyBorder="1" applyAlignment="1">
      <alignment vertical="center" shrinkToFit="1"/>
    </xf>
    <xf numFmtId="0" fontId="27" fillId="3" borderId="114" xfId="0" applyFont="1" applyFill="1" applyBorder="1" applyAlignment="1">
      <alignment horizontal="center" vertical="center"/>
    </xf>
    <xf numFmtId="178" fontId="27" fillId="2" borderId="65" xfId="1" applyNumberFormat="1" applyFont="1" applyFill="1" applyBorder="1" applyAlignment="1">
      <alignment vertical="center" shrinkToFit="1"/>
    </xf>
    <xf numFmtId="0" fontId="37" fillId="2" borderId="0" xfId="0" applyFont="1" applyFill="1" applyAlignment="1">
      <alignment horizontal="center" vertical="center"/>
    </xf>
    <xf numFmtId="38" fontId="27" fillId="0" borderId="110" xfId="1" applyFont="1" applyFill="1" applyBorder="1" applyAlignment="1">
      <alignment horizontal="center" vertical="center" shrinkToFit="1"/>
    </xf>
    <xf numFmtId="0" fontId="33" fillId="3" borderId="79" xfId="0" applyFont="1" applyFill="1" applyBorder="1">
      <alignment vertical="center"/>
    </xf>
    <xf numFmtId="0" fontId="27" fillId="3" borderId="80" xfId="0" applyFont="1" applyFill="1" applyBorder="1">
      <alignment vertical="center"/>
    </xf>
    <xf numFmtId="0" fontId="27" fillId="3" borderId="80" xfId="0" applyFont="1" applyFill="1" applyBorder="1" applyAlignment="1">
      <alignment horizontal="center" vertical="center" shrinkToFit="1"/>
    </xf>
    <xf numFmtId="178" fontId="27" fillId="3" borderId="80" xfId="1" applyNumberFormat="1" applyFont="1" applyFill="1" applyBorder="1" applyAlignment="1">
      <alignment horizontal="right" vertical="center" shrinkToFit="1"/>
    </xf>
    <xf numFmtId="178" fontId="27" fillId="3" borderId="65" xfId="1" applyNumberFormat="1" applyFont="1" applyFill="1" applyBorder="1" applyAlignment="1">
      <alignment horizontal="right" vertical="center" shrinkToFit="1"/>
    </xf>
    <xf numFmtId="178" fontId="27" fillId="3" borderId="67" xfId="1" applyNumberFormat="1" applyFont="1" applyFill="1" applyBorder="1" applyAlignment="1">
      <alignment horizontal="right" vertical="center" shrinkToFit="1"/>
    </xf>
    <xf numFmtId="0" fontId="27" fillId="2" borderId="7" xfId="0" applyFont="1" applyFill="1" applyBorder="1" applyAlignment="1">
      <alignment vertical="center" justifyLastLine="1"/>
    </xf>
    <xf numFmtId="0" fontId="33" fillId="2" borderId="79" xfId="0" applyFont="1" applyFill="1" applyBorder="1">
      <alignment vertical="center"/>
    </xf>
    <xf numFmtId="0" fontId="27" fillId="2" borderId="80" xfId="0" applyFont="1" applyFill="1" applyBorder="1" applyAlignment="1">
      <alignment horizontal="distributed" vertical="center"/>
    </xf>
    <xf numFmtId="0" fontId="27" fillId="2" borderId="80" xfId="0" applyFont="1" applyFill="1" applyBorder="1" applyAlignment="1">
      <alignment horizontal="distributed" vertical="center" justifyLastLine="1"/>
    </xf>
    <xf numFmtId="178" fontId="27" fillId="3" borderId="72" xfId="1" applyNumberFormat="1" applyFont="1" applyFill="1" applyBorder="1" applyAlignment="1">
      <alignment vertical="center" shrinkToFit="1"/>
    </xf>
    <xf numFmtId="0" fontId="33" fillId="3" borderId="18" xfId="0" applyFont="1" applyFill="1" applyBorder="1">
      <alignment vertical="center"/>
    </xf>
    <xf numFmtId="0" fontId="27" fillId="3" borderId="7" xfId="0" applyFont="1" applyFill="1" applyBorder="1">
      <alignment vertical="center"/>
    </xf>
    <xf numFmtId="0" fontId="27" fillId="3" borderId="7" xfId="0" applyFont="1" applyFill="1" applyBorder="1" applyAlignment="1">
      <alignment horizontal="center" vertical="center" shrinkToFit="1"/>
    </xf>
    <xf numFmtId="0" fontId="27" fillId="3" borderId="35" xfId="0" applyFont="1" applyFill="1" applyBorder="1" applyAlignment="1">
      <alignment horizontal="center" vertical="center"/>
    </xf>
    <xf numFmtId="178" fontId="27" fillId="3" borderId="7" xfId="1" applyNumberFormat="1" applyFont="1" applyFill="1" applyBorder="1" applyAlignment="1">
      <alignment horizontal="right" vertical="center" shrinkToFit="1"/>
    </xf>
    <xf numFmtId="178" fontId="27" fillId="3" borderId="35" xfId="1" applyNumberFormat="1" applyFont="1" applyFill="1" applyBorder="1" applyAlignment="1">
      <alignment horizontal="right" vertical="center" shrinkToFit="1"/>
    </xf>
    <xf numFmtId="178" fontId="27" fillId="3" borderId="36" xfId="1" applyNumberFormat="1" applyFont="1" applyFill="1" applyBorder="1" applyAlignment="1">
      <alignment horizontal="right" vertical="center" shrinkToFit="1"/>
    </xf>
    <xf numFmtId="178" fontId="27" fillId="3" borderId="35" xfId="1" applyNumberFormat="1" applyFont="1" applyFill="1" applyBorder="1" applyAlignment="1">
      <alignment vertical="center" shrinkToFit="1"/>
    </xf>
    <xf numFmtId="0" fontId="27" fillId="3" borderId="38" xfId="0" applyFont="1" applyFill="1" applyBorder="1" applyAlignment="1">
      <alignment horizontal="center" vertical="center"/>
    </xf>
    <xf numFmtId="0" fontId="38" fillId="2" borderId="0" xfId="0" applyFont="1" applyFill="1">
      <alignment vertical="center"/>
    </xf>
    <xf numFmtId="0" fontId="38" fillId="2" borderId="0" xfId="0" applyFont="1" applyFill="1" applyAlignment="1">
      <alignment horizontal="center" vertical="center" shrinkToFit="1"/>
    </xf>
    <xf numFmtId="0" fontId="39" fillId="2" borderId="0" xfId="0" applyFont="1" applyFill="1">
      <alignment vertical="center"/>
    </xf>
    <xf numFmtId="0" fontId="38" fillId="2" borderId="0" xfId="0" applyFont="1" applyFill="1" applyAlignment="1">
      <alignment horizontal="center" vertical="center"/>
    </xf>
    <xf numFmtId="178" fontId="38" fillId="2" borderId="0" xfId="1" applyNumberFormat="1" applyFont="1" applyFill="1" applyAlignment="1">
      <alignment vertical="center" shrinkToFit="1"/>
    </xf>
    <xf numFmtId="38" fontId="34" fillId="2" borderId="0" xfId="1" applyFont="1" applyFill="1">
      <alignment vertical="center"/>
    </xf>
    <xf numFmtId="0" fontId="9" fillId="2" borderId="0" xfId="0" applyFont="1" applyFill="1" applyAlignment="1">
      <alignment horizontal="left" vertical="center" indent="1"/>
    </xf>
    <xf numFmtId="0" fontId="37" fillId="2" borderId="0" xfId="0" applyFont="1" applyFill="1" applyAlignment="1">
      <alignment horizontal="left" vertical="center" inden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40" fillId="2" borderId="0" xfId="0" applyFont="1" applyFill="1" applyAlignment="1">
      <alignment horizontal="left" vertical="center" indent="1"/>
    </xf>
    <xf numFmtId="0" fontId="27" fillId="2" borderId="0" xfId="0" applyFont="1" applyFill="1" applyAlignment="1">
      <alignment horizontal="distributed" vertical="center"/>
    </xf>
    <xf numFmtId="0" fontId="27" fillId="2" borderId="0" xfId="0" applyFont="1" applyFill="1" applyAlignment="1">
      <alignment horizontal="distributed" vertical="center" justifyLastLine="1"/>
    </xf>
    <xf numFmtId="178" fontId="27" fillId="2" borderId="86" xfId="1" applyNumberFormat="1" applyFont="1" applyFill="1" applyBorder="1" applyAlignment="1">
      <alignment horizontal="right" vertical="center" shrinkToFit="1"/>
    </xf>
    <xf numFmtId="0" fontId="27" fillId="2" borderId="0" xfId="0" applyFont="1" applyFill="1" applyAlignment="1">
      <alignment vertical="center" justifyLastLine="1"/>
    </xf>
    <xf numFmtId="176" fontId="27" fillId="2" borderId="80" xfId="1" applyNumberFormat="1" applyFont="1" applyFill="1" applyBorder="1" applyAlignment="1">
      <alignment horizontal="right" vertical="center" shrinkToFit="1"/>
    </xf>
    <xf numFmtId="0" fontId="27" fillId="2" borderId="0" xfId="0" applyFont="1" applyFill="1">
      <alignment vertical="center"/>
    </xf>
    <xf numFmtId="178" fontId="27" fillId="2" borderId="148" xfId="1" applyNumberFormat="1" applyFont="1" applyFill="1" applyBorder="1" applyAlignment="1">
      <alignment horizontal="right" vertical="center" shrinkToFit="1"/>
    </xf>
    <xf numFmtId="178" fontId="27" fillId="2" borderId="91" xfId="1" applyNumberFormat="1" applyFont="1" applyFill="1" applyBorder="1" applyAlignment="1">
      <alignment horizontal="right" vertical="center" shrinkToFit="1"/>
    </xf>
    <xf numFmtId="178" fontId="27" fillId="2" borderId="74" xfId="1" applyNumberFormat="1" applyFont="1" applyFill="1" applyBorder="1">
      <alignment vertical="center"/>
    </xf>
    <xf numFmtId="178" fontId="27" fillId="2" borderId="91" xfId="1" applyNumberFormat="1" applyFont="1" applyFill="1" applyBorder="1">
      <alignment vertical="center"/>
    </xf>
    <xf numFmtId="0" fontId="27" fillId="2" borderId="91" xfId="0" applyFont="1" applyFill="1" applyBorder="1" applyAlignment="1">
      <alignment horizontal="center" vertical="center"/>
    </xf>
    <xf numFmtId="178" fontId="27" fillId="2" borderId="91" xfId="1" applyNumberFormat="1" applyFont="1" applyFill="1" applyBorder="1" applyAlignment="1">
      <alignment horizontal="right" vertical="center"/>
    </xf>
    <xf numFmtId="176" fontId="27" fillId="2" borderId="74" xfId="1" applyNumberFormat="1" applyFont="1" applyFill="1" applyBorder="1" applyAlignment="1">
      <alignment horizontal="right" vertical="center" shrinkToFit="1"/>
    </xf>
    <xf numFmtId="0" fontId="27" fillId="3" borderId="147" xfId="0" applyFont="1" applyFill="1" applyBorder="1">
      <alignment vertical="center"/>
    </xf>
    <xf numFmtId="0" fontId="27" fillId="3" borderId="148" xfId="0" applyFont="1" applyFill="1" applyBorder="1" applyAlignment="1">
      <alignment horizontal="center" vertical="center"/>
    </xf>
    <xf numFmtId="178" fontId="27" fillId="3" borderId="143" xfId="1" applyNumberFormat="1" applyFont="1" applyFill="1" applyBorder="1">
      <alignment vertical="center"/>
    </xf>
    <xf numFmtId="178" fontId="27" fillId="3" borderId="148" xfId="1" applyNumberFormat="1" applyFont="1" applyFill="1" applyBorder="1">
      <alignment vertical="center"/>
    </xf>
    <xf numFmtId="0" fontId="27" fillId="3" borderId="75" xfId="0" applyFont="1" applyFill="1" applyBorder="1">
      <alignment vertical="center"/>
    </xf>
    <xf numFmtId="0" fontId="27" fillId="3" borderId="91" xfId="0" applyFont="1" applyFill="1" applyBorder="1" applyAlignment="1">
      <alignment horizontal="center" vertical="center"/>
    </xf>
    <xf numFmtId="178" fontId="27" fillId="3" borderId="74" xfId="1" applyNumberFormat="1" applyFont="1" applyFill="1" applyBorder="1">
      <alignment vertical="center"/>
    </xf>
    <xf numFmtId="178" fontId="27" fillId="3" borderId="91" xfId="1" applyNumberFormat="1" applyFont="1" applyFill="1" applyBorder="1">
      <alignment vertical="center"/>
    </xf>
    <xf numFmtId="178" fontId="27" fillId="2" borderId="88" xfId="1" applyNumberFormat="1" applyFont="1" applyFill="1" applyBorder="1" applyAlignment="1">
      <alignment horizontal="right" vertical="center"/>
    </xf>
    <xf numFmtId="0" fontId="27" fillId="2" borderId="88" xfId="0" applyFont="1" applyFill="1" applyBorder="1" applyAlignment="1">
      <alignment horizontal="center" vertical="center"/>
    </xf>
    <xf numFmtId="178" fontId="27" fillId="2" borderId="80" xfId="1" applyNumberFormat="1" applyFont="1" applyFill="1" applyBorder="1">
      <alignment vertical="center"/>
    </xf>
    <xf numFmtId="178" fontId="27" fillId="2" borderId="88" xfId="1" applyNumberFormat="1" applyFont="1" applyFill="1" applyBorder="1">
      <alignment vertical="center"/>
    </xf>
    <xf numFmtId="0" fontId="27" fillId="3" borderId="81" xfId="0" applyFont="1" applyFill="1" applyBorder="1">
      <alignment vertical="center"/>
    </xf>
    <xf numFmtId="0" fontId="27" fillId="3" borderId="88" xfId="0" applyFont="1" applyFill="1" applyBorder="1" applyAlignment="1">
      <alignment horizontal="center" vertical="center"/>
    </xf>
    <xf numFmtId="178" fontId="27" fillId="3" borderId="80" xfId="1" applyNumberFormat="1" applyFont="1" applyFill="1" applyBorder="1">
      <alignment vertical="center"/>
    </xf>
    <xf numFmtId="178" fontId="27" fillId="3" borderId="88" xfId="1" applyNumberFormat="1" applyFont="1" applyFill="1" applyBorder="1">
      <alignment vertical="center"/>
    </xf>
    <xf numFmtId="0" fontId="27" fillId="2" borderId="93" xfId="0" applyFont="1" applyFill="1" applyBorder="1" applyAlignment="1">
      <alignment horizontal="center" vertical="center" shrinkToFit="1"/>
    </xf>
    <xf numFmtId="0" fontId="27" fillId="2" borderId="78" xfId="0" applyFont="1" applyFill="1" applyBorder="1" applyAlignment="1">
      <alignment horizontal="center" vertical="center"/>
    </xf>
    <xf numFmtId="178" fontId="27" fillId="2" borderId="126" xfId="1" applyNumberFormat="1" applyFont="1" applyFill="1" applyBorder="1" applyAlignment="1">
      <alignment horizontal="right" vertical="center" shrinkToFit="1"/>
    </xf>
    <xf numFmtId="176" fontId="27" fillId="2" borderId="124" xfId="1" applyNumberFormat="1" applyFont="1" applyFill="1" applyBorder="1" applyAlignment="1">
      <alignment horizontal="right" vertical="center" shrinkToFit="1"/>
    </xf>
    <xf numFmtId="0" fontId="27" fillId="2" borderId="100" xfId="0" applyFont="1" applyFill="1" applyBorder="1">
      <alignment vertical="center"/>
    </xf>
    <xf numFmtId="0" fontId="27" fillId="3" borderId="20" xfId="0" applyFont="1" applyFill="1" applyBorder="1">
      <alignment vertical="center"/>
    </xf>
    <xf numFmtId="0" fontId="27" fillId="3" borderId="17" xfId="0" applyFont="1" applyFill="1" applyBorder="1" applyAlignment="1">
      <alignment horizontal="center" vertical="center"/>
    </xf>
    <xf numFmtId="38" fontId="38" fillId="2" borderId="0" xfId="1" applyFont="1" applyFill="1">
      <alignment vertical="center"/>
    </xf>
    <xf numFmtId="0" fontId="33" fillId="3" borderId="145" xfId="0" applyFont="1" applyFill="1" applyBorder="1">
      <alignment vertical="center"/>
    </xf>
    <xf numFmtId="38" fontId="11" fillId="2" borderId="0" xfId="0" applyNumberFormat="1" applyFont="1" applyFill="1">
      <alignment vertical="center"/>
    </xf>
    <xf numFmtId="0" fontId="22" fillId="2" borderId="1" xfId="0" applyFont="1" applyFill="1" applyBorder="1" applyAlignment="1">
      <alignment horizontal="center" vertical="center"/>
    </xf>
    <xf numFmtId="38" fontId="35" fillId="2" borderId="72" xfId="1" applyFont="1" applyFill="1" applyBorder="1" applyAlignment="1">
      <alignment horizontal="right" vertical="center" indent="1"/>
    </xf>
    <xf numFmtId="176" fontId="27" fillId="2" borderId="143" xfId="1" applyNumberFormat="1" applyFont="1" applyFill="1" applyBorder="1" applyAlignment="1">
      <alignment horizontal="right" vertical="center" shrinkToFit="1"/>
    </xf>
    <xf numFmtId="178" fontId="27" fillId="3" borderId="7" xfId="1" applyNumberFormat="1" applyFont="1" applyFill="1" applyBorder="1">
      <alignment vertical="center"/>
    </xf>
    <xf numFmtId="178" fontId="27" fillId="3" borderId="17" xfId="1" applyNumberFormat="1" applyFont="1" applyFill="1" applyBorder="1">
      <alignment vertical="center"/>
    </xf>
    <xf numFmtId="176" fontId="27" fillId="2" borderId="87" xfId="1" applyNumberFormat="1" applyFont="1" applyFill="1" applyBorder="1" applyAlignment="1">
      <alignment horizontal="right" vertical="center" shrinkToFit="1"/>
    </xf>
    <xf numFmtId="176" fontId="27" fillId="3" borderId="143" xfId="1" applyNumberFormat="1" applyFont="1" applyFill="1" applyBorder="1" applyAlignment="1">
      <alignment horizontal="right" vertical="center" shrinkToFit="1"/>
    </xf>
    <xf numFmtId="176" fontId="27" fillId="3" borderId="74" xfId="1" applyNumberFormat="1" applyFont="1" applyFill="1" applyBorder="1" applyAlignment="1">
      <alignment horizontal="right" vertical="center" shrinkToFit="1"/>
    </xf>
    <xf numFmtId="176" fontId="27" fillId="3" borderId="80" xfId="1" applyNumberFormat="1" applyFont="1" applyFill="1" applyBorder="1" applyAlignment="1">
      <alignment horizontal="right" vertical="center" shrinkToFit="1"/>
    </xf>
    <xf numFmtId="176" fontId="27" fillId="3" borderId="7" xfId="1" applyNumberFormat="1" applyFont="1" applyFill="1" applyBorder="1" applyAlignment="1">
      <alignment horizontal="right" vertical="center" shrinkToFit="1"/>
    </xf>
    <xf numFmtId="0" fontId="38" fillId="2" borderId="0" xfId="0" applyFont="1" applyFill="1" applyAlignment="1">
      <alignment horizontal="right" vertical="center"/>
    </xf>
    <xf numFmtId="0" fontId="33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vertical="center" shrinkToFit="1"/>
    </xf>
    <xf numFmtId="0" fontId="27" fillId="2" borderId="102" xfId="0" applyFont="1" applyFill="1" applyBorder="1" applyAlignment="1">
      <alignment vertical="center" shrinkToFit="1"/>
    </xf>
    <xf numFmtId="0" fontId="27" fillId="2" borderId="73" xfId="0" applyFont="1" applyFill="1" applyBorder="1" applyAlignment="1">
      <alignment vertical="center" shrinkToFit="1"/>
    </xf>
    <xf numFmtId="0" fontId="27" fillId="2" borderId="67" xfId="0" applyFont="1" applyFill="1" applyBorder="1" applyAlignment="1">
      <alignment vertical="center" shrinkToFit="1"/>
    </xf>
    <xf numFmtId="0" fontId="27" fillId="3" borderId="141" xfId="0" applyFont="1" applyFill="1" applyBorder="1" applyAlignment="1">
      <alignment vertical="center" shrinkToFit="1"/>
    </xf>
    <xf numFmtId="0" fontId="27" fillId="3" borderId="67" xfId="0" applyFont="1" applyFill="1" applyBorder="1" applyAlignment="1">
      <alignment vertical="center" shrinkToFit="1"/>
    </xf>
    <xf numFmtId="0" fontId="27" fillId="2" borderId="36" xfId="0" applyFont="1" applyFill="1" applyBorder="1" applyAlignment="1">
      <alignment vertical="center" shrinkToFit="1"/>
    </xf>
    <xf numFmtId="0" fontId="27" fillId="3" borderId="73" xfId="0" applyFont="1" applyFill="1" applyBorder="1" applyAlignment="1">
      <alignment vertical="center" shrinkToFit="1"/>
    </xf>
    <xf numFmtId="0" fontId="27" fillId="3" borderId="36" xfId="0" applyFont="1" applyFill="1" applyBorder="1" applyAlignment="1">
      <alignment vertical="center" shrinkToFit="1"/>
    </xf>
    <xf numFmtId="0" fontId="39" fillId="2" borderId="0" xfId="0" applyFont="1" applyFill="1" applyAlignment="1">
      <alignment vertical="center" shrinkToFit="1"/>
    </xf>
    <xf numFmtId="0" fontId="41" fillId="2" borderId="0" xfId="0" applyFont="1" applyFill="1" applyAlignment="1">
      <alignment horizontal="left" vertical="center"/>
    </xf>
    <xf numFmtId="38" fontId="35" fillId="2" borderId="72" xfId="1" applyFont="1" applyFill="1" applyBorder="1" applyAlignment="1">
      <alignment vertical="center" shrinkToFit="1"/>
    </xf>
    <xf numFmtId="0" fontId="42" fillId="2" borderId="0" xfId="0" applyFont="1" applyFill="1" applyAlignment="1">
      <alignment horizontal="left" vertical="center"/>
    </xf>
    <xf numFmtId="0" fontId="27" fillId="2" borderId="95" xfId="0" quotePrefix="1" applyFont="1" applyFill="1" applyBorder="1" applyAlignment="1">
      <alignment horizontal="center" vertical="center" shrinkToFit="1"/>
    </xf>
    <xf numFmtId="0" fontId="27" fillId="2" borderId="153" xfId="0" applyFont="1" applyFill="1" applyBorder="1">
      <alignment vertical="center"/>
    </xf>
    <xf numFmtId="38" fontId="35" fillId="2" borderId="103" xfId="1" applyFont="1" applyFill="1" applyBorder="1" applyAlignment="1">
      <alignment horizontal="right" vertical="center" indent="1"/>
    </xf>
    <xf numFmtId="38" fontId="27" fillId="2" borderId="86" xfId="1" applyFont="1" applyFill="1" applyBorder="1" applyAlignment="1">
      <alignment horizontal="center" vertical="center" shrinkToFit="1"/>
    </xf>
    <xf numFmtId="38" fontId="27" fillId="2" borderId="148" xfId="1" applyFont="1" applyFill="1" applyBorder="1" applyAlignment="1">
      <alignment horizontal="center" vertical="center" shrinkToFit="1"/>
    </xf>
    <xf numFmtId="38" fontId="27" fillId="2" borderId="91" xfId="1" applyFont="1" applyFill="1" applyBorder="1" applyAlignment="1">
      <alignment horizontal="center" vertical="center" shrinkToFit="1"/>
    </xf>
    <xf numFmtId="38" fontId="27" fillId="0" borderId="88" xfId="1" applyFont="1" applyFill="1" applyBorder="1" applyAlignment="1">
      <alignment horizontal="center" vertical="center" shrinkToFit="1"/>
    </xf>
    <xf numFmtId="38" fontId="27" fillId="2" borderId="88" xfId="1" quotePrefix="1" applyFont="1" applyFill="1" applyBorder="1" applyAlignment="1">
      <alignment horizontal="center" vertical="center" shrinkToFit="1"/>
    </xf>
    <xf numFmtId="0" fontId="27" fillId="2" borderId="88" xfId="0" quotePrefix="1" applyFont="1" applyFill="1" applyBorder="1" applyAlignment="1">
      <alignment horizontal="center" vertical="center"/>
    </xf>
    <xf numFmtId="0" fontId="27" fillId="3" borderId="78" xfId="0" applyFont="1" applyFill="1" applyBorder="1" applyAlignment="1">
      <alignment horizontal="center" vertical="center"/>
    </xf>
    <xf numFmtId="38" fontId="27" fillId="2" borderId="78" xfId="1" applyFont="1" applyFill="1" applyBorder="1" applyAlignment="1">
      <alignment horizontal="center" vertical="center" shrinkToFit="1"/>
    </xf>
    <xf numFmtId="38" fontId="27" fillId="2" borderId="96" xfId="1" applyFont="1" applyFill="1" applyBorder="1" applyAlignment="1">
      <alignment horizontal="center" vertical="center" shrinkToFit="1"/>
    </xf>
    <xf numFmtId="0" fontId="27" fillId="2" borderId="96" xfId="0" applyFont="1" applyFill="1" applyBorder="1" applyAlignment="1">
      <alignment horizontal="center" vertical="center"/>
    </xf>
    <xf numFmtId="38" fontId="27" fillId="0" borderId="96" xfId="1" applyFont="1" applyFill="1" applyBorder="1" applyAlignment="1">
      <alignment horizontal="center" vertical="center" shrinkToFit="1"/>
    </xf>
    <xf numFmtId="0" fontId="27" fillId="3" borderId="96" xfId="0" applyFont="1" applyFill="1" applyBorder="1" applyAlignment="1">
      <alignment horizontal="center" vertical="center"/>
    </xf>
    <xf numFmtId="38" fontId="27" fillId="2" borderId="72" xfId="1" quotePrefix="1" applyFont="1" applyFill="1" applyBorder="1" applyAlignment="1">
      <alignment horizontal="center" vertical="center" shrinkToFit="1"/>
    </xf>
    <xf numFmtId="38" fontId="27" fillId="2" borderId="127" xfId="1" applyFont="1" applyFill="1" applyBorder="1" applyAlignment="1">
      <alignment horizontal="center" vertical="center" shrinkToFit="1"/>
    </xf>
    <xf numFmtId="0" fontId="27" fillId="3" borderId="149" xfId="0" applyFont="1" applyFill="1" applyBorder="1" applyAlignment="1">
      <alignment horizontal="center" vertical="center"/>
    </xf>
    <xf numFmtId="176" fontId="22" fillId="2" borderId="113" xfId="4" applyNumberFormat="1" applyFont="1" applyFill="1" applyBorder="1" applyAlignment="1">
      <alignment horizontal="right" vertical="center"/>
    </xf>
    <xf numFmtId="176" fontId="22" fillId="2" borderId="114" xfId="4" applyNumberFormat="1" applyFont="1" applyFill="1" applyBorder="1" applyAlignment="1">
      <alignment horizontal="right" vertical="center"/>
    </xf>
    <xf numFmtId="176" fontId="22" fillId="2" borderId="110" xfId="4" applyNumberFormat="1" applyFont="1" applyFill="1" applyBorder="1" applyAlignment="1">
      <alignment horizontal="right" vertical="center"/>
    </xf>
    <xf numFmtId="176" fontId="22" fillId="2" borderId="65" xfId="4" applyNumberFormat="1" applyFont="1" applyFill="1" applyBorder="1" applyAlignment="1">
      <alignment horizontal="right" vertical="center"/>
    </xf>
    <xf numFmtId="0" fontId="43" fillId="2" borderId="0" xfId="0" applyFont="1" applyFill="1">
      <alignment vertical="center"/>
    </xf>
    <xf numFmtId="38" fontId="4" fillId="2" borderId="0" xfId="0" applyNumberFormat="1" applyFont="1" applyFill="1">
      <alignment vertical="center"/>
    </xf>
    <xf numFmtId="178" fontId="27" fillId="3" borderId="143" xfId="1" applyNumberFormat="1" applyFont="1" applyFill="1" applyBorder="1" applyAlignment="1">
      <alignment horizontal="right" vertical="center" shrinkToFit="1"/>
    </xf>
    <xf numFmtId="178" fontId="27" fillId="3" borderId="142" xfId="1" applyNumberFormat="1" applyFont="1" applyFill="1" applyBorder="1" applyAlignment="1">
      <alignment horizontal="right" vertical="center" shrinkToFit="1"/>
    </xf>
    <xf numFmtId="178" fontId="27" fillId="3" borderId="141" xfId="1" applyNumberFormat="1" applyFont="1" applyFill="1" applyBorder="1" applyAlignment="1">
      <alignment horizontal="right" vertical="center" shrinkToFit="1"/>
    </xf>
    <xf numFmtId="0" fontId="44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left" vertical="center" shrinkToFit="1"/>
    </xf>
    <xf numFmtId="0" fontId="34" fillId="2" borderId="0" xfId="0" applyFont="1" applyFill="1" applyAlignment="1">
      <alignment horizontal="left" vertical="top" textRotation="255" shrinkToFit="1"/>
    </xf>
    <xf numFmtId="0" fontId="33" fillId="2" borderId="0" xfId="0" applyFont="1" applyFill="1" applyAlignment="1">
      <alignment horizontal="left" vertical="center" shrinkToFit="1"/>
    </xf>
    <xf numFmtId="0" fontId="27" fillId="2" borderId="93" xfId="0" quotePrefix="1" applyFont="1" applyFill="1" applyBorder="1" applyAlignment="1">
      <alignment horizontal="center" vertical="center" shrinkToFit="1"/>
    </xf>
    <xf numFmtId="0" fontId="34" fillId="2" borderId="18" xfId="0" applyFont="1" applyFill="1" applyBorder="1">
      <alignment vertical="center"/>
    </xf>
    <xf numFmtId="0" fontId="27" fillId="2" borderId="148" xfId="0" applyFont="1" applyFill="1" applyBorder="1" applyAlignment="1">
      <alignment horizontal="center" vertical="center"/>
    </xf>
    <xf numFmtId="178" fontId="27" fillId="2" borderId="143" xfId="1" applyNumberFormat="1" applyFont="1" applyFill="1" applyBorder="1">
      <alignment vertical="center"/>
    </xf>
    <xf numFmtId="178" fontId="27" fillId="2" borderId="148" xfId="1" applyNumberFormat="1" applyFont="1" applyFill="1" applyBorder="1">
      <alignment vertical="center"/>
    </xf>
    <xf numFmtId="0" fontId="27" fillId="3" borderId="154" xfId="0" applyFont="1" applyFill="1" applyBorder="1" applyAlignment="1">
      <alignment horizontal="center" vertical="center"/>
    </xf>
    <xf numFmtId="0" fontId="27" fillId="2" borderId="146" xfId="0" quotePrefix="1" applyFont="1" applyFill="1" applyBorder="1" applyAlignment="1">
      <alignment horizontal="center" vertical="center" shrinkToFit="1"/>
    </xf>
    <xf numFmtId="0" fontId="27" fillId="2" borderId="154" xfId="0" applyFont="1" applyFill="1" applyBorder="1" applyAlignment="1">
      <alignment horizontal="center" vertical="center"/>
    </xf>
    <xf numFmtId="178" fontId="27" fillId="2" borderId="35" xfId="1" applyNumberFormat="1" applyFont="1" applyFill="1" applyBorder="1" applyAlignment="1">
      <alignment vertical="center" shrinkToFit="1"/>
    </xf>
    <xf numFmtId="0" fontId="27" fillId="2" borderId="38" xfId="0" applyFont="1" applyFill="1" applyBorder="1" applyAlignment="1">
      <alignment horizontal="center" vertical="center"/>
    </xf>
    <xf numFmtId="0" fontId="27" fillId="2" borderId="35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33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0" fontId="22" fillId="2" borderId="50" xfId="0" applyFont="1" applyFill="1" applyBorder="1" applyAlignment="1">
      <alignment horizontal="distributed" vertical="center"/>
    </xf>
    <xf numFmtId="0" fontId="22" fillId="2" borderId="12" xfId="0" applyFont="1" applyFill="1" applyBorder="1" applyAlignment="1">
      <alignment horizontal="distributed" vertical="center"/>
    </xf>
    <xf numFmtId="0" fontId="35" fillId="2" borderId="48" xfId="0" applyFont="1" applyFill="1" applyBorder="1" applyAlignment="1">
      <alignment horizontal="center" vertical="center" textRotation="255"/>
    </xf>
    <xf numFmtId="0" fontId="35" fillId="2" borderId="61" xfId="0" applyFont="1" applyFill="1" applyBorder="1" applyAlignment="1">
      <alignment horizontal="center" vertical="center" textRotation="255"/>
    </xf>
    <xf numFmtId="0" fontId="35" fillId="2" borderId="150" xfId="0" applyFont="1" applyFill="1" applyBorder="1" applyAlignment="1">
      <alignment horizontal="center" vertical="center" wrapText="1"/>
    </xf>
    <xf numFmtId="0" fontId="35" fillId="2" borderId="46" xfId="0" applyFont="1" applyFill="1" applyBorder="1" applyAlignment="1">
      <alignment horizontal="center" vertical="center" wrapText="1"/>
    </xf>
    <xf numFmtId="0" fontId="35" fillId="2" borderId="151" xfId="0" applyFont="1" applyFill="1" applyBorder="1" applyAlignment="1">
      <alignment horizontal="center" vertical="center" wrapText="1"/>
    </xf>
    <xf numFmtId="0" fontId="35" fillId="2" borderId="152" xfId="0" applyFont="1" applyFill="1" applyBorder="1" applyAlignment="1">
      <alignment horizontal="center" vertical="center" wrapText="1"/>
    </xf>
    <xf numFmtId="0" fontId="35" fillId="2" borderId="43" xfId="0" applyFont="1" applyFill="1" applyBorder="1" applyAlignment="1">
      <alignment horizontal="center" vertical="center"/>
    </xf>
    <xf numFmtId="0" fontId="35" fillId="2" borderId="16" xfId="0" applyFont="1" applyFill="1" applyBorder="1" applyAlignment="1">
      <alignment horizontal="center" vertical="center"/>
    </xf>
    <xf numFmtId="38" fontId="35" fillId="2" borderId="48" xfId="1" applyFont="1" applyFill="1" applyBorder="1" applyAlignment="1">
      <alignment horizontal="center" vertical="center" wrapText="1"/>
    </xf>
    <xf numFmtId="38" fontId="35" fillId="2" borderId="61" xfId="1" applyFont="1" applyFill="1" applyBorder="1" applyAlignment="1">
      <alignment horizontal="center" vertical="center" wrapText="1"/>
    </xf>
    <xf numFmtId="0" fontId="35" fillId="2" borderId="48" xfId="0" applyFont="1" applyFill="1" applyBorder="1" applyAlignment="1">
      <alignment horizontal="center" vertical="center" wrapText="1" justifyLastLine="1"/>
    </xf>
    <xf numFmtId="0" fontId="35" fillId="2" borderId="61" xfId="0" applyFont="1" applyFill="1" applyBorder="1" applyAlignment="1">
      <alignment horizontal="center" vertical="center" wrapText="1" justifyLastLine="1"/>
    </xf>
    <xf numFmtId="0" fontId="35" fillId="2" borderId="32" xfId="0" applyFont="1" applyFill="1" applyBorder="1" applyAlignment="1">
      <alignment horizontal="center" vertical="center" wrapText="1" justifyLastLine="1"/>
    </xf>
    <xf numFmtId="0" fontId="35" fillId="2" borderId="139" xfId="0" applyFont="1" applyFill="1" applyBorder="1" applyAlignment="1">
      <alignment horizontal="center" vertical="center" wrapText="1" justifyLastLine="1"/>
    </xf>
    <xf numFmtId="0" fontId="35" fillId="2" borderId="29" xfId="0" applyFont="1" applyFill="1" applyBorder="1" applyAlignment="1">
      <alignment horizontal="center" vertical="center" textRotation="255"/>
    </xf>
    <xf numFmtId="0" fontId="35" fillId="2" borderId="49" xfId="0" applyFont="1" applyFill="1" applyBorder="1" applyAlignment="1">
      <alignment horizontal="center" vertical="center" textRotation="255"/>
    </xf>
    <xf numFmtId="0" fontId="35" fillId="2" borderId="135" xfId="0" applyFont="1" applyFill="1" applyBorder="1" applyAlignment="1">
      <alignment horizontal="distributed" vertical="center"/>
    </xf>
    <xf numFmtId="0" fontId="35" fillId="2" borderId="50" xfId="0" applyFont="1" applyFill="1" applyBorder="1" applyAlignment="1">
      <alignment horizontal="distributed" vertical="center"/>
    </xf>
    <xf numFmtId="0" fontId="35" fillId="2" borderId="136" xfId="0" applyFont="1" applyFill="1" applyBorder="1" applyAlignment="1">
      <alignment horizontal="center" vertical="center" wrapText="1"/>
    </xf>
    <xf numFmtId="0" fontId="35" fillId="2" borderId="33" xfId="0" applyFont="1" applyFill="1" applyBorder="1" applyAlignment="1">
      <alignment horizontal="center" vertical="center"/>
    </xf>
    <xf numFmtId="0" fontId="35" fillId="2" borderId="101" xfId="0" applyFont="1" applyFill="1" applyBorder="1" applyAlignment="1">
      <alignment horizontal="center" vertical="center"/>
    </xf>
    <xf numFmtId="0" fontId="35" fillId="2" borderId="53" xfId="0" applyFont="1" applyFill="1" applyBorder="1" applyAlignment="1">
      <alignment horizontal="center" vertical="center"/>
    </xf>
    <xf numFmtId="0" fontId="35" fillId="2" borderId="19" xfId="0" applyFont="1" applyFill="1" applyBorder="1" applyAlignment="1">
      <alignment horizontal="center" vertical="center"/>
    </xf>
    <xf numFmtId="0" fontId="35" fillId="2" borderId="48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35" fillId="2" borderId="137" xfId="0" applyFont="1" applyFill="1" applyBorder="1" applyAlignment="1">
      <alignment horizontal="center" vertical="center"/>
    </xf>
    <xf numFmtId="0" fontId="35" fillId="2" borderId="138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178" fontId="35" fillId="2" borderId="29" xfId="1" applyNumberFormat="1" applyFont="1" applyFill="1" applyBorder="1" applyAlignment="1">
      <alignment horizontal="center" vertical="center" wrapText="1"/>
    </xf>
    <xf numFmtId="178" fontId="35" fillId="2" borderId="49" xfId="1" applyNumberFormat="1" applyFont="1" applyFill="1" applyBorder="1" applyAlignment="1">
      <alignment horizontal="center" vertical="center" wrapText="1"/>
    </xf>
    <xf numFmtId="0" fontId="22" fillId="2" borderId="111" xfId="0" applyFont="1" applyFill="1" applyBorder="1" applyAlignment="1">
      <alignment horizontal="left" vertical="top" wrapText="1"/>
    </xf>
    <xf numFmtId="0" fontId="22" fillId="2" borderId="108" xfId="0" applyFont="1" applyFill="1" applyBorder="1" applyAlignment="1">
      <alignment horizontal="left" vertical="top" wrapText="1"/>
    </xf>
    <xf numFmtId="0" fontId="22" fillId="2" borderId="98" xfId="0" applyFont="1" applyFill="1" applyBorder="1" applyAlignment="1">
      <alignment horizontal="left" vertical="top" wrapText="1"/>
    </xf>
    <xf numFmtId="0" fontId="22" fillId="2" borderId="30" xfId="0" applyFont="1" applyFill="1" applyBorder="1" applyAlignment="1">
      <alignment horizontal="distributed" vertical="center" justifyLastLine="1"/>
    </xf>
    <xf numFmtId="0" fontId="22" fillId="2" borderId="39" xfId="0" applyFont="1" applyFill="1" applyBorder="1" applyAlignment="1">
      <alignment horizontal="distributed" vertical="center" justifyLastLine="1"/>
    </xf>
    <xf numFmtId="0" fontId="22" fillId="2" borderId="108" xfId="0" applyFont="1" applyFill="1" applyBorder="1" applyAlignment="1">
      <alignment horizontal="left" vertical="top"/>
    </xf>
    <xf numFmtId="0" fontId="22" fillId="2" borderId="98" xfId="0" applyFont="1" applyFill="1" applyBorder="1" applyAlignment="1">
      <alignment horizontal="left" vertical="top"/>
    </xf>
    <xf numFmtId="0" fontId="22" fillId="2" borderId="25" xfId="0" applyFont="1" applyFill="1" applyBorder="1" applyAlignment="1">
      <alignment horizontal="distributed" vertical="center"/>
    </xf>
    <xf numFmtId="0" fontId="22" fillId="2" borderId="26" xfId="0" applyFont="1" applyFill="1" applyBorder="1" applyAlignment="1">
      <alignment horizontal="distributed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0" fontId="27" fillId="2" borderId="57" xfId="6" applyFont="1" applyFill="1" applyBorder="1" applyAlignment="1">
      <alignment horizontal="center" vertical="center" shrinkToFit="1"/>
    </xf>
    <xf numFmtId="0" fontId="27" fillId="2" borderId="12" xfId="6" applyFont="1" applyFill="1" applyBorder="1" applyAlignment="1">
      <alignment horizontal="center" vertical="center" shrinkToFit="1"/>
    </xf>
    <xf numFmtId="0" fontId="26" fillId="2" borderId="40" xfId="0" applyFont="1" applyFill="1" applyBorder="1" applyAlignment="1">
      <alignment horizontal="center" vertical="center" textRotation="255" shrinkToFit="1"/>
    </xf>
    <xf numFmtId="0" fontId="26" fillId="2" borderId="54" xfId="0" applyFont="1" applyFill="1" applyBorder="1" applyAlignment="1">
      <alignment horizontal="center" vertical="center" textRotation="255" shrinkToFit="1"/>
    </xf>
    <xf numFmtId="0" fontId="26" fillId="2" borderId="61" xfId="0" applyFont="1" applyFill="1" applyBorder="1" applyAlignment="1">
      <alignment horizontal="center" vertical="center" textRotation="255" shrinkToFit="1"/>
    </xf>
    <xf numFmtId="0" fontId="26" fillId="2" borderId="41" xfId="0" applyFont="1" applyFill="1" applyBorder="1" applyAlignment="1">
      <alignment horizontal="center" vertical="center" textRotation="255" shrinkToFit="1"/>
    </xf>
    <xf numFmtId="0" fontId="26" fillId="2" borderId="58" xfId="0" applyFont="1" applyFill="1" applyBorder="1" applyAlignment="1">
      <alignment horizontal="center" vertical="center" textRotation="255" shrinkToFit="1"/>
    </xf>
    <xf numFmtId="0" fontId="26" fillId="2" borderId="51" xfId="0" applyFont="1" applyFill="1" applyBorder="1" applyAlignment="1">
      <alignment horizontal="center" vertical="center" textRotation="255" shrinkToFit="1"/>
    </xf>
    <xf numFmtId="0" fontId="26" fillId="2" borderId="13" xfId="0" applyFont="1" applyFill="1" applyBorder="1" applyAlignment="1">
      <alignment horizontal="distributed" vertical="center"/>
    </xf>
    <xf numFmtId="0" fontId="26" fillId="2" borderId="0" xfId="0" applyFont="1" applyFill="1" applyAlignment="1">
      <alignment horizontal="distributed" vertical="center"/>
    </xf>
    <xf numFmtId="0" fontId="26" fillId="2" borderId="16" xfId="0" applyFont="1" applyFill="1" applyBorder="1" applyAlignment="1">
      <alignment horizontal="distributed" vertical="center"/>
    </xf>
    <xf numFmtId="0" fontId="22" fillId="2" borderId="19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distributed" vertical="center" justifyLastLine="1"/>
    </xf>
    <xf numFmtId="0" fontId="10" fillId="2" borderId="18" xfId="0" applyFont="1" applyFill="1" applyBorder="1" applyAlignment="1">
      <alignment horizontal="distributed" vertical="center" justifyLastLine="1"/>
    </xf>
    <xf numFmtId="0" fontId="22" fillId="2" borderId="45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22" fillId="2" borderId="43" xfId="0" applyFont="1" applyFill="1" applyBorder="1" applyAlignment="1">
      <alignment horizontal="distributed" vertical="center"/>
    </xf>
    <xf numFmtId="0" fontId="22" fillId="2" borderId="7" xfId="0" applyFont="1" applyFill="1" applyBorder="1" applyAlignment="1">
      <alignment horizontal="distributed" vertical="center"/>
    </xf>
    <xf numFmtId="0" fontId="9" fillId="2" borderId="0" xfId="0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177" fontId="4" fillId="2" borderId="0" xfId="0" applyNumberFormat="1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</cellXfs>
  <cellStyles count="8">
    <cellStyle name="パーセント" xfId="4" builtinId="5"/>
    <cellStyle name="パーセント 2" xfId="5"/>
    <cellStyle name="桁区切り" xfId="1" builtinId="6"/>
    <cellStyle name="桁区切り 3" xfId="3"/>
    <cellStyle name="桁区切り 4" xfId="2"/>
    <cellStyle name="標準" xfId="0" builtinId="0"/>
    <cellStyle name="標準 2" xfId="6"/>
    <cellStyle name="標準 3" xfId="7"/>
  </cellStyles>
  <dxfs count="0"/>
  <tableStyles count="0" defaultTableStyle="TableStyleMedium2" defaultPivotStyle="PivotStyleLight16"/>
  <colors>
    <mruColors>
      <color rgb="FF75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BreakPreview" topLeftCell="A25" zoomScaleNormal="100" zoomScaleSheetLayoutView="100" workbookViewId="0">
      <selection activeCell="E8" sqref="E8:E28"/>
    </sheetView>
  </sheetViews>
  <sheetFormatPr defaultColWidth="19.625" defaultRowHeight="12"/>
  <cols>
    <col min="1" max="4" width="21.25" style="1" customWidth="1"/>
    <col min="5" max="5" width="21.125" style="524" bestFit="1" customWidth="1"/>
    <col min="6" max="16384" width="19.625" style="1"/>
  </cols>
  <sheetData>
    <row r="1" spans="1:5" ht="17.25">
      <c r="A1" s="2" t="s">
        <v>0</v>
      </c>
    </row>
    <row r="3" spans="1:5" s="6" customFormat="1" ht="21.75" customHeight="1">
      <c r="A3" s="6" t="s">
        <v>1</v>
      </c>
      <c r="E3" s="525"/>
    </row>
    <row r="4" spans="1:5" s="7" customFormat="1" ht="21.75" customHeight="1">
      <c r="A4" s="7" t="s">
        <v>2</v>
      </c>
      <c r="E4" s="525"/>
    </row>
    <row r="5" spans="1:5" s="7" customFormat="1" ht="21.75" customHeight="1">
      <c r="A5" s="7" t="s">
        <v>3</v>
      </c>
      <c r="E5" s="525"/>
    </row>
    <row r="6" spans="1:5" s="3" customFormat="1" ht="20.25" customHeight="1">
      <c r="B6" s="4"/>
      <c r="C6" s="4"/>
      <c r="D6" s="36" t="s">
        <v>4</v>
      </c>
      <c r="E6" s="525"/>
    </row>
    <row r="7" spans="1:5" s="5" customFormat="1" ht="39.950000000000003" customHeight="1">
      <c r="A7" s="42" t="s">
        <v>644</v>
      </c>
      <c r="B7" s="35" t="s">
        <v>842</v>
      </c>
      <c r="C7" s="35" t="s">
        <v>838</v>
      </c>
      <c r="D7" s="43" t="s">
        <v>5</v>
      </c>
      <c r="E7" s="526"/>
    </row>
    <row r="8" spans="1:5" s="5" customFormat="1" ht="30" customHeight="1">
      <c r="A8" s="304" t="s">
        <v>8</v>
      </c>
      <c r="B8" s="305">
        <v>5022796</v>
      </c>
      <c r="C8" s="305">
        <v>5375566</v>
      </c>
      <c r="D8" s="306">
        <f>B8/C8-1</f>
        <v>-6.562471747161136E-2</v>
      </c>
      <c r="E8" s="526"/>
    </row>
    <row r="9" spans="1:5" s="5" customFormat="1" ht="30" customHeight="1">
      <c r="A9" s="307" t="s">
        <v>9</v>
      </c>
      <c r="B9" s="308">
        <v>744342</v>
      </c>
      <c r="C9" s="308">
        <v>944071</v>
      </c>
      <c r="D9" s="309">
        <f t="shared" ref="D9:D27" si="0">B9/C9-1</f>
        <v>-0.21156141857974664</v>
      </c>
      <c r="E9" s="526"/>
    </row>
    <row r="10" spans="1:5" s="5" customFormat="1" ht="30" customHeight="1">
      <c r="A10" s="310" t="s">
        <v>10</v>
      </c>
      <c r="B10" s="311">
        <v>933164</v>
      </c>
      <c r="C10" s="311">
        <v>985795</v>
      </c>
      <c r="D10" s="312">
        <f t="shared" si="0"/>
        <v>-5.3389396375514209E-2</v>
      </c>
      <c r="E10" s="526"/>
    </row>
    <row r="11" spans="1:5" s="5" customFormat="1" ht="30" customHeight="1">
      <c r="A11" s="310" t="s">
        <v>11</v>
      </c>
      <c r="B11" s="311">
        <v>740573</v>
      </c>
      <c r="C11" s="311">
        <v>702068</v>
      </c>
      <c r="D11" s="312">
        <f>B11/C11-1</f>
        <v>5.4845114718232502E-2</v>
      </c>
      <c r="E11" s="526"/>
    </row>
    <row r="12" spans="1:5" s="5" customFormat="1" ht="30" customHeight="1">
      <c r="A12" s="310" t="s">
        <v>12</v>
      </c>
      <c r="B12" s="311">
        <v>355249</v>
      </c>
      <c r="C12" s="311">
        <v>336810</v>
      </c>
      <c r="D12" s="312">
        <f>B12/C12-1</f>
        <v>5.4745999228051456E-2</v>
      </c>
      <c r="E12" s="526"/>
    </row>
    <row r="13" spans="1:5" s="5" customFormat="1" ht="30" customHeight="1">
      <c r="A13" s="310" t="s">
        <v>13</v>
      </c>
      <c r="B13" s="311">
        <v>8531238</v>
      </c>
      <c r="C13" s="311">
        <v>8788358</v>
      </c>
      <c r="D13" s="312">
        <f t="shared" si="0"/>
        <v>-2.9256887350287752E-2</v>
      </c>
      <c r="E13" s="526"/>
    </row>
    <row r="14" spans="1:5" s="5" customFormat="1" ht="30" customHeight="1">
      <c r="A14" s="310" t="s">
        <v>14</v>
      </c>
      <c r="B14" s="311">
        <v>879044</v>
      </c>
      <c r="C14" s="311">
        <v>812130</v>
      </c>
      <c r="D14" s="312">
        <f t="shared" si="0"/>
        <v>8.2393212909263269E-2</v>
      </c>
      <c r="E14" s="526"/>
    </row>
    <row r="15" spans="1:5" s="5" customFormat="1" ht="30" customHeight="1">
      <c r="A15" s="335" t="s">
        <v>15</v>
      </c>
      <c r="B15" s="336">
        <v>149906</v>
      </c>
      <c r="C15" s="336">
        <v>132986</v>
      </c>
      <c r="D15" s="337">
        <f t="shared" si="0"/>
        <v>0.12723143789571845</v>
      </c>
      <c r="E15" s="526"/>
    </row>
    <row r="16" spans="1:5" s="5" customFormat="1" ht="30" customHeight="1">
      <c r="A16" s="335" t="s">
        <v>16</v>
      </c>
      <c r="B16" s="336">
        <v>65246</v>
      </c>
      <c r="C16" s="336">
        <v>69228</v>
      </c>
      <c r="D16" s="337">
        <f t="shared" si="0"/>
        <v>-5.7520078580921008E-2</v>
      </c>
      <c r="E16" s="526"/>
    </row>
    <row r="17" spans="1:6" s="5" customFormat="1" ht="30" customHeight="1">
      <c r="A17" s="338" t="s">
        <v>17</v>
      </c>
      <c r="B17" s="339">
        <v>151976</v>
      </c>
      <c r="C17" s="339">
        <v>143750</v>
      </c>
      <c r="D17" s="340">
        <f t="shared" si="0"/>
        <v>5.7224347826086985E-2</v>
      </c>
      <c r="E17" s="526"/>
    </row>
    <row r="18" spans="1:6" s="5" customFormat="1" ht="30" customHeight="1">
      <c r="A18" s="335" t="s">
        <v>18</v>
      </c>
      <c r="B18" s="336">
        <v>1144658</v>
      </c>
      <c r="C18" s="336">
        <v>938866</v>
      </c>
      <c r="D18" s="337">
        <f t="shared" si="0"/>
        <v>0.2191920891799255</v>
      </c>
      <c r="E18" s="526"/>
    </row>
    <row r="19" spans="1:6" s="5" customFormat="1" ht="30" customHeight="1">
      <c r="A19" s="335" t="s">
        <v>19</v>
      </c>
      <c r="B19" s="336">
        <v>282085</v>
      </c>
      <c r="C19" s="336">
        <v>272694</v>
      </c>
      <c r="D19" s="337">
        <f t="shared" si="0"/>
        <v>3.443786808657312E-2</v>
      </c>
      <c r="E19" s="526"/>
    </row>
    <row r="20" spans="1:6" s="5" customFormat="1" ht="30" customHeight="1">
      <c r="A20" s="335" t="s">
        <v>20</v>
      </c>
      <c r="B20" s="336">
        <v>665429</v>
      </c>
      <c r="C20" s="336">
        <v>596857</v>
      </c>
      <c r="D20" s="337">
        <f t="shared" si="0"/>
        <v>0.11488849087804942</v>
      </c>
      <c r="E20" s="526"/>
    </row>
    <row r="21" spans="1:6" s="5" customFormat="1" ht="30" customHeight="1">
      <c r="A21" s="335" t="s">
        <v>21</v>
      </c>
      <c r="B21" s="336">
        <v>878096</v>
      </c>
      <c r="C21" s="336">
        <v>945066</v>
      </c>
      <c r="D21" s="337">
        <f t="shared" si="0"/>
        <v>-7.0862775721484028E-2</v>
      </c>
      <c r="E21" s="526"/>
    </row>
    <row r="22" spans="1:6" s="5" customFormat="1" ht="30" customHeight="1">
      <c r="A22" s="335" t="s">
        <v>22</v>
      </c>
      <c r="B22" s="336">
        <v>174725</v>
      </c>
      <c r="C22" s="336">
        <v>181686</v>
      </c>
      <c r="D22" s="337">
        <f t="shared" si="0"/>
        <v>-3.8313353808218542E-2</v>
      </c>
      <c r="E22" s="526"/>
    </row>
    <row r="23" spans="1:6" s="5" customFormat="1" ht="30" customHeight="1">
      <c r="A23" s="131" t="s">
        <v>23</v>
      </c>
      <c r="B23" s="132">
        <v>10404</v>
      </c>
      <c r="C23" s="132">
        <v>8497</v>
      </c>
      <c r="D23" s="133">
        <f t="shared" si="0"/>
        <v>0.22443215252442039</v>
      </c>
      <c r="E23" s="526"/>
    </row>
    <row r="24" spans="1:6" s="5" customFormat="1" ht="30" customHeight="1">
      <c r="A24" s="131" t="s">
        <v>24</v>
      </c>
      <c r="B24" s="132">
        <v>9554</v>
      </c>
      <c r="C24" s="132">
        <v>8497</v>
      </c>
      <c r="D24" s="133">
        <f t="shared" si="0"/>
        <v>0.12439684594562794</v>
      </c>
      <c r="E24" s="526"/>
      <c r="F24" s="471"/>
    </row>
    <row r="25" spans="1:6" s="5" customFormat="1" ht="30" customHeight="1">
      <c r="A25" s="131" t="s">
        <v>25</v>
      </c>
      <c r="B25" s="132">
        <v>927</v>
      </c>
      <c r="C25" s="132">
        <v>569</v>
      </c>
      <c r="D25" s="133">
        <f t="shared" si="0"/>
        <v>0.62917398945518443</v>
      </c>
      <c r="E25" s="526"/>
    </row>
    <row r="26" spans="1:6" s="5" customFormat="1" ht="30" customHeight="1" thickBot="1">
      <c r="A26" s="128" t="s">
        <v>26</v>
      </c>
      <c r="B26" s="129">
        <v>102606</v>
      </c>
      <c r="C26" s="129">
        <v>74156</v>
      </c>
      <c r="D26" s="130">
        <f t="shared" si="0"/>
        <v>0.38365068234532607</v>
      </c>
      <c r="E26" s="526"/>
    </row>
    <row r="27" spans="1:6" s="5" customFormat="1" ht="30" customHeight="1" thickTop="1">
      <c r="A27" s="44" t="s">
        <v>27</v>
      </c>
      <c r="B27" s="41">
        <f>SUM(B8:B26)</f>
        <v>20842018</v>
      </c>
      <c r="C27" s="71">
        <f>SUM(C8:C26)</f>
        <v>21317650</v>
      </c>
      <c r="D27" s="45">
        <f t="shared" si="0"/>
        <v>-2.2311652550820571E-2</v>
      </c>
      <c r="E27" s="526"/>
    </row>
    <row r="28" spans="1:6" s="5" customFormat="1" ht="30" customHeight="1">
      <c r="A28" s="11"/>
      <c r="E28" s="526"/>
    </row>
    <row r="29" spans="1:6" s="5" customFormat="1" ht="30" customHeight="1">
      <c r="E29" s="526"/>
    </row>
  </sheetData>
  <phoneticPr fontId="3"/>
  <printOptions horizontalCentered="1"/>
  <pageMargins left="0.47244094488188981" right="0.47244094488188981" top="0.78740157480314965" bottom="0.78740157480314965" header="0.31496062992125984" footer="0.39370078740157483"/>
  <pageSetup paperSize="9" orientation="portrait" r:id="rId1"/>
  <headerFooter>
    <oddFooter>&amp;C&amp;"Century,標準"&amp;10&amp;P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tabSelected="1" view="pageBreakPreview" zoomScale="60" zoomScaleNormal="100" workbookViewId="0">
      <selection activeCell="Q5" sqref="Q5:Q31"/>
    </sheetView>
  </sheetViews>
  <sheetFormatPr defaultColWidth="19.625" defaultRowHeight="12"/>
  <cols>
    <col min="1" max="1" width="0.875" style="1" customWidth="1"/>
    <col min="2" max="2" width="13.625" style="1" customWidth="1"/>
    <col min="3" max="3" width="0.875" style="1" customWidth="1"/>
    <col min="4" max="15" width="6.125" style="1" customWidth="1"/>
    <col min="16" max="16" width="8.625" style="1" customWidth="1"/>
    <col min="17" max="17" width="19.625" style="16" customWidth="1"/>
    <col min="18" max="18" width="9.125" style="1" bestFit="1" customWidth="1"/>
    <col min="19" max="22" width="19.625" style="1" customWidth="1"/>
    <col min="23" max="16384" width="19.625" style="1"/>
  </cols>
  <sheetData>
    <row r="1" spans="1:18" ht="21.75" customHeight="1"/>
    <row r="2" spans="1:18" s="7" customFormat="1" ht="21.75" customHeight="1">
      <c r="A2" s="7" t="s">
        <v>596</v>
      </c>
      <c r="Q2" s="14"/>
    </row>
    <row r="3" spans="1:18" s="3" customFormat="1" ht="20.25" customHeight="1">
      <c r="D3" s="4"/>
      <c r="P3" s="36" t="s">
        <v>541</v>
      </c>
      <c r="Q3" s="15"/>
    </row>
    <row r="4" spans="1:18" s="5" customFormat="1" ht="20.100000000000001" customHeight="1">
      <c r="A4" s="602"/>
      <c r="B4" s="606" t="s">
        <v>599</v>
      </c>
      <c r="C4" s="281"/>
      <c r="D4" s="587" t="s">
        <v>29</v>
      </c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604" t="s">
        <v>27</v>
      </c>
      <c r="Q4" s="19"/>
    </row>
    <row r="5" spans="1:18" s="5" customFormat="1" ht="20.100000000000001" customHeight="1">
      <c r="A5" s="603"/>
      <c r="B5" s="607"/>
      <c r="C5" s="282"/>
      <c r="D5" s="83" t="s">
        <v>30</v>
      </c>
      <c r="E5" s="83" t="s">
        <v>31</v>
      </c>
      <c r="F5" s="83" t="s">
        <v>32</v>
      </c>
      <c r="G5" s="83" t="s">
        <v>33</v>
      </c>
      <c r="H5" s="83" t="s">
        <v>34</v>
      </c>
      <c r="I5" s="83" t="s">
        <v>35</v>
      </c>
      <c r="J5" s="83" t="s">
        <v>36</v>
      </c>
      <c r="K5" s="83" t="s">
        <v>37</v>
      </c>
      <c r="L5" s="83" t="s">
        <v>38</v>
      </c>
      <c r="M5" s="83" t="s">
        <v>39</v>
      </c>
      <c r="N5" s="83" t="s">
        <v>40</v>
      </c>
      <c r="O5" s="83" t="s">
        <v>41</v>
      </c>
      <c r="P5" s="605"/>
      <c r="Q5" s="19"/>
    </row>
    <row r="6" spans="1:18" s="5" customFormat="1" ht="27.95" customHeight="1">
      <c r="A6" s="269"/>
      <c r="B6" s="139" t="s">
        <v>546</v>
      </c>
      <c r="C6" s="279"/>
      <c r="D6" s="270">
        <v>13</v>
      </c>
      <c r="E6" s="270">
        <v>6</v>
      </c>
      <c r="F6" s="270">
        <v>29</v>
      </c>
      <c r="G6" s="270">
        <v>2</v>
      </c>
      <c r="H6" s="270">
        <v>13</v>
      </c>
      <c r="I6" s="270">
        <v>10</v>
      </c>
      <c r="J6" s="270">
        <v>2</v>
      </c>
      <c r="K6" s="270">
        <v>3</v>
      </c>
      <c r="L6" s="270">
        <v>1</v>
      </c>
      <c r="M6" s="270">
        <v>13</v>
      </c>
      <c r="N6" s="270">
        <v>3</v>
      </c>
      <c r="O6" s="270">
        <v>18</v>
      </c>
      <c r="P6" s="271">
        <f t="shared" ref="P6:P28" si="0">SUM(D6:O6)</f>
        <v>113</v>
      </c>
      <c r="Q6" s="19"/>
      <c r="R6" s="70"/>
    </row>
    <row r="7" spans="1:18" s="5" customFormat="1" ht="27.95" customHeight="1">
      <c r="A7" s="272"/>
      <c r="B7" s="134" t="s">
        <v>548</v>
      </c>
      <c r="C7" s="280"/>
      <c r="D7" s="273">
        <v>112</v>
      </c>
      <c r="E7" s="273">
        <v>245</v>
      </c>
      <c r="F7" s="273">
        <v>85</v>
      </c>
      <c r="G7" s="273">
        <v>52</v>
      </c>
      <c r="H7" s="273">
        <v>78</v>
      </c>
      <c r="I7" s="273">
        <v>20</v>
      </c>
      <c r="J7" s="273">
        <v>65</v>
      </c>
      <c r="K7" s="273">
        <v>32</v>
      </c>
      <c r="L7" s="273">
        <v>16</v>
      </c>
      <c r="M7" s="273">
        <v>56</v>
      </c>
      <c r="N7" s="273">
        <v>39</v>
      </c>
      <c r="O7" s="273">
        <v>56</v>
      </c>
      <c r="P7" s="274">
        <f t="shared" si="0"/>
        <v>856</v>
      </c>
      <c r="Q7" s="19"/>
      <c r="R7" s="70"/>
    </row>
    <row r="8" spans="1:18" s="5" customFormat="1" ht="27.95" customHeight="1">
      <c r="A8" s="272"/>
      <c r="B8" s="134" t="s">
        <v>550</v>
      </c>
      <c r="C8" s="280"/>
      <c r="D8" s="273">
        <v>0</v>
      </c>
      <c r="E8" s="273">
        <v>3</v>
      </c>
      <c r="F8" s="273">
        <v>0</v>
      </c>
      <c r="G8" s="273">
        <v>13</v>
      </c>
      <c r="H8" s="273">
        <v>0</v>
      </c>
      <c r="I8" s="273">
        <v>0</v>
      </c>
      <c r="J8" s="273">
        <v>7</v>
      </c>
      <c r="K8" s="273">
        <v>0</v>
      </c>
      <c r="L8" s="273">
        <v>2</v>
      </c>
      <c r="M8" s="273">
        <v>0</v>
      </c>
      <c r="N8" s="273">
        <v>0</v>
      </c>
      <c r="O8" s="273">
        <v>0</v>
      </c>
      <c r="P8" s="274">
        <f t="shared" si="0"/>
        <v>25</v>
      </c>
      <c r="Q8" s="19"/>
      <c r="R8" s="70"/>
    </row>
    <row r="9" spans="1:18" s="5" customFormat="1" ht="27.95" customHeight="1">
      <c r="A9" s="272"/>
      <c r="B9" s="134" t="s">
        <v>552</v>
      </c>
      <c r="C9" s="280"/>
      <c r="D9" s="273">
        <v>6</v>
      </c>
      <c r="E9" s="273">
        <v>5</v>
      </c>
      <c r="F9" s="273">
        <v>17</v>
      </c>
      <c r="G9" s="273">
        <v>5</v>
      </c>
      <c r="H9" s="273">
        <v>7</v>
      </c>
      <c r="I9" s="273">
        <v>3</v>
      </c>
      <c r="J9" s="273">
        <v>7</v>
      </c>
      <c r="K9" s="273">
        <v>8</v>
      </c>
      <c r="L9" s="273">
        <v>4</v>
      </c>
      <c r="M9" s="273">
        <v>10</v>
      </c>
      <c r="N9" s="273">
        <v>0</v>
      </c>
      <c r="O9" s="273">
        <v>3</v>
      </c>
      <c r="P9" s="274">
        <f t="shared" si="0"/>
        <v>75</v>
      </c>
      <c r="Q9" s="19"/>
      <c r="R9" s="70"/>
    </row>
    <row r="10" spans="1:18" s="5" customFormat="1" ht="27.95" customHeight="1">
      <c r="A10" s="272"/>
      <c r="B10" s="134" t="s">
        <v>563</v>
      </c>
      <c r="C10" s="280"/>
      <c r="D10" s="273">
        <v>31</v>
      </c>
      <c r="E10" s="273">
        <v>35</v>
      </c>
      <c r="F10" s="273">
        <v>43</v>
      </c>
      <c r="G10" s="273">
        <v>32</v>
      </c>
      <c r="H10" s="273">
        <v>344</v>
      </c>
      <c r="I10" s="273">
        <v>102</v>
      </c>
      <c r="J10" s="273">
        <v>370</v>
      </c>
      <c r="K10" s="273">
        <v>23</v>
      </c>
      <c r="L10" s="273">
        <v>45</v>
      </c>
      <c r="M10" s="273">
        <v>121</v>
      </c>
      <c r="N10" s="273">
        <v>45</v>
      </c>
      <c r="O10" s="273">
        <v>19</v>
      </c>
      <c r="P10" s="274">
        <f t="shared" si="0"/>
        <v>1210</v>
      </c>
      <c r="Q10" s="19"/>
      <c r="R10" s="70"/>
    </row>
    <row r="11" spans="1:18" s="5" customFormat="1" ht="27.95" customHeight="1">
      <c r="A11" s="272"/>
      <c r="B11" s="134" t="s">
        <v>554</v>
      </c>
      <c r="C11" s="280"/>
      <c r="D11" s="273">
        <v>5</v>
      </c>
      <c r="E11" s="273">
        <v>0</v>
      </c>
      <c r="F11" s="273">
        <v>2</v>
      </c>
      <c r="G11" s="273">
        <v>0</v>
      </c>
      <c r="H11" s="273">
        <v>1</v>
      </c>
      <c r="I11" s="273">
        <v>1</v>
      </c>
      <c r="J11" s="273">
        <v>2</v>
      </c>
      <c r="K11" s="273">
        <v>0</v>
      </c>
      <c r="L11" s="273">
        <v>0</v>
      </c>
      <c r="M11" s="273">
        <v>0</v>
      </c>
      <c r="N11" s="273">
        <v>0</v>
      </c>
      <c r="O11" s="273">
        <v>1</v>
      </c>
      <c r="P11" s="274">
        <f t="shared" si="0"/>
        <v>12</v>
      </c>
      <c r="Q11" s="19"/>
      <c r="R11" s="70"/>
    </row>
    <row r="12" spans="1:18" s="5" customFormat="1" ht="27.95" customHeight="1">
      <c r="A12" s="272"/>
      <c r="B12" s="134" t="s">
        <v>564</v>
      </c>
      <c r="C12" s="280"/>
      <c r="D12" s="273">
        <v>7</v>
      </c>
      <c r="E12" s="273">
        <v>2</v>
      </c>
      <c r="F12" s="273">
        <v>5</v>
      </c>
      <c r="G12" s="273">
        <v>9</v>
      </c>
      <c r="H12" s="273">
        <v>6</v>
      </c>
      <c r="I12" s="273">
        <v>0</v>
      </c>
      <c r="J12" s="273">
        <v>0</v>
      </c>
      <c r="K12" s="273">
        <v>5</v>
      </c>
      <c r="L12" s="273">
        <v>5</v>
      </c>
      <c r="M12" s="273">
        <v>5</v>
      </c>
      <c r="N12" s="273">
        <v>0</v>
      </c>
      <c r="O12" s="273">
        <v>6</v>
      </c>
      <c r="P12" s="274">
        <f t="shared" si="0"/>
        <v>50</v>
      </c>
      <c r="Q12" s="19"/>
    </row>
    <row r="13" spans="1:18" s="5" customFormat="1" ht="27.95" customHeight="1">
      <c r="A13" s="272"/>
      <c r="B13" s="141" t="s">
        <v>565</v>
      </c>
      <c r="C13" s="280"/>
      <c r="D13" s="273">
        <v>0</v>
      </c>
      <c r="E13" s="273">
        <v>9</v>
      </c>
      <c r="F13" s="273">
        <v>3</v>
      </c>
      <c r="G13" s="273">
        <v>9</v>
      </c>
      <c r="H13" s="273">
        <v>22</v>
      </c>
      <c r="I13" s="273">
        <v>1</v>
      </c>
      <c r="J13" s="273">
        <v>0</v>
      </c>
      <c r="K13" s="273">
        <v>0</v>
      </c>
      <c r="L13" s="273">
        <v>4</v>
      </c>
      <c r="M13" s="273">
        <v>20</v>
      </c>
      <c r="N13" s="273">
        <v>2</v>
      </c>
      <c r="O13" s="273">
        <v>1</v>
      </c>
      <c r="P13" s="274">
        <f t="shared" si="0"/>
        <v>71</v>
      </c>
      <c r="Q13" s="19"/>
      <c r="R13" s="70"/>
    </row>
    <row r="14" spans="1:18" s="5" customFormat="1" ht="27.95" customHeight="1">
      <c r="A14" s="272"/>
      <c r="B14" s="134" t="s">
        <v>566</v>
      </c>
      <c r="C14" s="280"/>
      <c r="D14" s="273">
        <v>1</v>
      </c>
      <c r="E14" s="273">
        <v>2</v>
      </c>
      <c r="F14" s="273">
        <v>0</v>
      </c>
      <c r="G14" s="273">
        <v>2</v>
      </c>
      <c r="H14" s="273">
        <v>4</v>
      </c>
      <c r="I14" s="273">
        <v>12</v>
      </c>
      <c r="J14" s="273">
        <v>3</v>
      </c>
      <c r="K14" s="273">
        <v>6</v>
      </c>
      <c r="L14" s="273">
        <v>9</v>
      </c>
      <c r="M14" s="273">
        <v>6</v>
      </c>
      <c r="N14" s="273">
        <v>2</v>
      </c>
      <c r="O14" s="273">
        <v>0</v>
      </c>
      <c r="P14" s="274">
        <f t="shared" si="0"/>
        <v>47</v>
      </c>
      <c r="Q14" s="19"/>
      <c r="R14" s="70"/>
    </row>
    <row r="15" spans="1:18" s="5" customFormat="1" ht="27.95" customHeight="1">
      <c r="A15" s="272"/>
      <c r="B15" s="134" t="s">
        <v>567</v>
      </c>
      <c r="C15" s="280"/>
      <c r="D15" s="273">
        <v>0</v>
      </c>
      <c r="E15" s="273">
        <v>0</v>
      </c>
      <c r="F15" s="273">
        <v>2</v>
      </c>
      <c r="G15" s="273">
        <v>2</v>
      </c>
      <c r="H15" s="273">
        <v>0</v>
      </c>
      <c r="I15" s="273">
        <v>0</v>
      </c>
      <c r="J15" s="273">
        <v>0</v>
      </c>
      <c r="K15" s="273">
        <v>0</v>
      </c>
      <c r="L15" s="273">
        <v>3</v>
      </c>
      <c r="M15" s="273">
        <v>0</v>
      </c>
      <c r="N15" s="273">
        <v>0</v>
      </c>
      <c r="O15" s="273">
        <v>0</v>
      </c>
      <c r="P15" s="274">
        <f>SUM(D15:O15)</f>
        <v>7</v>
      </c>
      <c r="Q15" s="19"/>
    </row>
    <row r="16" spans="1:18" s="5" customFormat="1" ht="27.95" customHeight="1">
      <c r="A16" s="275"/>
      <c r="B16" s="141" t="s">
        <v>568</v>
      </c>
      <c r="C16" s="280"/>
      <c r="D16" s="273">
        <v>0</v>
      </c>
      <c r="E16" s="273">
        <v>56</v>
      </c>
      <c r="F16" s="273">
        <v>0</v>
      </c>
      <c r="G16" s="273">
        <v>0</v>
      </c>
      <c r="H16" s="273">
        <v>7</v>
      </c>
      <c r="I16" s="273">
        <v>0</v>
      </c>
      <c r="J16" s="273">
        <v>6</v>
      </c>
      <c r="K16" s="273">
        <v>0</v>
      </c>
      <c r="L16" s="273">
        <v>0</v>
      </c>
      <c r="M16" s="273">
        <v>0</v>
      </c>
      <c r="N16" s="273">
        <v>2</v>
      </c>
      <c r="O16" s="273">
        <v>0</v>
      </c>
      <c r="P16" s="274">
        <f t="shared" si="0"/>
        <v>71</v>
      </c>
      <c r="Q16" s="19"/>
      <c r="R16" s="70"/>
    </row>
    <row r="17" spans="1:18" s="5" customFormat="1" ht="27.95" customHeight="1">
      <c r="A17" s="272"/>
      <c r="B17" s="141" t="s">
        <v>569</v>
      </c>
      <c r="C17" s="280"/>
      <c r="D17" s="273">
        <v>0</v>
      </c>
      <c r="E17" s="273">
        <v>0</v>
      </c>
      <c r="F17" s="273">
        <v>23</v>
      </c>
      <c r="G17" s="273">
        <v>1</v>
      </c>
      <c r="H17" s="273">
        <v>1</v>
      </c>
      <c r="I17" s="273">
        <v>3</v>
      </c>
      <c r="J17" s="273">
        <v>0</v>
      </c>
      <c r="K17" s="273">
        <v>0</v>
      </c>
      <c r="L17" s="273">
        <v>83</v>
      </c>
      <c r="M17" s="273">
        <v>2</v>
      </c>
      <c r="N17" s="273">
        <v>1</v>
      </c>
      <c r="O17" s="273">
        <v>1</v>
      </c>
      <c r="P17" s="274">
        <f t="shared" si="0"/>
        <v>115</v>
      </c>
      <c r="Q17" s="19"/>
    </row>
    <row r="18" spans="1:18" s="5" customFormat="1" ht="27.95" customHeight="1">
      <c r="A18" s="272"/>
      <c r="B18" s="134" t="s">
        <v>576</v>
      </c>
      <c r="C18" s="280"/>
      <c r="D18" s="273">
        <v>0</v>
      </c>
      <c r="E18" s="273">
        <v>0</v>
      </c>
      <c r="F18" s="273">
        <v>25</v>
      </c>
      <c r="G18" s="273">
        <v>30</v>
      </c>
      <c r="H18" s="273">
        <v>10</v>
      </c>
      <c r="I18" s="273">
        <v>1</v>
      </c>
      <c r="J18" s="273">
        <v>0</v>
      </c>
      <c r="K18" s="273">
        <v>0</v>
      </c>
      <c r="L18" s="273">
        <v>3</v>
      </c>
      <c r="M18" s="273">
        <v>3</v>
      </c>
      <c r="N18" s="273">
        <v>0</v>
      </c>
      <c r="O18" s="273">
        <v>0</v>
      </c>
      <c r="P18" s="274">
        <f t="shared" si="0"/>
        <v>72</v>
      </c>
      <c r="Q18" s="19"/>
    </row>
    <row r="19" spans="1:18" s="5" customFormat="1" ht="27.95" customHeight="1">
      <c r="A19" s="272"/>
      <c r="B19" s="134" t="s">
        <v>570</v>
      </c>
      <c r="C19" s="280"/>
      <c r="D19" s="273">
        <v>0</v>
      </c>
      <c r="E19" s="273">
        <v>0</v>
      </c>
      <c r="F19" s="273">
        <v>3</v>
      </c>
      <c r="G19" s="273">
        <v>0</v>
      </c>
      <c r="H19" s="273">
        <v>1</v>
      </c>
      <c r="I19" s="273">
        <v>12</v>
      </c>
      <c r="J19" s="273">
        <v>9</v>
      </c>
      <c r="K19" s="273">
        <v>5</v>
      </c>
      <c r="L19" s="273">
        <v>9</v>
      </c>
      <c r="M19" s="273">
        <v>11</v>
      </c>
      <c r="N19" s="273">
        <v>14</v>
      </c>
      <c r="O19" s="273">
        <v>12</v>
      </c>
      <c r="P19" s="274">
        <f t="shared" si="0"/>
        <v>76</v>
      </c>
      <c r="Q19" s="19"/>
    </row>
    <row r="20" spans="1:18" s="5" customFormat="1" ht="27.95" customHeight="1">
      <c r="A20" s="272"/>
      <c r="B20" s="134" t="s">
        <v>571</v>
      </c>
      <c r="C20" s="280"/>
      <c r="D20" s="273">
        <v>1</v>
      </c>
      <c r="E20" s="273">
        <v>3</v>
      </c>
      <c r="F20" s="273">
        <v>0</v>
      </c>
      <c r="G20" s="273">
        <v>0</v>
      </c>
      <c r="H20" s="273">
        <v>0</v>
      </c>
      <c r="I20" s="273">
        <v>0</v>
      </c>
      <c r="J20" s="273">
        <v>4</v>
      </c>
      <c r="K20" s="273">
        <v>0</v>
      </c>
      <c r="L20" s="273">
        <v>9</v>
      </c>
      <c r="M20" s="273">
        <v>3</v>
      </c>
      <c r="N20" s="273">
        <v>0</v>
      </c>
      <c r="O20" s="273">
        <v>10</v>
      </c>
      <c r="P20" s="274">
        <f t="shared" si="0"/>
        <v>30</v>
      </c>
      <c r="Q20" s="19"/>
      <c r="R20" s="70"/>
    </row>
    <row r="21" spans="1:18" s="5" customFormat="1" ht="27.95" customHeight="1">
      <c r="A21" s="272"/>
      <c r="B21" s="141" t="s">
        <v>572</v>
      </c>
      <c r="C21" s="280"/>
      <c r="D21" s="273">
        <v>52</v>
      </c>
      <c r="E21" s="273">
        <v>6</v>
      </c>
      <c r="F21" s="273">
        <v>66</v>
      </c>
      <c r="G21" s="273">
        <v>51</v>
      </c>
      <c r="H21" s="273">
        <v>11</v>
      </c>
      <c r="I21" s="273">
        <v>2</v>
      </c>
      <c r="J21" s="273">
        <v>51</v>
      </c>
      <c r="K21" s="273">
        <v>55</v>
      </c>
      <c r="L21" s="273">
        <v>54</v>
      </c>
      <c r="M21" s="273">
        <v>22</v>
      </c>
      <c r="N21" s="273">
        <v>12</v>
      </c>
      <c r="O21" s="273">
        <v>4</v>
      </c>
      <c r="P21" s="274">
        <f t="shared" si="0"/>
        <v>386</v>
      </c>
      <c r="Q21" s="19"/>
    </row>
    <row r="22" spans="1:18" s="5" customFormat="1" ht="27.95" customHeight="1">
      <c r="A22" s="272"/>
      <c r="B22" s="134" t="s">
        <v>573</v>
      </c>
      <c r="C22" s="280"/>
      <c r="D22" s="273">
        <v>292</v>
      </c>
      <c r="E22" s="273">
        <v>274</v>
      </c>
      <c r="F22" s="273">
        <v>254</v>
      </c>
      <c r="G22" s="273">
        <v>652</v>
      </c>
      <c r="H22" s="273">
        <v>523</v>
      </c>
      <c r="I22" s="273">
        <v>415</v>
      </c>
      <c r="J22" s="273">
        <v>382</v>
      </c>
      <c r="K22" s="273">
        <v>263</v>
      </c>
      <c r="L22" s="273">
        <v>341</v>
      </c>
      <c r="M22" s="273">
        <v>256</v>
      </c>
      <c r="N22" s="273">
        <v>300</v>
      </c>
      <c r="O22" s="273">
        <v>331</v>
      </c>
      <c r="P22" s="274">
        <f t="shared" si="0"/>
        <v>4283</v>
      </c>
      <c r="Q22" s="19"/>
    </row>
    <row r="23" spans="1:18" s="5" customFormat="1" ht="27.95" customHeight="1">
      <c r="A23" s="272"/>
      <c r="B23" s="134" t="s">
        <v>574</v>
      </c>
      <c r="C23" s="280"/>
      <c r="D23" s="273">
        <v>11</v>
      </c>
      <c r="E23" s="273">
        <v>5</v>
      </c>
      <c r="F23" s="273">
        <v>15</v>
      </c>
      <c r="G23" s="273">
        <v>78</v>
      </c>
      <c r="H23" s="273">
        <v>55</v>
      </c>
      <c r="I23" s="273">
        <v>7</v>
      </c>
      <c r="J23" s="273">
        <v>39</v>
      </c>
      <c r="K23" s="273">
        <v>42</v>
      </c>
      <c r="L23" s="273">
        <v>76</v>
      </c>
      <c r="M23" s="273">
        <v>142</v>
      </c>
      <c r="N23" s="273">
        <v>116</v>
      </c>
      <c r="O23" s="273">
        <v>90</v>
      </c>
      <c r="P23" s="274">
        <f t="shared" si="0"/>
        <v>676</v>
      </c>
      <c r="Q23" s="19"/>
    </row>
    <row r="24" spans="1:18" s="5" customFormat="1" ht="27.95" customHeight="1">
      <c r="A24" s="272"/>
      <c r="B24" s="134" t="s">
        <v>555</v>
      </c>
      <c r="C24" s="280"/>
      <c r="D24" s="273">
        <v>26</v>
      </c>
      <c r="E24" s="273">
        <v>23</v>
      </c>
      <c r="F24" s="273">
        <v>41</v>
      </c>
      <c r="G24" s="273">
        <v>13</v>
      </c>
      <c r="H24" s="273">
        <v>39</v>
      </c>
      <c r="I24" s="273">
        <v>8</v>
      </c>
      <c r="J24" s="273">
        <v>1</v>
      </c>
      <c r="K24" s="273">
        <v>30</v>
      </c>
      <c r="L24" s="273">
        <v>13</v>
      </c>
      <c r="M24" s="273">
        <v>32</v>
      </c>
      <c r="N24" s="273">
        <v>23</v>
      </c>
      <c r="O24" s="273">
        <v>8</v>
      </c>
      <c r="P24" s="274">
        <f t="shared" si="0"/>
        <v>257</v>
      </c>
      <c r="Q24" s="19"/>
    </row>
    <row r="25" spans="1:18" s="5" customFormat="1" ht="27.95" customHeight="1">
      <c r="A25" s="275"/>
      <c r="B25" s="287" t="s">
        <v>557</v>
      </c>
      <c r="C25" s="283"/>
      <c r="D25" s="276">
        <v>1</v>
      </c>
      <c r="E25" s="276">
        <v>6</v>
      </c>
      <c r="F25" s="276">
        <v>0</v>
      </c>
      <c r="G25" s="276">
        <v>1</v>
      </c>
      <c r="H25" s="276">
        <v>2</v>
      </c>
      <c r="I25" s="276">
        <v>2</v>
      </c>
      <c r="J25" s="276">
        <v>0</v>
      </c>
      <c r="K25" s="276">
        <v>108</v>
      </c>
      <c r="L25" s="276">
        <v>0</v>
      </c>
      <c r="M25" s="276">
        <v>0</v>
      </c>
      <c r="N25" s="276">
        <v>0</v>
      </c>
      <c r="O25" s="276">
        <v>4</v>
      </c>
      <c r="P25" s="277">
        <f t="shared" si="0"/>
        <v>124</v>
      </c>
      <c r="Q25" s="19"/>
      <c r="R25" s="70"/>
    </row>
    <row r="26" spans="1:18" s="5" customFormat="1" ht="27.95" customHeight="1">
      <c r="A26" s="275"/>
      <c r="B26" s="288" t="s">
        <v>559</v>
      </c>
      <c r="C26" s="280"/>
      <c r="D26" s="273">
        <v>0</v>
      </c>
      <c r="E26" s="273">
        <v>0</v>
      </c>
      <c r="F26" s="273">
        <v>0</v>
      </c>
      <c r="G26" s="273">
        <v>0</v>
      </c>
      <c r="H26" s="273">
        <v>0</v>
      </c>
      <c r="I26" s="273">
        <v>3</v>
      </c>
      <c r="J26" s="273">
        <v>0</v>
      </c>
      <c r="K26" s="273">
        <v>0</v>
      </c>
      <c r="L26" s="273">
        <v>0</v>
      </c>
      <c r="M26" s="273">
        <v>0</v>
      </c>
      <c r="N26" s="273">
        <v>0</v>
      </c>
      <c r="O26" s="273">
        <v>1</v>
      </c>
      <c r="P26" s="274">
        <f t="shared" si="0"/>
        <v>4</v>
      </c>
      <c r="Q26" s="19"/>
      <c r="R26" s="70"/>
    </row>
    <row r="27" spans="1:18" s="5" customFormat="1" ht="27.95" customHeight="1">
      <c r="A27" s="272"/>
      <c r="B27" s="134" t="s">
        <v>597</v>
      </c>
      <c r="C27" s="280"/>
      <c r="D27" s="273">
        <v>8</v>
      </c>
      <c r="E27" s="273">
        <v>10</v>
      </c>
      <c r="F27" s="273">
        <v>16</v>
      </c>
      <c r="G27" s="273">
        <v>19</v>
      </c>
      <c r="H27" s="273">
        <v>9</v>
      </c>
      <c r="I27" s="273">
        <v>9</v>
      </c>
      <c r="J27" s="273">
        <v>12</v>
      </c>
      <c r="K27" s="273">
        <v>18</v>
      </c>
      <c r="L27" s="273">
        <v>12</v>
      </c>
      <c r="M27" s="273">
        <v>7</v>
      </c>
      <c r="N27" s="273">
        <v>8</v>
      </c>
      <c r="O27" s="273">
        <v>7</v>
      </c>
      <c r="P27" s="274">
        <f t="shared" si="0"/>
        <v>135</v>
      </c>
      <c r="Q27" s="19"/>
    </row>
    <row r="28" spans="1:18" s="5" customFormat="1" ht="27.95" customHeight="1">
      <c r="A28" s="272"/>
      <c r="B28" s="134" t="s">
        <v>575</v>
      </c>
      <c r="C28" s="280"/>
      <c r="D28" s="273">
        <v>2</v>
      </c>
      <c r="E28" s="273">
        <v>0</v>
      </c>
      <c r="F28" s="273">
        <v>0</v>
      </c>
      <c r="G28" s="273">
        <v>0</v>
      </c>
      <c r="H28" s="273">
        <v>0</v>
      </c>
      <c r="I28" s="273">
        <v>1</v>
      </c>
      <c r="J28" s="273">
        <v>0</v>
      </c>
      <c r="K28" s="273">
        <v>0</v>
      </c>
      <c r="L28" s="273">
        <v>1</v>
      </c>
      <c r="M28" s="273">
        <v>0</v>
      </c>
      <c r="N28" s="273">
        <v>0</v>
      </c>
      <c r="O28" s="273">
        <v>0</v>
      </c>
      <c r="P28" s="274">
        <f t="shared" si="0"/>
        <v>4</v>
      </c>
      <c r="Q28" s="19"/>
      <c r="R28" s="70"/>
    </row>
    <row r="29" spans="1:18" s="5" customFormat="1" ht="27.95" customHeight="1" thickBot="1">
      <c r="A29" s="69"/>
      <c r="B29" s="285" t="s">
        <v>562</v>
      </c>
      <c r="C29" s="284"/>
      <c r="D29" s="78">
        <v>40</v>
      </c>
      <c r="E29" s="78">
        <v>20</v>
      </c>
      <c r="F29" s="78">
        <v>41</v>
      </c>
      <c r="G29" s="78">
        <v>8</v>
      </c>
      <c r="H29" s="78">
        <v>55</v>
      </c>
      <c r="I29" s="78">
        <v>73</v>
      </c>
      <c r="J29" s="78">
        <v>87</v>
      </c>
      <c r="K29" s="78">
        <v>82</v>
      </c>
      <c r="L29" s="78">
        <v>45</v>
      </c>
      <c r="M29" s="78">
        <v>0</v>
      </c>
      <c r="N29" s="78">
        <v>67</v>
      </c>
      <c r="O29" s="78">
        <v>0</v>
      </c>
      <c r="P29" s="79">
        <f>SUM(D29:O29)</f>
        <v>518</v>
      </c>
      <c r="Q29" s="19"/>
      <c r="R29" s="70"/>
    </row>
    <row r="30" spans="1:18" s="5" customFormat="1" ht="27.95" customHeight="1" thickTop="1">
      <c r="A30" s="67"/>
      <c r="B30" s="88" t="s">
        <v>27</v>
      </c>
      <c r="C30" s="68"/>
      <c r="D30" s="80">
        <f>SUM(D6:D29)</f>
        <v>608</v>
      </c>
      <c r="E30" s="80">
        <f t="shared" ref="E30:O30" si="1">SUM(E6:E29)</f>
        <v>710</v>
      </c>
      <c r="F30" s="80">
        <f t="shared" si="1"/>
        <v>670</v>
      </c>
      <c r="G30" s="81">
        <f t="shared" si="1"/>
        <v>979</v>
      </c>
      <c r="H30" s="81">
        <f t="shared" si="1"/>
        <v>1188</v>
      </c>
      <c r="I30" s="81">
        <f t="shared" si="1"/>
        <v>685</v>
      </c>
      <c r="J30" s="81">
        <f t="shared" si="1"/>
        <v>1047</v>
      </c>
      <c r="K30" s="81">
        <f t="shared" si="1"/>
        <v>680</v>
      </c>
      <c r="L30" s="81">
        <f t="shared" si="1"/>
        <v>735</v>
      </c>
      <c r="M30" s="81">
        <f t="shared" si="1"/>
        <v>709</v>
      </c>
      <c r="N30" s="81">
        <f t="shared" si="1"/>
        <v>634</v>
      </c>
      <c r="O30" s="81">
        <f t="shared" si="1"/>
        <v>572</v>
      </c>
      <c r="P30" s="82">
        <f>SUM(P6:P29)</f>
        <v>9217</v>
      </c>
      <c r="Q30" s="19"/>
    </row>
    <row r="31" spans="1:18" s="5" customFormat="1" ht="30" customHeight="1">
      <c r="Q31" s="19"/>
    </row>
    <row r="32" spans="1:18" s="5" customFormat="1" ht="30" customHeight="1">
      <c r="Q32" s="19"/>
    </row>
  </sheetData>
  <mergeCells count="4">
    <mergeCell ref="A4:A5"/>
    <mergeCell ref="D4:O4"/>
    <mergeCell ref="P4:P5"/>
    <mergeCell ref="B4:B5"/>
  </mergeCells>
  <phoneticPr fontId="15"/>
  <printOptions horizontalCentered="1"/>
  <pageMargins left="0.47244094488188981" right="0.47244094488188981" top="0.78740157480314965" bottom="0.78740157480314965" header="0.31496062992125984" footer="0.39370078740157483"/>
  <pageSetup paperSize="9" scale="96" orientation="portrait" r:id="rId1"/>
  <headerFooter>
    <oddFooter>&amp;C&amp;"Century,標準"&amp;10&amp;P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view="pageBreakPreview" zoomScale="60" zoomScaleNormal="100" workbookViewId="0">
      <selection activeCell="Q6" sqref="Q6:Q25"/>
    </sheetView>
  </sheetViews>
  <sheetFormatPr defaultColWidth="19.625" defaultRowHeight="12"/>
  <cols>
    <col min="1" max="1" width="0.875" style="1" customWidth="1"/>
    <col min="2" max="2" width="9.625" style="1" customWidth="1"/>
    <col min="3" max="3" width="0.875" style="1" customWidth="1"/>
    <col min="4" max="15" width="6.25" style="1" customWidth="1"/>
    <col min="16" max="16" width="8.125" style="1" customWidth="1"/>
    <col min="17" max="17" width="9" style="290" bestFit="1" customWidth="1"/>
    <col min="18" max="18" width="9.125" style="1" bestFit="1" customWidth="1"/>
    <col min="19" max="22" width="19.625" style="1" customWidth="1"/>
    <col min="23" max="16384" width="19.625" style="1"/>
  </cols>
  <sheetData>
    <row r="1" spans="1:18" ht="21.75" customHeight="1"/>
    <row r="2" spans="1:18" s="7" customFormat="1" ht="21.75" customHeight="1">
      <c r="A2" s="7" t="s">
        <v>28</v>
      </c>
      <c r="Q2" s="6"/>
    </row>
    <row r="3" spans="1:18" s="3" customFormat="1" ht="20.25" customHeight="1">
      <c r="D3" s="4"/>
      <c r="P3" s="36" t="s">
        <v>4</v>
      </c>
      <c r="Q3" s="291"/>
    </row>
    <row r="4" spans="1:18" s="5" customFormat="1" ht="20.100000000000001" customHeight="1">
      <c r="A4" s="85"/>
      <c r="B4" s="546" t="s">
        <v>644</v>
      </c>
      <c r="C4" s="86"/>
      <c r="D4" s="543" t="s">
        <v>29</v>
      </c>
      <c r="E4" s="544"/>
      <c r="F4" s="544"/>
      <c r="G4" s="544"/>
      <c r="H4" s="544"/>
      <c r="I4" s="544"/>
      <c r="J4" s="544"/>
      <c r="K4" s="544"/>
      <c r="L4" s="544"/>
      <c r="M4" s="544"/>
      <c r="N4" s="544"/>
      <c r="O4" s="545"/>
      <c r="P4" s="541" t="s">
        <v>27</v>
      </c>
      <c r="Q4" s="290"/>
    </row>
    <row r="5" spans="1:18" s="5" customFormat="1" ht="20.100000000000001" customHeight="1">
      <c r="A5" s="87"/>
      <c r="B5" s="547"/>
      <c r="C5" s="84"/>
      <c r="D5" s="93" t="s">
        <v>30</v>
      </c>
      <c r="E5" s="94" t="s">
        <v>31</v>
      </c>
      <c r="F5" s="95" t="s">
        <v>32</v>
      </c>
      <c r="G5" s="94" t="s">
        <v>33</v>
      </c>
      <c r="H5" s="95" t="s">
        <v>34</v>
      </c>
      <c r="I5" s="94" t="s">
        <v>35</v>
      </c>
      <c r="J5" s="95" t="s">
        <v>36</v>
      </c>
      <c r="K5" s="94" t="s">
        <v>37</v>
      </c>
      <c r="L5" s="95" t="s">
        <v>38</v>
      </c>
      <c r="M5" s="94" t="s">
        <v>39</v>
      </c>
      <c r="N5" s="95" t="s">
        <v>40</v>
      </c>
      <c r="O5" s="94" t="s">
        <v>41</v>
      </c>
      <c r="P5" s="542"/>
      <c r="Q5" s="290"/>
    </row>
    <row r="6" spans="1:18" s="5" customFormat="1" ht="30" customHeight="1">
      <c r="A6" s="138"/>
      <c r="B6" s="139" t="s">
        <v>8</v>
      </c>
      <c r="C6" s="135"/>
      <c r="D6" s="136">
        <v>504570</v>
      </c>
      <c r="E6" s="137">
        <v>287130</v>
      </c>
      <c r="F6" s="136">
        <v>438511</v>
      </c>
      <c r="G6" s="137">
        <v>358684</v>
      </c>
      <c r="H6" s="136">
        <v>393826</v>
      </c>
      <c r="I6" s="137">
        <v>302401</v>
      </c>
      <c r="J6" s="136">
        <v>441919</v>
      </c>
      <c r="K6" s="137">
        <v>362925</v>
      </c>
      <c r="L6" s="136">
        <v>347323</v>
      </c>
      <c r="M6" s="137">
        <v>469564</v>
      </c>
      <c r="N6" s="136">
        <v>684005</v>
      </c>
      <c r="O6" s="137">
        <v>431938</v>
      </c>
      <c r="P6" s="137">
        <f>SUM(D6:O6)</f>
        <v>5022796</v>
      </c>
      <c r="Q6" s="290"/>
      <c r="R6" s="292"/>
    </row>
    <row r="7" spans="1:18" s="5" customFormat="1" ht="30" customHeight="1">
      <c r="A7" s="140"/>
      <c r="B7" s="141" t="s">
        <v>9</v>
      </c>
      <c r="C7" s="142"/>
      <c r="D7" s="143">
        <v>40688</v>
      </c>
      <c r="E7" s="144">
        <v>48780</v>
      </c>
      <c r="F7" s="143">
        <v>65030</v>
      </c>
      <c r="G7" s="144">
        <v>60171</v>
      </c>
      <c r="H7" s="143">
        <v>60634</v>
      </c>
      <c r="I7" s="144">
        <v>42947</v>
      </c>
      <c r="J7" s="143">
        <v>51336</v>
      </c>
      <c r="K7" s="144">
        <v>56020</v>
      </c>
      <c r="L7" s="143">
        <v>58269</v>
      </c>
      <c r="M7" s="144">
        <v>74222</v>
      </c>
      <c r="N7" s="143">
        <v>115419</v>
      </c>
      <c r="O7" s="144">
        <v>70826</v>
      </c>
      <c r="P7" s="144">
        <f t="shared" ref="P7:P24" si="0">SUM(D7:O7)</f>
        <v>744342</v>
      </c>
      <c r="Q7" s="290"/>
      <c r="R7" s="292"/>
    </row>
    <row r="8" spans="1:18" s="5" customFormat="1" ht="30" customHeight="1">
      <c r="A8" s="145"/>
      <c r="B8" s="134" t="s">
        <v>10</v>
      </c>
      <c r="C8" s="135"/>
      <c r="D8" s="136">
        <v>45323</v>
      </c>
      <c r="E8" s="137">
        <v>60100</v>
      </c>
      <c r="F8" s="136">
        <v>80469</v>
      </c>
      <c r="G8" s="137">
        <v>124032</v>
      </c>
      <c r="H8" s="136">
        <v>79765</v>
      </c>
      <c r="I8" s="137">
        <v>66799</v>
      </c>
      <c r="J8" s="136">
        <v>71919</v>
      </c>
      <c r="K8" s="137">
        <v>76006</v>
      </c>
      <c r="L8" s="136">
        <v>75313</v>
      </c>
      <c r="M8" s="137">
        <v>87853</v>
      </c>
      <c r="N8" s="136">
        <v>98318</v>
      </c>
      <c r="O8" s="137">
        <v>67267</v>
      </c>
      <c r="P8" s="137">
        <f>SUM(D8:O8)</f>
        <v>933164</v>
      </c>
      <c r="Q8" s="290"/>
      <c r="R8" s="292"/>
    </row>
    <row r="9" spans="1:18" s="5" customFormat="1" ht="30" customHeight="1">
      <c r="A9" s="145"/>
      <c r="B9" s="134" t="s">
        <v>11</v>
      </c>
      <c r="C9" s="135"/>
      <c r="D9" s="136">
        <v>25431</v>
      </c>
      <c r="E9" s="137">
        <v>34084</v>
      </c>
      <c r="F9" s="136">
        <v>36587</v>
      </c>
      <c r="G9" s="137">
        <v>52051</v>
      </c>
      <c r="H9" s="136">
        <v>63591</v>
      </c>
      <c r="I9" s="137">
        <v>51531</v>
      </c>
      <c r="J9" s="136">
        <v>56994</v>
      </c>
      <c r="K9" s="137">
        <v>59605</v>
      </c>
      <c r="L9" s="136">
        <v>74893</v>
      </c>
      <c r="M9" s="137">
        <v>111492</v>
      </c>
      <c r="N9" s="136">
        <v>142488</v>
      </c>
      <c r="O9" s="137">
        <v>31826</v>
      </c>
      <c r="P9" s="137">
        <f t="shared" si="0"/>
        <v>740573</v>
      </c>
      <c r="Q9" s="290"/>
      <c r="R9" s="292"/>
    </row>
    <row r="10" spans="1:18" s="5" customFormat="1" ht="30" customHeight="1">
      <c r="A10" s="145"/>
      <c r="B10" s="134" t="s">
        <v>12</v>
      </c>
      <c r="C10" s="135"/>
      <c r="D10" s="136">
        <v>27114</v>
      </c>
      <c r="E10" s="137">
        <v>24654</v>
      </c>
      <c r="F10" s="136">
        <v>23023</v>
      </c>
      <c r="G10" s="137">
        <v>27223</v>
      </c>
      <c r="H10" s="136">
        <v>33342</v>
      </c>
      <c r="I10" s="137">
        <v>24878</v>
      </c>
      <c r="J10" s="136">
        <v>28775</v>
      </c>
      <c r="K10" s="137">
        <v>25917</v>
      </c>
      <c r="L10" s="136">
        <v>37218</v>
      </c>
      <c r="M10" s="137">
        <v>44440</v>
      </c>
      <c r="N10" s="136">
        <v>34730</v>
      </c>
      <c r="O10" s="137">
        <v>23935</v>
      </c>
      <c r="P10" s="137">
        <f t="shared" si="0"/>
        <v>355249</v>
      </c>
      <c r="Q10" s="290"/>
      <c r="R10" s="292"/>
    </row>
    <row r="11" spans="1:18" s="5" customFormat="1" ht="30" customHeight="1">
      <c r="A11" s="145"/>
      <c r="B11" s="134" t="s">
        <v>13</v>
      </c>
      <c r="C11" s="135"/>
      <c r="D11" s="136">
        <v>546675</v>
      </c>
      <c r="E11" s="137">
        <v>423437</v>
      </c>
      <c r="F11" s="136">
        <v>700130</v>
      </c>
      <c r="G11" s="137">
        <v>653618</v>
      </c>
      <c r="H11" s="136">
        <v>714597</v>
      </c>
      <c r="I11" s="137">
        <v>702395</v>
      </c>
      <c r="J11" s="136">
        <v>759649</v>
      </c>
      <c r="K11" s="137">
        <v>713219</v>
      </c>
      <c r="L11" s="136">
        <v>679818</v>
      </c>
      <c r="M11" s="137">
        <v>905306</v>
      </c>
      <c r="N11" s="136">
        <v>1091940</v>
      </c>
      <c r="O11" s="137">
        <v>640454</v>
      </c>
      <c r="P11" s="137">
        <f t="shared" si="0"/>
        <v>8531238</v>
      </c>
      <c r="Q11" s="290"/>
      <c r="R11" s="292"/>
    </row>
    <row r="12" spans="1:18" s="5" customFormat="1" ht="30" customHeight="1">
      <c r="A12" s="145"/>
      <c r="B12" s="134" t="s">
        <v>14</v>
      </c>
      <c r="C12" s="135"/>
      <c r="D12" s="136">
        <v>22843</v>
      </c>
      <c r="E12" s="137">
        <v>34031</v>
      </c>
      <c r="F12" s="136">
        <v>63065</v>
      </c>
      <c r="G12" s="137">
        <v>62429</v>
      </c>
      <c r="H12" s="136">
        <v>90972</v>
      </c>
      <c r="I12" s="137">
        <v>52566</v>
      </c>
      <c r="J12" s="136">
        <v>88804</v>
      </c>
      <c r="K12" s="137">
        <v>100335</v>
      </c>
      <c r="L12" s="136">
        <v>75848</v>
      </c>
      <c r="M12" s="137">
        <v>126259</v>
      </c>
      <c r="N12" s="136">
        <v>115302</v>
      </c>
      <c r="O12" s="495">
        <v>46590</v>
      </c>
      <c r="P12" s="137">
        <f t="shared" si="0"/>
        <v>879044</v>
      </c>
      <c r="Q12" s="290"/>
      <c r="R12" s="494"/>
    </row>
    <row r="13" spans="1:18" s="5" customFormat="1" ht="30" customHeight="1">
      <c r="A13" s="145"/>
      <c r="B13" s="134" t="s">
        <v>15</v>
      </c>
      <c r="C13" s="135"/>
      <c r="D13" s="136">
        <v>7793</v>
      </c>
      <c r="E13" s="137">
        <v>9219</v>
      </c>
      <c r="F13" s="136">
        <v>11996</v>
      </c>
      <c r="G13" s="137">
        <v>15056</v>
      </c>
      <c r="H13" s="136">
        <v>14842</v>
      </c>
      <c r="I13" s="137">
        <v>12753</v>
      </c>
      <c r="J13" s="136">
        <v>12681</v>
      </c>
      <c r="K13" s="137">
        <v>11563</v>
      </c>
      <c r="L13" s="136">
        <v>13137</v>
      </c>
      <c r="M13" s="137">
        <v>14756</v>
      </c>
      <c r="N13" s="136">
        <v>13915</v>
      </c>
      <c r="O13" s="137">
        <v>12195</v>
      </c>
      <c r="P13" s="137">
        <f t="shared" si="0"/>
        <v>149906</v>
      </c>
      <c r="Q13" s="290"/>
      <c r="R13" s="292"/>
    </row>
    <row r="14" spans="1:18" s="5" customFormat="1" ht="30" customHeight="1">
      <c r="A14" s="145"/>
      <c r="B14" s="134" t="s">
        <v>16</v>
      </c>
      <c r="C14" s="135"/>
      <c r="D14" s="136">
        <v>4042</v>
      </c>
      <c r="E14" s="137">
        <v>4974</v>
      </c>
      <c r="F14" s="136">
        <v>4986</v>
      </c>
      <c r="G14" s="137">
        <v>4130</v>
      </c>
      <c r="H14" s="136">
        <v>6031</v>
      </c>
      <c r="I14" s="137">
        <v>5343</v>
      </c>
      <c r="J14" s="136">
        <v>6845</v>
      </c>
      <c r="K14" s="137">
        <v>7007</v>
      </c>
      <c r="L14" s="136">
        <v>5940</v>
      </c>
      <c r="M14" s="137">
        <v>6166</v>
      </c>
      <c r="N14" s="136">
        <v>5491</v>
      </c>
      <c r="O14" s="137">
        <v>4291</v>
      </c>
      <c r="P14" s="137">
        <f t="shared" si="0"/>
        <v>65246</v>
      </c>
      <c r="Q14" s="290"/>
      <c r="R14" s="292"/>
    </row>
    <row r="15" spans="1:18" s="5" customFormat="1" ht="30" customHeight="1">
      <c r="A15" s="145"/>
      <c r="B15" s="134" t="s">
        <v>17</v>
      </c>
      <c r="C15" s="135"/>
      <c r="D15" s="136">
        <v>2536</v>
      </c>
      <c r="E15" s="137">
        <v>2163</v>
      </c>
      <c r="F15" s="136">
        <v>6044</v>
      </c>
      <c r="G15" s="137">
        <v>10856</v>
      </c>
      <c r="H15" s="136">
        <v>16362</v>
      </c>
      <c r="I15" s="137">
        <v>12611</v>
      </c>
      <c r="J15" s="136">
        <v>18159</v>
      </c>
      <c r="K15" s="137">
        <v>15152</v>
      </c>
      <c r="L15" s="136">
        <v>18490</v>
      </c>
      <c r="M15" s="137">
        <v>18658</v>
      </c>
      <c r="N15" s="136">
        <v>18201</v>
      </c>
      <c r="O15" s="137">
        <v>12744</v>
      </c>
      <c r="P15" s="137">
        <f t="shared" si="0"/>
        <v>151976</v>
      </c>
      <c r="Q15" s="290"/>
      <c r="R15" s="292"/>
    </row>
    <row r="16" spans="1:18" s="5" customFormat="1" ht="30" customHeight="1">
      <c r="A16" s="145"/>
      <c r="B16" s="134" t="s">
        <v>18</v>
      </c>
      <c r="C16" s="135"/>
      <c r="D16" s="136">
        <v>41863</v>
      </c>
      <c r="E16" s="137">
        <v>51926</v>
      </c>
      <c r="F16" s="136">
        <v>75167</v>
      </c>
      <c r="G16" s="137">
        <v>88573</v>
      </c>
      <c r="H16" s="136">
        <v>110173</v>
      </c>
      <c r="I16" s="137">
        <v>73823</v>
      </c>
      <c r="J16" s="136">
        <v>133193</v>
      </c>
      <c r="K16" s="137">
        <v>148152</v>
      </c>
      <c r="L16" s="136">
        <v>98023</v>
      </c>
      <c r="M16" s="137">
        <v>126287</v>
      </c>
      <c r="N16" s="136">
        <v>121372</v>
      </c>
      <c r="O16" s="137">
        <v>76106</v>
      </c>
      <c r="P16" s="137">
        <f t="shared" si="0"/>
        <v>1144658</v>
      </c>
      <c r="Q16" s="290"/>
      <c r="R16" s="292"/>
    </row>
    <row r="17" spans="1:18" s="5" customFormat="1" ht="30" customHeight="1">
      <c r="A17" s="145"/>
      <c r="B17" s="134" t="s">
        <v>19</v>
      </c>
      <c r="C17" s="135"/>
      <c r="D17" s="136">
        <v>14617</v>
      </c>
      <c r="E17" s="137">
        <v>16161</v>
      </c>
      <c r="F17" s="136">
        <v>22307</v>
      </c>
      <c r="G17" s="137">
        <v>21672</v>
      </c>
      <c r="H17" s="136">
        <v>24919</v>
      </c>
      <c r="I17" s="137">
        <v>19831</v>
      </c>
      <c r="J17" s="136">
        <v>32052</v>
      </c>
      <c r="K17" s="137">
        <v>33154</v>
      </c>
      <c r="L17" s="136">
        <v>22385</v>
      </c>
      <c r="M17" s="137">
        <v>27500</v>
      </c>
      <c r="N17" s="136">
        <v>25843</v>
      </c>
      <c r="O17" s="137">
        <v>21644</v>
      </c>
      <c r="P17" s="137">
        <f t="shared" si="0"/>
        <v>282085</v>
      </c>
      <c r="Q17" s="290"/>
      <c r="R17" s="292"/>
    </row>
    <row r="18" spans="1:18" s="5" customFormat="1" ht="30" customHeight="1">
      <c r="A18" s="145"/>
      <c r="B18" s="134" t="s">
        <v>20</v>
      </c>
      <c r="C18" s="135"/>
      <c r="D18" s="136">
        <v>40120</v>
      </c>
      <c r="E18" s="137">
        <v>51940</v>
      </c>
      <c r="F18" s="136">
        <v>53626</v>
      </c>
      <c r="G18" s="137">
        <v>53670</v>
      </c>
      <c r="H18" s="136">
        <v>54057</v>
      </c>
      <c r="I18" s="137">
        <v>45027</v>
      </c>
      <c r="J18" s="136">
        <v>75292</v>
      </c>
      <c r="K18" s="137">
        <v>57397</v>
      </c>
      <c r="L18" s="136">
        <v>56884</v>
      </c>
      <c r="M18" s="137">
        <v>73337</v>
      </c>
      <c r="N18" s="136">
        <v>60130</v>
      </c>
      <c r="O18" s="137">
        <v>43949</v>
      </c>
      <c r="P18" s="137">
        <f t="shared" si="0"/>
        <v>665429</v>
      </c>
      <c r="Q18" s="290"/>
      <c r="R18" s="292"/>
    </row>
    <row r="19" spans="1:18" s="5" customFormat="1" ht="30" customHeight="1">
      <c r="A19" s="145"/>
      <c r="B19" s="134" t="s">
        <v>21</v>
      </c>
      <c r="C19" s="135"/>
      <c r="D19" s="136">
        <v>162657</v>
      </c>
      <c r="E19" s="137">
        <v>58075</v>
      </c>
      <c r="F19" s="136">
        <v>70040</v>
      </c>
      <c r="G19" s="137">
        <v>58981</v>
      </c>
      <c r="H19" s="136">
        <v>63292</v>
      </c>
      <c r="I19" s="137">
        <v>46197</v>
      </c>
      <c r="J19" s="136">
        <v>62307</v>
      </c>
      <c r="K19" s="137">
        <v>54106</v>
      </c>
      <c r="L19" s="136">
        <v>62359</v>
      </c>
      <c r="M19" s="137">
        <v>78788</v>
      </c>
      <c r="N19" s="136">
        <v>99040</v>
      </c>
      <c r="O19" s="137">
        <v>62254</v>
      </c>
      <c r="P19" s="137">
        <f t="shared" si="0"/>
        <v>878096</v>
      </c>
      <c r="Q19" s="290"/>
      <c r="R19" s="494"/>
    </row>
    <row r="20" spans="1:18" s="5" customFormat="1" ht="30" customHeight="1">
      <c r="A20" s="145"/>
      <c r="B20" s="134" t="s">
        <v>22</v>
      </c>
      <c r="C20" s="135"/>
      <c r="D20" s="136">
        <v>11283</v>
      </c>
      <c r="E20" s="137">
        <v>11786</v>
      </c>
      <c r="F20" s="136">
        <v>15076</v>
      </c>
      <c r="G20" s="137">
        <v>15758</v>
      </c>
      <c r="H20" s="136">
        <v>11765</v>
      </c>
      <c r="I20" s="137">
        <v>8301</v>
      </c>
      <c r="J20" s="136">
        <v>12327</v>
      </c>
      <c r="K20" s="137">
        <v>15488</v>
      </c>
      <c r="L20" s="136">
        <v>16958</v>
      </c>
      <c r="M20" s="137">
        <v>18450</v>
      </c>
      <c r="N20" s="136">
        <v>20383</v>
      </c>
      <c r="O20" s="137">
        <v>17150</v>
      </c>
      <c r="P20" s="137">
        <f t="shared" si="0"/>
        <v>174725</v>
      </c>
      <c r="Q20" s="290"/>
      <c r="R20" s="292"/>
    </row>
    <row r="21" spans="1:18" s="5" customFormat="1" ht="30" customHeight="1">
      <c r="A21" s="145"/>
      <c r="B21" s="134" t="s">
        <v>23</v>
      </c>
      <c r="C21" s="135"/>
      <c r="D21" s="136">
        <v>816</v>
      </c>
      <c r="E21" s="137">
        <v>131</v>
      </c>
      <c r="F21" s="136">
        <v>297</v>
      </c>
      <c r="G21" s="137">
        <v>371</v>
      </c>
      <c r="H21" s="136">
        <v>473</v>
      </c>
      <c r="I21" s="137">
        <v>331</v>
      </c>
      <c r="J21" s="136">
        <v>2965</v>
      </c>
      <c r="K21" s="137">
        <v>1335</v>
      </c>
      <c r="L21" s="136">
        <v>649</v>
      </c>
      <c r="M21" s="137">
        <v>1996</v>
      </c>
      <c r="N21" s="136">
        <v>900</v>
      </c>
      <c r="O21" s="137">
        <v>140</v>
      </c>
      <c r="P21" s="137">
        <f t="shared" si="0"/>
        <v>10404</v>
      </c>
      <c r="Q21" s="290"/>
      <c r="R21" s="292"/>
    </row>
    <row r="22" spans="1:18" s="5" customFormat="1" ht="30" customHeight="1">
      <c r="A22" s="145"/>
      <c r="B22" s="134" t="s">
        <v>24</v>
      </c>
      <c r="C22" s="135"/>
      <c r="D22" s="136">
        <v>0</v>
      </c>
      <c r="E22" s="137">
        <v>0</v>
      </c>
      <c r="F22" s="136">
        <v>71</v>
      </c>
      <c r="G22" s="137">
        <v>529</v>
      </c>
      <c r="H22" s="136">
        <v>746</v>
      </c>
      <c r="I22" s="137">
        <v>483</v>
      </c>
      <c r="J22" s="136">
        <v>2126</v>
      </c>
      <c r="K22" s="137">
        <v>1803</v>
      </c>
      <c r="L22" s="136">
        <v>978</v>
      </c>
      <c r="M22" s="137">
        <v>2173</v>
      </c>
      <c r="N22" s="136">
        <v>608</v>
      </c>
      <c r="O22" s="137">
        <v>37</v>
      </c>
      <c r="P22" s="137">
        <f t="shared" si="0"/>
        <v>9554</v>
      </c>
      <c r="Q22" s="290"/>
      <c r="R22" s="292"/>
    </row>
    <row r="23" spans="1:18" s="5" customFormat="1" ht="30" customHeight="1">
      <c r="A23" s="145"/>
      <c r="B23" s="134" t="s">
        <v>25</v>
      </c>
      <c r="C23" s="135"/>
      <c r="D23" s="136">
        <v>4</v>
      </c>
      <c r="E23" s="137">
        <v>2</v>
      </c>
      <c r="F23" s="136">
        <v>14</v>
      </c>
      <c r="G23" s="137">
        <v>43</v>
      </c>
      <c r="H23" s="136">
        <v>53</v>
      </c>
      <c r="I23" s="137">
        <v>46</v>
      </c>
      <c r="J23" s="136">
        <v>115</v>
      </c>
      <c r="K23" s="137">
        <v>117</v>
      </c>
      <c r="L23" s="136">
        <v>112</v>
      </c>
      <c r="M23" s="137">
        <v>251</v>
      </c>
      <c r="N23" s="136">
        <v>138</v>
      </c>
      <c r="O23" s="137">
        <v>32</v>
      </c>
      <c r="P23" s="137">
        <f t="shared" si="0"/>
        <v>927</v>
      </c>
      <c r="Q23" s="290"/>
      <c r="R23" s="496"/>
    </row>
    <row r="24" spans="1:18" s="5" customFormat="1" ht="30" customHeight="1" thickBot="1">
      <c r="A24" s="96"/>
      <c r="B24" s="146" t="s">
        <v>26</v>
      </c>
      <c r="C24" s="147"/>
      <c r="D24" s="148">
        <v>7399</v>
      </c>
      <c r="E24" s="149">
        <v>4537</v>
      </c>
      <c r="F24" s="148">
        <v>6168</v>
      </c>
      <c r="G24" s="149">
        <v>6792</v>
      </c>
      <c r="H24" s="148">
        <v>8144</v>
      </c>
      <c r="I24" s="149">
        <v>6495</v>
      </c>
      <c r="J24" s="148">
        <v>13126</v>
      </c>
      <c r="K24" s="149">
        <v>12323</v>
      </c>
      <c r="L24" s="148">
        <v>7982</v>
      </c>
      <c r="M24" s="149">
        <v>13875</v>
      </c>
      <c r="N24" s="148">
        <v>10154</v>
      </c>
      <c r="O24" s="149">
        <v>5611</v>
      </c>
      <c r="P24" s="149">
        <f t="shared" si="0"/>
        <v>102606</v>
      </c>
      <c r="Q24" s="290"/>
      <c r="R24" s="292"/>
    </row>
    <row r="25" spans="1:18" s="5" customFormat="1" ht="30" customHeight="1" thickTop="1">
      <c r="A25" s="87"/>
      <c r="B25" s="88" t="s">
        <v>27</v>
      </c>
      <c r="C25" s="84"/>
      <c r="D25" s="46">
        <f>SUM(D6:D24)</f>
        <v>1505774</v>
      </c>
      <c r="E25" s="47">
        <f t="shared" ref="E25:O25" si="1">SUM(E6:E24)</f>
        <v>1123130</v>
      </c>
      <c r="F25" s="46">
        <f t="shared" si="1"/>
        <v>1672607</v>
      </c>
      <c r="G25" s="33">
        <f t="shared" si="1"/>
        <v>1614639</v>
      </c>
      <c r="H25" s="48">
        <f t="shared" si="1"/>
        <v>1747584</v>
      </c>
      <c r="I25" s="33">
        <f t="shared" si="1"/>
        <v>1474758</v>
      </c>
      <c r="J25" s="48">
        <f t="shared" si="1"/>
        <v>1870584</v>
      </c>
      <c r="K25" s="33">
        <f>SUM(K6:K24)</f>
        <v>1751624</v>
      </c>
      <c r="L25" s="48">
        <f>SUM(L6:L24)</f>
        <v>1652579</v>
      </c>
      <c r="M25" s="33">
        <f t="shared" si="1"/>
        <v>2201373</v>
      </c>
      <c r="N25" s="48">
        <f t="shared" si="1"/>
        <v>2658377</v>
      </c>
      <c r="O25" s="33">
        <f t="shared" si="1"/>
        <v>1568989</v>
      </c>
      <c r="P25" s="33">
        <f>SUM(P6:P24)</f>
        <v>20842018</v>
      </c>
      <c r="Q25" s="290"/>
    </row>
    <row r="26" spans="1:18" s="5" customFormat="1" ht="30" customHeight="1">
      <c r="Q26" s="290"/>
    </row>
    <row r="27" spans="1:18" s="5" customFormat="1" ht="30" customHeight="1">
      <c r="D27" s="519"/>
      <c r="E27" s="519"/>
      <c r="F27" s="519"/>
      <c r="G27" s="519"/>
      <c r="H27" s="519"/>
      <c r="I27" s="519"/>
      <c r="J27" s="519"/>
      <c r="K27" s="519"/>
      <c r="L27" s="519"/>
      <c r="M27" s="519"/>
      <c r="N27" s="519"/>
      <c r="O27" s="519"/>
      <c r="Q27" s="290"/>
    </row>
    <row r="29" spans="1:18">
      <c r="J29" s="520"/>
      <c r="K29" s="520"/>
      <c r="L29" s="520"/>
    </row>
  </sheetData>
  <mergeCells count="3">
    <mergeCell ref="P4:P5"/>
    <mergeCell ref="D4:O4"/>
    <mergeCell ref="B4:B5"/>
  </mergeCells>
  <phoneticPr fontId="3"/>
  <printOptions horizontalCentered="1"/>
  <pageMargins left="0.47244094488188981" right="0.47244094488188981" top="0.78740157480314965" bottom="0.78740157480314965" header="0.31496062992125984" footer="0.39370078740157483"/>
  <pageSetup paperSize="9" orientation="portrait" r:id="rId1"/>
  <headerFooter>
    <oddFooter>&amp;C&amp;"Century,標準"&amp;10&amp;P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00"/>
  <sheetViews>
    <sheetView view="pageBreakPreview" topLeftCell="A451" zoomScale="115" zoomScaleNormal="100" zoomScaleSheetLayoutView="115" workbookViewId="0">
      <selection activeCell="P5" sqref="P5:Q63"/>
    </sheetView>
  </sheetViews>
  <sheetFormatPr defaultColWidth="19.625" defaultRowHeight="12"/>
  <cols>
    <col min="1" max="1" width="0.875" style="358" customWidth="1"/>
    <col min="2" max="2" width="10.625" style="358" customWidth="1"/>
    <col min="3" max="3" width="0.875" style="358" customWidth="1"/>
    <col min="4" max="4" width="3.625" style="359" customWidth="1"/>
    <col min="5" max="5" width="30.875" style="17" customWidth="1"/>
    <col min="6" max="6" width="4.625" style="360" customWidth="1"/>
    <col min="7" max="8" width="12.625" style="427" customWidth="1"/>
    <col min="9" max="9" width="8.625" style="483" customWidth="1"/>
    <col min="10" max="10" width="8.625" style="362" customWidth="1"/>
    <col min="11" max="12" width="5.625" style="428" customWidth="1"/>
    <col min="13" max="13" width="9" style="429" bestFit="1" customWidth="1"/>
    <col min="14" max="14" width="32.5" style="428" bestFit="1" customWidth="1"/>
    <col min="15" max="15" width="7.875" style="430" bestFit="1" customWidth="1"/>
    <col min="16" max="17" width="10.625" style="431" customWidth="1"/>
    <col min="18" max="16384" width="19.625" style="358"/>
  </cols>
  <sheetData>
    <row r="1" spans="1:17" ht="21.75" customHeight="1">
      <c r="I1" s="358"/>
    </row>
    <row r="2" spans="1:17" s="7" customFormat="1" ht="21.75" customHeight="1">
      <c r="A2" s="7" t="s">
        <v>42</v>
      </c>
      <c r="D2" s="25"/>
      <c r="E2" s="17"/>
      <c r="F2" s="14"/>
      <c r="G2" s="9"/>
      <c r="H2" s="9"/>
      <c r="J2" s="20"/>
      <c r="K2" s="12"/>
      <c r="L2" s="12"/>
      <c r="M2" s="432"/>
      <c r="N2" s="12"/>
      <c r="O2" s="14"/>
      <c r="P2" s="29"/>
      <c r="Q2" s="29"/>
    </row>
    <row r="3" spans="1:17" s="3" customFormat="1" ht="20.25" customHeight="1">
      <c r="D3" s="26"/>
      <c r="E3" s="17"/>
      <c r="F3" s="15"/>
      <c r="G3" s="10"/>
      <c r="H3" s="10"/>
      <c r="I3" s="8"/>
      <c r="J3" s="36" t="s">
        <v>4</v>
      </c>
      <c r="K3" s="13"/>
      <c r="L3" s="13"/>
      <c r="M3" s="13"/>
      <c r="N3" s="13"/>
      <c r="O3" s="15"/>
      <c r="P3" s="30"/>
      <c r="Q3" s="30"/>
    </row>
    <row r="4" spans="1:17" s="366" customFormat="1" ht="20.100000000000001" customHeight="1">
      <c r="A4" s="363"/>
      <c r="B4" s="554" t="s">
        <v>644</v>
      </c>
      <c r="C4" s="364"/>
      <c r="D4" s="550" t="s">
        <v>620</v>
      </c>
      <c r="E4" s="551"/>
      <c r="F4" s="548" t="s">
        <v>43</v>
      </c>
      <c r="G4" s="556" t="s">
        <v>840</v>
      </c>
      <c r="H4" s="556" t="s">
        <v>839</v>
      </c>
      <c r="I4" s="558" t="s">
        <v>44</v>
      </c>
      <c r="J4" s="558" t="s">
        <v>45</v>
      </c>
      <c r="K4" s="428"/>
      <c r="L4" s="428"/>
      <c r="M4" s="429"/>
      <c r="N4" s="428"/>
      <c r="O4" s="430"/>
      <c r="P4" s="431"/>
      <c r="Q4" s="431"/>
    </row>
    <row r="5" spans="1:17" s="366" customFormat="1" ht="20.100000000000001" customHeight="1">
      <c r="A5" s="367"/>
      <c r="B5" s="555"/>
      <c r="C5" s="368"/>
      <c r="D5" s="552"/>
      <c r="E5" s="553"/>
      <c r="F5" s="549"/>
      <c r="G5" s="557"/>
      <c r="H5" s="557"/>
      <c r="I5" s="559"/>
      <c r="J5" s="559"/>
      <c r="K5" s="428"/>
      <c r="L5" s="428"/>
      <c r="M5" s="429"/>
      <c r="N5" s="428"/>
      <c r="O5" s="430"/>
      <c r="P5" s="431"/>
      <c r="Q5" s="431"/>
    </row>
    <row r="6" spans="1:17" s="366" customFormat="1" ht="15" customHeight="1">
      <c r="A6" s="373"/>
      <c r="B6" s="433" t="s">
        <v>8</v>
      </c>
      <c r="C6" s="434"/>
      <c r="D6" s="157" t="s">
        <v>46</v>
      </c>
      <c r="E6" s="150" t="s">
        <v>47</v>
      </c>
      <c r="F6" s="151"/>
      <c r="G6" s="162">
        <v>8258</v>
      </c>
      <c r="H6" s="435">
        <v>7870</v>
      </c>
      <c r="I6" s="477">
        <f>IFERROR(G6/H6-1,"－")</f>
        <v>4.9301143583227347E-2</v>
      </c>
      <c r="J6" s="500" t="s">
        <v>171</v>
      </c>
      <c r="K6" s="428"/>
      <c r="L6" s="428"/>
      <c r="M6" s="428"/>
      <c r="N6" s="608"/>
      <c r="O6" s="608"/>
      <c r="P6" s="431"/>
      <c r="Q6" s="431"/>
    </row>
    <row r="7" spans="1:17" s="366" customFormat="1" ht="15" customHeight="1">
      <c r="A7" s="373"/>
      <c r="B7" s="436"/>
      <c r="C7" s="436"/>
      <c r="D7" s="158" t="s">
        <v>790</v>
      </c>
      <c r="E7" s="152" t="s">
        <v>49</v>
      </c>
      <c r="F7" s="153"/>
      <c r="G7" s="170">
        <v>172076</v>
      </c>
      <c r="H7" s="333">
        <v>209962</v>
      </c>
      <c r="I7" s="437">
        <f t="shared" ref="I7:I64" si="0">IFERROR(G7/H7-1,"－")</f>
        <v>-0.18044217525075967</v>
      </c>
      <c r="J7" s="378" t="s">
        <v>172</v>
      </c>
      <c r="K7" s="428"/>
      <c r="L7" s="428"/>
      <c r="M7" s="428"/>
      <c r="N7" s="608"/>
      <c r="O7" s="608"/>
      <c r="P7" s="431"/>
      <c r="Q7" s="431"/>
    </row>
    <row r="8" spans="1:17" s="366" customFormat="1" ht="15" customHeight="1">
      <c r="A8" s="373"/>
      <c r="B8" s="436"/>
      <c r="C8" s="436"/>
      <c r="D8" s="158" t="s">
        <v>50</v>
      </c>
      <c r="E8" s="152" t="s">
        <v>51</v>
      </c>
      <c r="F8" s="153"/>
      <c r="G8" s="170">
        <v>193587</v>
      </c>
      <c r="H8" s="333">
        <v>236207</v>
      </c>
      <c r="I8" s="437">
        <f t="shared" si="0"/>
        <v>-0.18043495747374128</v>
      </c>
      <c r="J8" s="378" t="s">
        <v>172</v>
      </c>
      <c r="K8" s="428"/>
      <c r="L8" s="428"/>
      <c r="M8" s="428"/>
      <c r="N8" s="608"/>
      <c r="O8" s="608"/>
      <c r="P8" s="431"/>
      <c r="Q8" s="431"/>
    </row>
    <row r="9" spans="1:17" s="366" customFormat="1" ht="15" customHeight="1">
      <c r="A9" s="373"/>
      <c r="B9" s="436"/>
      <c r="C9" s="436"/>
      <c r="D9" s="158" t="s">
        <v>52</v>
      </c>
      <c r="E9" s="152" t="s">
        <v>53</v>
      </c>
      <c r="F9" s="153"/>
      <c r="G9" s="170">
        <v>70166</v>
      </c>
      <c r="H9" s="333">
        <v>87093</v>
      </c>
      <c r="I9" s="437">
        <f t="shared" si="0"/>
        <v>-0.19435545910693164</v>
      </c>
      <c r="J9" s="378" t="s">
        <v>173</v>
      </c>
      <c r="K9" s="428"/>
      <c r="L9" s="428"/>
      <c r="M9" s="428"/>
      <c r="N9" s="608"/>
      <c r="O9" s="608"/>
      <c r="P9" s="431"/>
      <c r="Q9" s="431"/>
    </row>
    <row r="10" spans="1:17" s="366" customFormat="1" ht="15" customHeight="1">
      <c r="A10" s="373"/>
      <c r="B10" s="436"/>
      <c r="C10" s="436"/>
      <c r="D10" s="158" t="s">
        <v>54</v>
      </c>
      <c r="E10" s="152" t="s">
        <v>55</v>
      </c>
      <c r="F10" s="153"/>
      <c r="G10" s="170">
        <v>29059</v>
      </c>
      <c r="H10" s="333">
        <v>37272</v>
      </c>
      <c r="I10" s="437">
        <f t="shared" si="0"/>
        <v>-0.22035308006009868</v>
      </c>
      <c r="J10" s="378" t="s">
        <v>173</v>
      </c>
      <c r="K10" s="428"/>
      <c r="L10" s="428"/>
      <c r="M10" s="428"/>
      <c r="N10" s="608"/>
      <c r="O10" s="608"/>
      <c r="P10" s="431"/>
      <c r="Q10" s="431"/>
    </row>
    <row r="11" spans="1:17" s="366" customFormat="1" ht="15" customHeight="1">
      <c r="A11" s="373"/>
      <c r="B11" s="436"/>
      <c r="C11" s="436"/>
      <c r="D11" s="158" t="s">
        <v>661</v>
      </c>
      <c r="E11" s="152" t="s">
        <v>830</v>
      </c>
      <c r="F11" s="153"/>
      <c r="G11" s="170">
        <v>26256</v>
      </c>
      <c r="H11" s="333">
        <v>32604</v>
      </c>
      <c r="I11" s="437">
        <f t="shared" si="0"/>
        <v>-0.19470003680530001</v>
      </c>
      <c r="J11" s="378" t="s">
        <v>173</v>
      </c>
      <c r="K11" s="428"/>
      <c r="L11" s="428"/>
      <c r="M11" s="428"/>
      <c r="N11" s="608"/>
      <c r="O11" s="608"/>
      <c r="P11" s="431"/>
      <c r="Q11" s="431"/>
    </row>
    <row r="12" spans="1:17" s="366" customFormat="1" ht="15" customHeight="1">
      <c r="A12" s="373"/>
      <c r="B12" s="436"/>
      <c r="C12" s="436"/>
      <c r="D12" s="158" t="s">
        <v>662</v>
      </c>
      <c r="E12" s="152" t="s">
        <v>59</v>
      </c>
      <c r="F12" s="153"/>
      <c r="G12" s="170">
        <v>10526</v>
      </c>
      <c r="H12" s="333">
        <v>9173</v>
      </c>
      <c r="I12" s="437">
        <f t="shared" si="0"/>
        <v>0.14749809222718846</v>
      </c>
      <c r="J12" s="378" t="s">
        <v>173</v>
      </c>
      <c r="K12" s="428"/>
      <c r="L12" s="428"/>
      <c r="M12" s="428"/>
      <c r="N12" s="608"/>
      <c r="O12" s="608"/>
      <c r="P12" s="431"/>
      <c r="Q12" s="431"/>
    </row>
    <row r="13" spans="1:17" s="366" customFormat="1" ht="15" customHeight="1">
      <c r="A13" s="373"/>
      <c r="B13" s="436"/>
      <c r="C13" s="436"/>
      <c r="D13" s="158" t="s">
        <v>663</v>
      </c>
      <c r="E13" s="152" t="s">
        <v>61</v>
      </c>
      <c r="F13" s="153"/>
      <c r="G13" s="170">
        <v>6364</v>
      </c>
      <c r="H13" s="333">
        <v>5361</v>
      </c>
      <c r="I13" s="437">
        <f t="shared" si="0"/>
        <v>0.18709196045513887</v>
      </c>
      <c r="J13" s="378" t="s">
        <v>173</v>
      </c>
      <c r="K13" s="428"/>
      <c r="L13" s="428"/>
      <c r="M13" s="428"/>
      <c r="N13" s="608"/>
      <c r="O13" s="608"/>
      <c r="P13" s="431"/>
      <c r="Q13" s="431"/>
    </row>
    <row r="14" spans="1:17" s="366" customFormat="1" ht="15" customHeight="1">
      <c r="A14" s="373"/>
      <c r="B14" s="436"/>
      <c r="C14" s="436"/>
      <c r="D14" s="158" t="s">
        <v>664</v>
      </c>
      <c r="E14" s="152" t="s">
        <v>63</v>
      </c>
      <c r="F14" s="153"/>
      <c r="G14" s="170">
        <v>46651</v>
      </c>
      <c r="H14" s="333">
        <v>32099</v>
      </c>
      <c r="I14" s="437">
        <f t="shared" si="0"/>
        <v>0.45334745630705009</v>
      </c>
      <c r="J14" s="378" t="s">
        <v>173</v>
      </c>
      <c r="K14" s="428"/>
      <c r="L14" s="428"/>
      <c r="M14" s="428"/>
      <c r="N14" s="608"/>
      <c r="O14" s="608"/>
      <c r="P14" s="431"/>
      <c r="Q14" s="431"/>
    </row>
    <row r="15" spans="1:17" s="366" customFormat="1" ht="15" customHeight="1">
      <c r="A15" s="373"/>
      <c r="B15" s="436"/>
      <c r="C15" s="436"/>
      <c r="D15" s="158" t="s">
        <v>665</v>
      </c>
      <c r="E15" s="152" t="s">
        <v>65</v>
      </c>
      <c r="F15" s="153"/>
      <c r="G15" s="170">
        <v>181165</v>
      </c>
      <c r="H15" s="333">
        <v>158850</v>
      </c>
      <c r="I15" s="437">
        <f t="shared" si="0"/>
        <v>0.14047843877872213</v>
      </c>
      <c r="J15" s="378" t="s">
        <v>174</v>
      </c>
      <c r="K15" s="428"/>
      <c r="L15" s="428"/>
      <c r="M15" s="428"/>
      <c r="N15" s="608"/>
      <c r="O15" s="608"/>
      <c r="P15" s="431"/>
      <c r="Q15" s="431"/>
    </row>
    <row r="16" spans="1:17" s="366" customFormat="1" ht="15" customHeight="1">
      <c r="A16" s="373"/>
      <c r="B16" s="436"/>
      <c r="C16" s="436"/>
      <c r="D16" s="158" t="s">
        <v>666</v>
      </c>
      <c r="E16" s="152" t="s">
        <v>67</v>
      </c>
      <c r="F16" s="153"/>
      <c r="G16" s="170">
        <v>70638</v>
      </c>
      <c r="H16" s="333">
        <v>77913</v>
      </c>
      <c r="I16" s="437">
        <f t="shared" si="0"/>
        <v>-9.3373377998536844E-2</v>
      </c>
      <c r="J16" s="378" t="s">
        <v>175</v>
      </c>
      <c r="K16" s="428"/>
      <c r="L16" s="428"/>
      <c r="M16" s="428"/>
      <c r="N16" s="608"/>
      <c r="O16" s="608"/>
      <c r="P16" s="431"/>
      <c r="Q16" s="431"/>
    </row>
    <row r="17" spans="1:17" s="366" customFormat="1" ht="15" customHeight="1">
      <c r="A17" s="373"/>
      <c r="B17" s="436"/>
      <c r="C17" s="436"/>
      <c r="D17" s="158" t="s">
        <v>667</v>
      </c>
      <c r="E17" s="152" t="s">
        <v>69</v>
      </c>
      <c r="F17" s="153"/>
      <c r="G17" s="170">
        <v>96967</v>
      </c>
      <c r="H17" s="333">
        <v>101564</v>
      </c>
      <c r="I17" s="437">
        <f t="shared" si="0"/>
        <v>-4.5262100744358214E-2</v>
      </c>
      <c r="J17" s="378" t="s">
        <v>176</v>
      </c>
      <c r="K17" s="428"/>
      <c r="L17" s="428"/>
      <c r="M17" s="428"/>
      <c r="N17" s="608"/>
      <c r="O17" s="608"/>
      <c r="P17" s="431"/>
      <c r="Q17" s="431"/>
    </row>
    <row r="18" spans="1:17" s="366" customFormat="1" ht="15" customHeight="1">
      <c r="A18" s="373"/>
      <c r="B18" s="436"/>
      <c r="C18" s="436"/>
      <c r="D18" s="158" t="s">
        <v>668</v>
      </c>
      <c r="E18" s="152" t="s">
        <v>71</v>
      </c>
      <c r="F18" s="153"/>
      <c r="G18" s="170">
        <v>26893</v>
      </c>
      <c r="H18" s="333">
        <v>38431</v>
      </c>
      <c r="I18" s="437">
        <f t="shared" si="0"/>
        <v>-0.30022637974551791</v>
      </c>
      <c r="J18" s="378" t="s">
        <v>177</v>
      </c>
      <c r="K18" s="428"/>
      <c r="L18" s="428"/>
      <c r="M18" s="428"/>
      <c r="N18" s="608"/>
      <c r="O18" s="608"/>
      <c r="P18" s="431"/>
      <c r="Q18" s="431"/>
    </row>
    <row r="19" spans="1:17" s="366" customFormat="1" ht="15" customHeight="1">
      <c r="A19" s="373"/>
      <c r="B19" s="436"/>
      <c r="C19" s="436"/>
      <c r="D19" s="158" t="s">
        <v>669</v>
      </c>
      <c r="E19" s="152" t="s">
        <v>73</v>
      </c>
      <c r="F19" s="153"/>
      <c r="G19" s="170">
        <v>8093</v>
      </c>
      <c r="H19" s="333">
        <v>6723</v>
      </c>
      <c r="I19" s="437">
        <f t="shared" si="0"/>
        <v>0.20377807526401903</v>
      </c>
      <c r="J19" s="378" t="s">
        <v>178</v>
      </c>
      <c r="K19" s="428"/>
      <c r="L19" s="428"/>
      <c r="M19" s="428"/>
      <c r="N19" s="608"/>
      <c r="O19" s="608"/>
      <c r="P19" s="431"/>
      <c r="Q19" s="431"/>
    </row>
    <row r="20" spans="1:17" s="366" customFormat="1" ht="15" customHeight="1">
      <c r="A20" s="373"/>
      <c r="B20" s="436"/>
      <c r="C20" s="436"/>
      <c r="D20" s="158" t="s">
        <v>670</v>
      </c>
      <c r="E20" s="152" t="s">
        <v>75</v>
      </c>
      <c r="F20" s="153"/>
      <c r="G20" s="170">
        <v>38936</v>
      </c>
      <c r="H20" s="333">
        <v>136910</v>
      </c>
      <c r="I20" s="437">
        <f t="shared" si="0"/>
        <v>-0.71560879409831268</v>
      </c>
      <c r="J20" s="378" t="s">
        <v>179</v>
      </c>
      <c r="K20" s="428"/>
      <c r="L20" s="428"/>
      <c r="M20" s="428"/>
      <c r="N20" s="608"/>
      <c r="O20" s="608"/>
      <c r="P20" s="431"/>
      <c r="Q20" s="431"/>
    </row>
    <row r="21" spans="1:17" s="366" customFormat="1" ht="15" customHeight="1">
      <c r="A21" s="373"/>
      <c r="B21" s="436"/>
      <c r="C21" s="436"/>
      <c r="D21" s="158" t="s">
        <v>671</v>
      </c>
      <c r="E21" s="152" t="s">
        <v>77</v>
      </c>
      <c r="F21" s="153"/>
      <c r="G21" s="170">
        <v>172885</v>
      </c>
      <c r="H21" s="333">
        <v>193094</v>
      </c>
      <c r="I21" s="437">
        <f t="shared" si="0"/>
        <v>-0.10465887080903602</v>
      </c>
      <c r="J21" s="378" t="s">
        <v>180</v>
      </c>
      <c r="K21" s="428"/>
      <c r="L21" s="428"/>
      <c r="M21" s="428"/>
      <c r="N21" s="608"/>
      <c r="O21" s="608"/>
      <c r="P21" s="431"/>
      <c r="Q21" s="431"/>
    </row>
    <row r="22" spans="1:17" s="366" customFormat="1" ht="15" customHeight="1">
      <c r="A22" s="373"/>
      <c r="B22" s="436"/>
      <c r="C22" s="436"/>
      <c r="D22" s="158" t="s">
        <v>78</v>
      </c>
      <c r="E22" s="152" t="s">
        <v>80</v>
      </c>
      <c r="F22" s="153"/>
      <c r="G22" s="170">
        <v>136953</v>
      </c>
      <c r="H22" s="333">
        <v>100686</v>
      </c>
      <c r="I22" s="437">
        <f t="shared" si="0"/>
        <v>0.3601990346224897</v>
      </c>
      <c r="J22" s="378" t="s">
        <v>182</v>
      </c>
      <c r="K22" s="428"/>
      <c r="L22" s="428"/>
      <c r="M22" s="428"/>
      <c r="N22" s="608"/>
      <c r="O22" s="608"/>
      <c r="P22" s="431"/>
      <c r="Q22" s="431"/>
    </row>
    <row r="23" spans="1:17" s="366" customFormat="1" ht="15" customHeight="1">
      <c r="A23" s="373"/>
      <c r="B23" s="436"/>
      <c r="C23" s="436"/>
      <c r="D23" s="158" t="s">
        <v>79</v>
      </c>
      <c r="E23" s="152" t="s">
        <v>82</v>
      </c>
      <c r="F23" s="153"/>
      <c r="G23" s="170">
        <v>3662</v>
      </c>
      <c r="H23" s="333">
        <v>4608</v>
      </c>
      <c r="I23" s="437">
        <f t="shared" si="0"/>
        <v>-0.20529513888888884</v>
      </c>
      <c r="J23" s="378" t="s">
        <v>642</v>
      </c>
      <c r="K23" s="428"/>
      <c r="L23" s="428"/>
      <c r="M23" s="428"/>
      <c r="N23" s="608"/>
      <c r="O23" s="608"/>
      <c r="P23" s="431"/>
      <c r="Q23" s="431"/>
    </row>
    <row r="24" spans="1:17" s="366" customFormat="1" ht="15" customHeight="1">
      <c r="A24" s="373"/>
      <c r="B24" s="436"/>
      <c r="C24" s="436"/>
      <c r="D24" s="158" t="s">
        <v>81</v>
      </c>
      <c r="E24" s="152" t="s">
        <v>829</v>
      </c>
      <c r="F24" s="153"/>
      <c r="G24" s="170">
        <v>366</v>
      </c>
      <c r="H24" s="333">
        <v>372</v>
      </c>
      <c r="I24" s="437">
        <f t="shared" si="0"/>
        <v>-1.6129032258064502E-2</v>
      </c>
      <c r="J24" s="378" t="s">
        <v>183</v>
      </c>
      <c r="K24" s="428"/>
      <c r="L24" s="428"/>
      <c r="M24" s="428"/>
      <c r="N24" s="608"/>
      <c r="O24" s="608"/>
      <c r="P24" s="431"/>
      <c r="Q24" s="431"/>
    </row>
    <row r="25" spans="1:17" s="366" customFormat="1" ht="15" customHeight="1">
      <c r="A25" s="356"/>
      <c r="B25" s="436"/>
      <c r="C25" s="436"/>
      <c r="D25" s="158" t="s">
        <v>83</v>
      </c>
      <c r="E25" s="152" t="s">
        <v>85</v>
      </c>
      <c r="F25" s="153"/>
      <c r="G25" s="170">
        <v>12632</v>
      </c>
      <c r="H25" s="333">
        <v>10190</v>
      </c>
      <c r="I25" s="437">
        <f t="shared" si="0"/>
        <v>0.23964671246319913</v>
      </c>
      <c r="J25" s="378" t="s">
        <v>183</v>
      </c>
      <c r="K25" s="428"/>
      <c r="L25" s="428"/>
      <c r="M25" s="428"/>
      <c r="N25" s="608"/>
      <c r="O25" s="608"/>
      <c r="P25" s="431"/>
      <c r="Q25" s="431"/>
    </row>
    <row r="26" spans="1:17" ht="15" customHeight="1">
      <c r="A26" s="356"/>
      <c r="B26" s="436"/>
      <c r="C26" s="436"/>
      <c r="D26" s="158" t="s">
        <v>84</v>
      </c>
      <c r="E26" s="152" t="s">
        <v>87</v>
      </c>
      <c r="F26" s="153"/>
      <c r="G26" s="170">
        <v>2484</v>
      </c>
      <c r="H26" s="333">
        <v>2120</v>
      </c>
      <c r="I26" s="437">
        <f t="shared" si="0"/>
        <v>0.17169811320754724</v>
      </c>
      <c r="J26" s="378" t="s">
        <v>179</v>
      </c>
      <c r="M26" s="428"/>
      <c r="N26" s="608"/>
      <c r="O26" s="608"/>
    </row>
    <row r="27" spans="1:17" ht="15" customHeight="1">
      <c r="A27" s="356"/>
      <c r="B27" s="436"/>
      <c r="C27" s="436"/>
      <c r="D27" s="158" t="s">
        <v>86</v>
      </c>
      <c r="E27" s="152" t="s">
        <v>89</v>
      </c>
      <c r="F27" s="153"/>
      <c r="G27" s="170">
        <v>124180</v>
      </c>
      <c r="H27" s="333">
        <v>107894</v>
      </c>
      <c r="I27" s="437">
        <f t="shared" si="0"/>
        <v>0.15094444547426167</v>
      </c>
      <c r="J27" s="378" t="s">
        <v>180</v>
      </c>
      <c r="M27" s="428"/>
      <c r="N27" s="608"/>
      <c r="O27" s="608"/>
    </row>
    <row r="28" spans="1:17" ht="15" customHeight="1">
      <c r="A28" s="356"/>
      <c r="B28" s="436"/>
      <c r="C28" s="436"/>
      <c r="D28" s="158" t="s">
        <v>88</v>
      </c>
      <c r="E28" s="152" t="s">
        <v>91</v>
      </c>
      <c r="F28" s="153"/>
      <c r="G28" s="170">
        <v>60418</v>
      </c>
      <c r="H28" s="333">
        <v>52000</v>
      </c>
      <c r="I28" s="437">
        <f t="shared" si="0"/>
        <v>0.1618846153846154</v>
      </c>
      <c r="J28" s="378" t="s">
        <v>184</v>
      </c>
      <c r="M28" s="428"/>
      <c r="N28" s="608"/>
      <c r="O28" s="608"/>
    </row>
    <row r="29" spans="1:17" ht="15" customHeight="1">
      <c r="A29" s="356"/>
      <c r="B29" s="436"/>
      <c r="C29" s="436"/>
      <c r="D29" s="158" t="s">
        <v>90</v>
      </c>
      <c r="E29" s="152" t="s">
        <v>93</v>
      </c>
      <c r="F29" s="153"/>
      <c r="G29" s="170">
        <v>2248</v>
      </c>
      <c r="H29" s="333">
        <v>1563</v>
      </c>
      <c r="I29" s="437">
        <f t="shared" si="0"/>
        <v>0.43825975687779906</v>
      </c>
      <c r="J29" s="378" t="s">
        <v>185</v>
      </c>
      <c r="M29" s="428"/>
      <c r="N29" s="608"/>
      <c r="O29" s="608"/>
    </row>
    <row r="30" spans="1:17" ht="15" customHeight="1">
      <c r="A30" s="356"/>
      <c r="B30" s="436"/>
      <c r="C30" s="436"/>
      <c r="D30" s="158" t="s">
        <v>92</v>
      </c>
      <c r="E30" s="152" t="s">
        <v>95</v>
      </c>
      <c r="F30" s="153"/>
      <c r="G30" s="170">
        <v>1487</v>
      </c>
      <c r="H30" s="333">
        <v>1677</v>
      </c>
      <c r="I30" s="437">
        <f t="shared" si="0"/>
        <v>-0.11329755515802031</v>
      </c>
      <c r="J30" s="378" t="s">
        <v>186</v>
      </c>
      <c r="M30" s="428"/>
      <c r="N30" s="608"/>
      <c r="O30" s="608"/>
    </row>
    <row r="31" spans="1:17" ht="15" customHeight="1">
      <c r="A31" s="356"/>
      <c r="B31" s="436"/>
      <c r="C31" s="436"/>
      <c r="D31" s="158" t="s">
        <v>94</v>
      </c>
      <c r="E31" s="152" t="s">
        <v>97</v>
      </c>
      <c r="F31" s="153"/>
      <c r="G31" s="170">
        <v>153138</v>
      </c>
      <c r="H31" s="333">
        <v>230516</v>
      </c>
      <c r="I31" s="437">
        <f t="shared" si="0"/>
        <v>-0.33567301185167187</v>
      </c>
      <c r="J31" s="378" t="s">
        <v>183</v>
      </c>
      <c r="M31" s="428"/>
      <c r="N31" s="608"/>
      <c r="O31" s="608"/>
    </row>
    <row r="32" spans="1:17" ht="15" customHeight="1">
      <c r="A32" s="356"/>
      <c r="B32" s="436"/>
      <c r="C32" s="436"/>
      <c r="D32" s="158" t="s">
        <v>96</v>
      </c>
      <c r="E32" s="152" t="s">
        <v>99</v>
      </c>
      <c r="F32" s="153"/>
      <c r="G32" s="170">
        <v>62016</v>
      </c>
      <c r="H32" s="333">
        <v>70396</v>
      </c>
      <c r="I32" s="437">
        <f t="shared" si="0"/>
        <v>-0.11904085459401104</v>
      </c>
      <c r="J32" s="378" t="s">
        <v>187</v>
      </c>
      <c r="M32" s="428"/>
      <c r="N32" s="608"/>
      <c r="O32" s="608"/>
    </row>
    <row r="33" spans="1:15" ht="15" customHeight="1">
      <c r="A33" s="356"/>
      <c r="B33" s="436"/>
      <c r="C33" s="436"/>
      <c r="D33" s="158" t="s">
        <v>98</v>
      </c>
      <c r="E33" s="152" t="s">
        <v>101</v>
      </c>
      <c r="F33" s="153"/>
      <c r="G33" s="170">
        <v>14700</v>
      </c>
      <c r="H33" s="333">
        <v>16686</v>
      </c>
      <c r="I33" s="437">
        <f t="shared" si="0"/>
        <v>-0.11902193455591514</v>
      </c>
      <c r="J33" s="378" t="s">
        <v>187</v>
      </c>
      <c r="M33" s="428"/>
      <c r="N33" s="608"/>
      <c r="O33" s="608"/>
    </row>
    <row r="34" spans="1:15" ht="15" customHeight="1">
      <c r="A34" s="356"/>
      <c r="B34" s="436"/>
      <c r="C34" s="436"/>
      <c r="D34" s="158" t="s">
        <v>100</v>
      </c>
      <c r="E34" s="152" t="s">
        <v>103</v>
      </c>
      <c r="F34" s="153"/>
      <c r="G34" s="170">
        <v>11025</v>
      </c>
      <c r="H34" s="333">
        <v>12515</v>
      </c>
      <c r="I34" s="437">
        <f t="shared" si="0"/>
        <v>-0.11905713144226926</v>
      </c>
      <c r="J34" s="378" t="s">
        <v>187</v>
      </c>
      <c r="M34" s="428"/>
      <c r="N34" s="608"/>
      <c r="O34" s="608"/>
    </row>
    <row r="35" spans="1:15" ht="15" customHeight="1">
      <c r="A35" s="356"/>
      <c r="B35" s="436"/>
      <c r="C35" s="436"/>
      <c r="D35" s="158" t="s">
        <v>102</v>
      </c>
      <c r="E35" s="152" t="s">
        <v>105</v>
      </c>
      <c r="F35" s="153"/>
      <c r="G35" s="170">
        <v>496966</v>
      </c>
      <c r="H35" s="333">
        <v>544401</v>
      </c>
      <c r="I35" s="437">
        <f t="shared" si="0"/>
        <v>-8.7132463018987805E-2</v>
      </c>
      <c r="J35" s="378" t="s">
        <v>183</v>
      </c>
      <c r="M35" s="428"/>
      <c r="N35" s="608"/>
      <c r="O35" s="608"/>
    </row>
    <row r="36" spans="1:15" ht="15" customHeight="1">
      <c r="A36" s="356"/>
      <c r="B36" s="438"/>
      <c r="C36" s="438"/>
      <c r="D36" s="158" t="s">
        <v>104</v>
      </c>
      <c r="E36" s="152" t="s">
        <v>107</v>
      </c>
      <c r="F36" s="153"/>
      <c r="G36" s="170">
        <v>93200</v>
      </c>
      <c r="H36" s="333">
        <v>114100</v>
      </c>
      <c r="I36" s="437">
        <f t="shared" si="0"/>
        <v>-0.18317265556529361</v>
      </c>
      <c r="J36" s="378" t="s">
        <v>183</v>
      </c>
      <c r="M36" s="428"/>
      <c r="N36" s="608"/>
      <c r="O36" s="608"/>
    </row>
    <row r="37" spans="1:15" ht="15" customHeight="1">
      <c r="A37" s="356"/>
      <c r="B37" s="438"/>
      <c r="C37" s="438"/>
      <c r="D37" s="158" t="s">
        <v>106</v>
      </c>
      <c r="E37" s="152" t="s">
        <v>109</v>
      </c>
      <c r="F37" s="153"/>
      <c r="G37" s="170">
        <v>29517</v>
      </c>
      <c r="H37" s="333">
        <v>24480</v>
      </c>
      <c r="I37" s="437">
        <f t="shared" si="0"/>
        <v>0.20575980392156867</v>
      </c>
      <c r="J37" s="378" t="s">
        <v>173</v>
      </c>
      <c r="M37" s="428"/>
      <c r="N37" s="608"/>
      <c r="O37" s="608"/>
    </row>
    <row r="38" spans="1:15" ht="15" customHeight="1">
      <c r="A38" s="356"/>
      <c r="B38" s="357"/>
      <c r="C38" s="357"/>
      <c r="D38" s="158" t="s">
        <v>108</v>
      </c>
      <c r="E38" s="152" t="s">
        <v>111</v>
      </c>
      <c r="F38" s="153"/>
      <c r="G38" s="170">
        <v>25900</v>
      </c>
      <c r="H38" s="333">
        <v>23300</v>
      </c>
      <c r="I38" s="437">
        <f t="shared" si="0"/>
        <v>0.11158798283261806</v>
      </c>
      <c r="J38" s="378" t="s">
        <v>538</v>
      </c>
      <c r="M38" s="428"/>
      <c r="N38" s="608"/>
      <c r="O38" s="608"/>
    </row>
    <row r="39" spans="1:15" ht="15" customHeight="1">
      <c r="A39" s="356"/>
      <c r="B39" s="357"/>
      <c r="C39" s="357"/>
      <c r="D39" s="158" t="s">
        <v>110</v>
      </c>
      <c r="E39" s="152" t="s">
        <v>113</v>
      </c>
      <c r="F39" s="153"/>
      <c r="G39" s="170">
        <v>1630</v>
      </c>
      <c r="H39" s="333">
        <v>1802</v>
      </c>
      <c r="I39" s="437">
        <f t="shared" si="0"/>
        <v>-9.5449500554938949E-2</v>
      </c>
      <c r="J39" s="378" t="s">
        <v>188</v>
      </c>
      <c r="M39" s="428"/>
      <c r="N39" s="608"/>
      <c r="O39" s="608"/>
    </row>
    <row r="40" spans="1:15" ht="15" customHeight="1">
      <c r="A40" s="356"/>
      <c r="B40" s="357"/>
      <c r="C40" s="357"/>
      <c r="D40" s="158" t="s">
        <v>112</v>
      </c>
      <c r="E40" s="152" t="s">
        <v>115</v>
      </c>
      <c r="F40" s="153"/>
      <c r="G40" s="170">
        <v>127611</v>
      </c>
      <c r="H40" s="333">
        <v>112574</v>
      </c>
      <c r="I40" s="437">
        <f t="shared" si="0"/>
        <v>0.13357435997654865</v>
      </c>
      <c r="J40" s="378" t="s">
        <v>174</v>
      </c>
      <c r="M40" s="428"/>
      <c r="N40" s="608"/>
      <c r="O40" s="608"/>
    </row>
    <row r="41" spans="1:15" ht="15" customHeight="1">
      <c r="A41" s="356"/>
      <c r="B41" s="357"/>
      <c r="C41" s="357"/>
      <c r="D41" s="158" t="s">
        <v>114</v>
      </c>
      <c r="E41" s="152" t="s">
        <v>117</v>
      </c>
      <c r="F41" s="153"/>
      <c r="G41" s="170">
        <v>7690</v>
      </c>
      <c r="H41" s="333">
        <v>18110</v>
      </c>
      <c r="I41" s="437">
        <f t="shared" si="0"/>
        <v>-0.57537272225289893</v>
      </c>
      <c r="J41" s="378" t="s">
        <v>189</v>
      </c>
      <c r="M41" s="428"/>
      <c r="N41" s="608"/>
      <c r="O41" s="608"/>
    </row>
    <row r="42" spans="1:15" ht="15" customHeight="1">
      <c r="A42" s="356"/>
      <c r="B42" s="357"/>
      <c r="C42" s="357"/>
      <c r="D42" s="158" t="s">
        <v>116</v>
      </c>
      <c r="E42" s="152" t="s">
        <v>119</v>
      </c>
      <c r="F42" s="153"/>
      <c r="G42" s="170">
        <v>4034</v>
      </c>
      <c r="H42" s="333">
        <v>2538</v>
      </c>
      <c r="I42" s="437">
        <f t="shared" si="0"/>
        <v>0.58944050433412132</v>
      </c>
      <c r="J42" s="378" t="s">
        <v>190</v>
      </c>
      <c r="M42" s="428"/>
      <c r="N42" s="608"/>
      <c r="O42" s="608"/>
    </row>
    <row r="43" spans="1:15" ht="15" customHeight="1">
      <c r="A43" s="356"/>
      <c r="B43" s="357"/>
      <c r="C43" s="357"/>
      <c r="D43" s="158" t="s">
        <v>118</v>
      </c>
      <c r="E43" s="152" t="s">
        <v>121</v>
      </c>
      <c r="F43" s="153"/>
      <c r="G43" s="170">
        <v>170</v>
      </c>
      <c r="H43" s="333">
        <v>70</v>
      </c>
      <c r="I43" s="437">
        <f t="shared" si="0"/>
        <v>1.4285714285714284</v>
      </c>
      <c r="J43" s="378" t="s">
        <v>188</v>
      </c>
      <c r="M43" s="428"/>
      <c r="N43" s="608"/>
      <c r="O43" s="608"/>
    </row>
    <row r="44" spans="1:15" ht="15" customHeight="1">
      <c r="A44" s="356"/>
      <c r="B44" s="357"/>
      <c r="C44" s="357"/>
      <c r="D44" s="158" t="s">
        <v>120</v>
      </c>
      <c r="E44" s="152" t="s">
        <v>123</v>
      </c>
      <c r="F44" s="153"/>
      <c r="G44" s="170">
        <v>150</v>
      </c>
      <c r="H44" s="333">
        <v>150</v>
      </c>
      <c r="I44" s="437">
        <f t="shared" si="0"/>
        <v>0</v>
      </c>
      <c r="J44" s="378" t="s">
        <v>188</v>
      </c>
      <c r="M44" s="428"/>
      <c r="N44" s="608"/>
      <c r="O44" s="608"/>
    </row>
    <row r="45" spans="1:15" ht="15" customHeight="1">
      <c r="A45" s="356"/>
      <c r="B45" s="357"/>
      <c r="C45" s="357"/>
      <c r="D45" s="158" t="s">
        <v>122</v>
      </c>
      <c r="E45" s="152" t="s">
        <v>125</v>
      </c>
      <c r="F45" s="153"/>
      <c r="G45" s="170">
        <v>3300</v>
      </c>
      <c r="H45" s="333">
        <v>8300</v>
      </c>
      <c r="I45" s="437">
        <f t="shared" si="0"/>
        <v>-0.60240963855421681</v>
      </c>
      <c r="J45" s="378" t="s">
        <v>188</v>
      </c>
      <c r="M45" s="428"/>
      <c r="N45" s="608"/>
      <c r="O45" s="608"/>
    </row>
    <row r="46" spans="1:15" ht="15" customHeight="1">
      <c r="A46" s="356"/>
      <c r="B46" s="357"/>
      <c r="C46" s="357"/>
      <c r="D46" s="158" t="s">
        <v>124</v>
      </c>
      <c r="E46" s="152" t="s">
        <v>129</v>
      </c>
      <c r="F46" s="153"/>
      <c r="G46" s="170">
        <v>63940</v>
      </c>
      <c r="H46" s="333">
        <v>59520</v>
      </c>
      <c r="I46" s="437">
        <f t="shared" si="0"/>
        <v>7.4260752688172005E-2</v>
      </c>
      <c r="J46" s="378" t="s">
        <v>191</v>
      </c>
      <c r="M46" s="428"/>
      <c r="N46" s="608"/>
      <c r="O46" s="608"/>
    </row>
    <row r="47" spans="1:15" ht="15" customHeight="1">
      <c r="A47" s="356"/>
      <c r="B47" s="357"/>
      <c r="C47" s="357"/>
      <c r="D47" s="158" t="s">
        <v>126</v>
      </c>
      <c r="E47" s="152" t="s">
        <v>795</v>
      </c>
      <c r="F47" s="153"/>
      <c r="G47" s="170">
        <v>2581</v>
      </c>
      <c r="H47" s="333">
        <v>853</v>
      </c>
      <c r="I47" s="437">
        <f t="shared" si="0"/>
        <v>2.0257913247362249</v>
      </c>
      <c r="J47" s="378" t="s">
        <v>184</v>
      </c>
      <c r="M47" s="428"/>
      <c r="N47" s="608"/>
      <c r="O47" s="608"/>
    </row>
    <row r="48" spans="1:15" ht="15" customHeight="1">
      <c r="A48" s="356"/>
      <c r="B48" s="357"/>
      <c r="C48" s="357"/>
      <c r="D48" s="158" t="s">
        <v>127</v>
      </c>
      <c r="E48" s="152" t="s">
        <v>133</v>
      </c>
      <c r="F48" s="153"/>
      <c r="G48" s="170">
        <v>6881</v>
      </c>
      <c r="H48" s="333">
        <v>5820</v>
      </c>
      <c r="I48" s="437">
        <f t="shared" si="0"/>
        <v>0.18230240549828181</v>
      </c>
      <c r="J48" s="378"/>
      <c r="M48" s="428"/>
      <c r="N48" s="608"/>
      <c r="O48" s="608"/>
    </row>
    <row r="49" spans="1:17" ht="15" customHeight="1">
      <c r="A49" s="356"/>
      <c r="B49" s="357"/>
      <c r="C49" s="357"/>
      <c r="D49" s="158"/>
      <c r="E49" s="152" t="s">
        <v>165</v>
      </c>
      <c r="F49" s="153"/>
      <c r="G49" s="170">
        <v>4468</v>
      </c>
      <c r="H49" s="333">
        <v>3928</v>
      </c>
      <c r="I49" s="437">
        <f t="shared" si="0"/>
        <v>0.13747454175152751</v>
      </c>
      <c r="J49" s="378" t="s">
        <v>185</v>
      </c>
      <c r="M49" s="428"/>
      <c r="N49" s="608"/>
      <c r="O49" s="608"/>
    </row>
    <row r="50" spans="1:17" ht="15" customHeight="1">
      <c r="A50" s="379"/>
      <c r="B50" s="380"/>
      <c r="C50" s="380"/>
      <c r="D50" s="318"/>
      <c r="E50" s="319" t="s">
        <v>166</v>
      </c>
      <c r="F50" s="320"/>
      <c r="G50" s="343">
        <v>2413</v>
      </c>
      <c r="H50" s="439">
        <v>1892</v>
      </c>
      <c r="I50" s="474">
        <f t="shared" si="0"/>
        <v>0.27536997885835102</v>
      </c>
      <c r="J50" s="501" t="s">
        <v>184</v>
      </c>
      <c r="M50" s="428"/>
      <c r="N50" s="608"/>
      <c r="O50" s="608"/>
    </row>
    <row r="51" spans="1:17" ht="15" customHeight="1">
      <c r="A51" s="356"/>
      <c r="B51" s="438"/>
      <c r="C51" s="438"/>
      <c r="D51" s="160" t="s">
        <v>677</v>
      </c>
      <c r="E51" s="154" t="s">
        <v>134</v>
      </c>
      <c r="F51" s="155"/>
      <c r="G51" s="441">
        <f>SUM(G52:G53)</f>
        <v>875070</v>
      </c>
      <c r="H51" s="442">
        <v>788734</v>
      </c>
      <c r="I51" s="445">
        <f t="shared" si="0"/>
        <v>0.10946149145339246</v>
      </c>
      <c r="J51" s="443"/>
      <c r="M51" s="428"/>
      <c r="N51" s="608"/>
      <c r="O51" s="608"/>
    </row>
    <row r="52" spans="1:17" ht="15" customHeight="1">
      <c r="A52" s="356"/>
      <c r="B52" s="438"/>
      <c r="C52" s="438"/>
      <c r="D52" s="160"/>
      <c r="E52" s="154" t="s">
        <v>167</v>
      </c>
      <c r="F52" s="155"/>
      <c r="G52" s="441">
        <v>515900</v>
      </c>
      <c r="H52" s="442">
        <v>469500</v>
      </c>
      <c r="I52" s="445">
        <f t="shared" si="0"/>
        <v>9.8828541001064973E-2</v>
      </c>
      <c r="J52" s="443" t="s">
        <v>183</v>
      </c>
      <c r="M52" s="428"/>
      <c r="N52" s="608"/>
      <c r="O52" s="608"/>
    </row>
    <row r="53" spans="1:17" ht="15" customHeight="1">
      <c r="A53" s="356"/>
      <c r="B53" s="438"/>
      <c r="C53" s="438"/>
      <c r="D53" s="160"/>
      <c r="E53" s="154" t="s">
        <v>168</v>
      </c>
      <c r="F53" s="155"/>
      <c r="G53" s="441">
        <v>359170</v>
      </c>
      <c r="H53" s="442">
        <v>319234</v>
      </c>
      <c r="I53" s="445">
        <f t="shared" si="0"/>
        <v>0.1250994568247743</v>
      </c>
      <c r="J53" s="443" t="s">
        <v>189</v>
      </c>
      <c r="M53" s="428"/>
      <c r="N53" s="608"/>
      <c r="O53" s="608"/>
    </row>
    <row r="54" spans="1:17" ht="15" customHeight="1">
      <c r="A54" s="356"/>
      <c r="B54" s="438"/>
      <c r="C54" s="438"/>
      <c r="D54" s="160" t="s">
        <v>678</v>
      </c>
      <c r="E54" s="154" t="s">
        <v>135</v>
      </c>
      <c r="F54" s="155"/>
      <c r="G54" s="441">
        <v>28266</v>
      </c>
      <c r="H54" s="442">
        <v>22178</v>
      </c>
      <c r="I54" s="445">
        <f t="shared" si="0"/>
        <v>0.2745062674722698</v>
      </c>
      <c r="J54" s="443" t="s">
        <v>188</v>
      </c>
      <c r="M54" s="428"/>
      <c r="N54" s="608"/>
      <c r="O54" s="608"/>
    </row>
    <row r="55" spans="1:17" ht="15" customHeight="1">
      <c r="A55" s="356"/>
      <c r="B55" s="438"/>
      <c r="C55" s="438"/>
      <c r="D55" s="160" t="s">
        <v>131</v>
      </c>
      <c r="E55" s="154" t="s">
        <v>137</v>
      </c>
      <c r="F55" s="155"/>
      <c r="G55" s="441">
        <v>17023</v>
      </c>
      <c r="H55" s="442">
        <v>13772</v>
      </c>
      <c r="I55" s="445">
        <f t="shared" si="0"/>
        <v>0.23605866976473999</v>
      </c>
      <c r="J55" s="443" t="s">
        <v>184</v>
      </c>
      <c r="M55" s="428"/>
      <c r="N55" s="608"/>
      <c r="O55" s="608"/>
    </row>
    <row r="56" spans="1:17" ht="15" customHeight="1">
      <c r="A56" s="356"/>
      <c r="B56" s="438"/>
      <c r="C56" s="438"/>
      <c r="D56" s="160" t="s">
        <v>132</v>
      </c>
      <c r="E56" s="154" t="s">
        <v>139</v>
      </c>
      <c r="F56" s="155"/>
      <c r="G56" s="441">
        <v>90620</v>
      </c>
      <c r="H56" s="442">
        <v>91820</v>
      </c>
      <c r="I56" s="445">
        <f t="shared" si="0"/>
        <v>-1.3069048137660633E-2</v>
      </c>
      <c r="J56" s="443" t="s">
        <v>191</v>
      </c>
      <c r="M56" s="428"/>
      <c r="N56" s="608"/>
      <c r="O56" s="608"/>
    </row>
    <row r="57" spans="1:17" ht="15" customHeight="1">
      <c r="A57" s="356"/>
      <c r="B57" s="438"/>
      <c r="C57" s="438"/>
      <c r="D57" s="160" t="s">
        <v>295</v>
      </c>
      <c r="E57" s="154" t="s">
        <v>141</v>
      </c>
      <c r="F57" s="155"/>
      <c r="G57" s="441">
        <v>138000</v>
      </c>
      <c r="H57" s="442">
        <v>204000</v>
      </c>
      <c r="I57" s="445">
        <f t="shared" si="0"/>
        <v>-0.32352941176470584</v>
      </c>
      <c r="J57" s="443" t="s">
        <v>183</v>
      </c>
      <c r="M57" s="428"/>
      <c r="N57" s="608"/>
      <c r="O57" s="608"/>
    </row>
    <row r="58" spans="1:17" ht="15" customHeight="1">
      <c r="A58" s="356"/>
      <c r="B58" s="438"/>
      <c r="C58" s="438"/>
      <c r="D58" s="160" t="s">
        <v>297</v>
      </c>
      <c r="E58" s="154" t="s">
        <v>143</v>
      </c>
      <c r="F58" s="155"/>
      <c r="G58" s="441">
        <v>1847</v>
      </c>
      <c r="H58" s="442">
        <v>1303</v>
      </c>
      <c r="I58" s="445">
        <f t="shared" si="0"/>
        <v>0.41749808135072919</v>
      </c>
      <c r="J58" s="443" t="s">
        <v>173</v>
      </c>
      <c r="M58" s="428"/>
      <c r="N58" s="608"/>
      <c r="O58" s="608"/>
    </row>
    <row r="59" spans="1:17" ht="15" customHeight="1">
      <c r="A59" s="356"/>
      <c r="B59" s="438"/>
      <c r="C59" s="438"/>
      <c r="D59" s="160" t="s">
        <v>136</v>
      </c>
      <c r="E59" s="154" t="s">
        <v>146</v>
      </c>
      <c r="F59" s="155"/>
      <c r="G59" s="441">
        <v>124761</v>
      </c>
      <c r="H59" s="442">
        <v>109413</v>
      </c>
      <c r="I59" s="445">
        <f t="shared" si="0"/>
        <v>0.14027583559540457</v>
      </c>
      <c r="J59" s="443" t="s">
        <v>174</v>
      </c>
      <c r="M59" s="428"/>
      <c r="N59" s="608"/>
      <c r="O59" s="608"/>
    </row>
    <row r="60" spans="1:17" ht="15" customHeight="1">
      <c r="A60" s="356"/>
      <c r="B60" s="438"/>
      <c r="C60" s="438"/>
      <c r="D60" s="160" t="s">
        <v>138</v>
      </c>
      <c r="E60" s="154" t="s">
        <v>148</v>
      </c>
      <c r="F60" s="155"/>
      <c r="G60" s="441">
        <v>36781</v>
      </c>
      <c r="H60" s="442">
        <v>30126</v>
      </c>
      <c r="I60" s="445">
        <f t="shared" si="0"/>
        <v>0.22090553010688452</v>
      </c>
      <c r="J60" s="443" t="s">
        <v>184</v>
      </c>
      <c r="M60" s="428"/>
      <c r="N60" s="608"/>
      <c r="O60" s="608"/>
    </row>
    <row r="61" spans="1:17" ht="15" customHeight="1">
      <c r="A61" s="356"/>
      <c r="B61" s="438"/>
      <c r="C61" s="438"/>
      <c r="D61" s="160" t="s">
        <v>140</v>
      </c>
      <c r="E61" s="154" t="s">
        <v>149</v>
      </c>
      <c r="F61" s="156"/>
      <c r="G61" s="441">
        <v>337747</v>
      </c>
      <c r="H61" s="442">
        <v>374459</v>
      </c>
      <c r="I61" s="445">
        <f t="shared" si="0"/>
        <v>-9.8040105859386495E-2</v>
      </c>
      <c r="J61" s="443" t="s">
        <v>174</v>
      </c>
      <c r="M61" s="428"/>
      <c r="N61" s="608"/>
      <c r="O61" s="608"/>
    </row>
    <row r="62" spans="1:17" ht="15" customHeight="1">
      <c r="A62" s="356"/>
      <c r="B62" s="438"/>
      <c r="C62" s="438"/>
      <c r="D62" s="160" t="s">
        <v>142</v>
      </c>
      <c r="E62" s="154" t="s">
        <v>151</v>
      </c>
      <c r="F62" s="156"/>
      <c r="G62" s="441">
        <v>123421</v>
      </c>
      <c r="H62" s="442">
        <v>112893</v>
      </c>
      <c r="I62" s="445">
        <f t="shared" si="0"/>
        <v>9.3256446369571089E-2</v>
      </c>
      <c r="J62" s="443" t="s">
        <v>174</v>
      </c>
      <c r="M62" s="428"/>
      <c r="N62" s="608"/>
      <c r="O62" s="608"/>
    </row>
    <row r="63" spans="1:17" ht="15" customHeight="1">
      <c r="A63" s="356"/>
      <c r="B63" s="438"/>
      <c r="C63" s="438"/>
      <c r="D63" s="160" t="s">
        <v>144</v>
      </c>
      <c r="E63" s="154" t="s">
        <v>153</v>
      </c>
      <c r="F63" s="156"/>
      <c r="G63" s="441">
        <v>3664</v>
      </c>
      <c r="H63" s="442">
        <v>2958</v>
      </c>
      <c r="I63" s="445">
        <f t="shared" si="0"/>
        <v>0.23867478025693045</v>
      </c>
      <c r="J63" s="443" t="s">
        <v>173</v>
      </c>
      <c r="M63" s="428"/>
      <c r="N63" s="608"/>
      <c r="O63" s="608"/>
    </row>
    <row r="64" spans="1:17" ht="15" customHeight="1">
      <c r="A64" s="356"/>
      <c r="B64" s="438"/>
      <c r="C64" s="438"/>
      <c r="D64" s="160" t="s">
        <v>145</v>
      </c>
      <c r="E64" s="154" t="s">
        <v>155</v>
      </c>
      <c r="F64" s="156"/>
      <c r="G64" s="441">
        <v>46428</v>
      </c>
      <c r="H64" s="442">
        <v>71373</v>
      </c>
      <c r="I64" s="445">
        <f t="shared" si="0"/>
        <v>-0.34950191248791562</v>
      </c>
      <c r="J64" s="443" t="s">
        <v>183</v>
      </c>
      <c r="M64" s="428"/>
      <c r="N64" s="608"/>
      <c r="O64" s="608"/>
      <c r="P64" s="358"/>
      <c r="Q64" s="358"/>
    </row>
    <row r="65" spans="1:17" ht="15" customHeight="1">
      <c r="A65" s="356"/>
      <c r="B65" s="438"/>
      <c r="C65" s="438"/>
      <c r="D65" s="160" t="s">
        <v>147</v>
      </c>
      <c r="E65" s="154" t="s">
        <v>156</v>
      </c>
      <c r="F65" s="156"/>
      <c r="G65" s="441">
        <v>39117</v>
      </c>
      <c r="H65" s="442">
        <v>51116</v>
      </c>
      <c r="I65" s="445">
        <f>IFERROR(G65/H65-1,"－")</f>
        <v>-0.23474059003051884</v>
      </c>
      <c r="J65" s="443"/>
      <c r="M65" s="428"/>
      <c r="N65" s="608"/>
      <c r="O65" s="608"/>
      <c r="P65" s="358"/>
      <c r="Q65" s="358"/>
    </row>
    <row r="66" spans="1:17" ht="15" customHeight="1">
      <c r="A66" s="356"/>
      <c r="B66" s="438"/>
      <c r="C66" s="438"/>
      <c r="D66" s="160"/>
      <c r="E66" s="154" t="s">
        <v>843</v>
      </c>
      <c r="F66" s="156" t="s">
        <v>762</v>
      </c>
      <c r="G66" s="441">
        <v>5593</v>
      </c>
      <c r="H66" s="442">
        <v>0</v>
      </c>
      <c r="I66" s="445" t="str">
        <f>IFERROR(G66/H66-1,"－")</f>
        <v>－</v>
      </c>
      <c r="J66" s="443" t="s">
        <v>185</v>
      </c>
      <c r="M66" s="428"/>
      <c r="N66" s="608"/>
      <c r="O66" s="608"/>
      <c r="P66" s="358"/>
      <c r="Q66" s="358"/>
    </row>
    <row r="67" spans="1:17" ht="15" customHeight="1">
      <c r="A67" s="356"/>
      <c r="B67" s="438"/>
      <c r="C67" s="438"/>
      <c r="D67" s="160"/>
      <c r="E67" s="154" t="s">
        <v>844</v>
      </c>
      <c r="F67" s="156"/>
      <c r="G67" s="441">
        <v>13320</v>
      </c>
      <c r="H67" s="442">
        <v>14269</v>
      </c>
      <c r="I67" s="445">
        <f t="shared" ref="I67:I123" si="1">IFERROR(G67/H67-1,"－")</f>
        <v>-6.6507814142546806E-2</v>
      </c>
      <c r="J67" s="443" t="s">
        <v>185</v>
      </c>
      <c r="M67" s="428"/>
      <c r="N67" s="608"/>
      <c r="O67" s="608"/>
      <c r="P67" s="358"/>
      <c r="Q67" s="358"/>
    </row>
    <row r="68" spans="1:17" ht="15" customHeight="1">
      <c r="A68" s="356"/>
      <c r="B68" s="438"/>
      <c r="C68" s="438"/>
      <c r="D68" s="160"/>
      <c r="E68" s="154" t="s">
        <v>845</v>
      </c>
      <c r="F68" s="156"/>
      <c r="G68" s="441">
        <v>9890</v>
      </c>
      <c r="H68" s="442">
        <v>8942</v>
      </c>
      <c r="I68" s="445">
        <f t="shared" si="1"/>
        <v>0.10601655110713493</v>
      </c>
      <c r="J68" s="443" t="s">
        <v>185</v>
      </c>
      <c r="M68" s="428"/>
      <c r="N68" s="608"/>
      <c r="O68" s="608"/>
    </row>
    <row r="69" spans="1:17" ht="15" customHeight="1">
      <c r="A69" s="356"/>
      <c r="B69" s="438"/>
      <c r="C69" s="438"/>
      <c r="D69" s="160"/>
      <c r="E69" s="154" t="s">
        <v>847</v>
      </c>
      <c r="F69" s="156"/>
      <c r="G69" s="441">
        <v>10314</v>
      </c>
      <c r="H69" s="442">
        <v>27905</v>
      </c>
      <c r="I69" s="445">
        <f t="shared" si="1"/>
        <v>-0.63038881920802725</v>
      </c>
      <c r="J69" s="443" t="s">
        <v>178</v>
      </c>
      <c r="M69" s="428"/>
      <c r="N69" s="608"/>
      <c r="O69" s="608"/>
    </row>
    <row r="70" spans="1:17" ht="15" customHeight="1">
      <c r="A70" s="356"/>
      <c r="B70" s="438"/>
      <c r="C70" s="438"/>
      <c r="D70" s="160" t="s">
        <v>895</v>
      </c>
      <c r="E70" s="154" t="s">
        <v>679</v>
      </c>
      <c r="F70" s="156"/>
      <c r="G70" s="441">
        <v>32720</v>
      </c>
      <c r="H70" s="442">
        <v>32032</v>
      </c>
      <c r="I70" s="445">
        <f t="shared" si="1"/>
        <v>2.1478521478521584E-2</v>
      </c>
      <c r="J70" s="443" t="s">
        <v>192</v>
      </c>
      <c r="M70" s="428"/>
      <c r="N70" s="608"/>
      <c r="O70" s="608"/>
    </row>
    <row r="71" spans="1:17" ht="15" customHeight="1">
      <c r="A71" s="356"/>
      <c r="B71" s="438"/>
      <c r="C71" s="438"/>
      <c r="D71" s="160" t="s">
        <v>150</v>
      </c>
      <c r="E71" s="154" t="s">
        <v>680</v>
      </c>
      <c r="F71" s="156"/>
      <c r="G71" s="441">
        <v>16790</v>
      </c>
      <c r="H71" s="442">
        <v>12772</v>
      </c>
      <c r="I71" s="445">
        <f t="shared" si="1"/>
        <v>0.31459442530535542</v>
      </c>
      <c r="J71" s="443" t="s">
        <v>173</v>
      </c>
      <c r="M71" s="428"/>
      <c r="N71" s="608"/>
      <c r="O71" s="608"/>
    </row>
    <row r="72" spans="1:17" ht="15" customHeight="1">
      <c r="A72" s="356"/>
      <c r="B72" s="438"/>
      <c r="C72" s="438"/>
      <c r="D72" s="160" t="s">
        <v>152</v>
      </c>
      <c r="E72" s="154" t="s">
        <v>157</v>
      </c>
      <c r="F72" s="156"/>
      <c r="G72" s="441">
        <v>0</v>
      </c>
      <c r="H72" s="442">
        <v>59670</v>
      </c>
      <c r="I72" s="445">
        <f t="shared" si="1"/>
        <v>-1</v>
      </c>
      <c r="J72" s="443" t="s">
        <v>174</v>
      </c>
      <c r="M72" s="428"/>
      <c r="N72" s="608"/>
      <c r="O72" s="608"/>
    </row>
    <row r="73" spans="1:17" ht="15" customHeight="1">
      <c r="A73" s="356"/>
      <c r="B73" s="438"/>
      <c r="C73" s="438"/>
      <c r="D73" s="160" t="s">
        <v>154</v>
      </c>
      <c r="E73" s="154" t="s">
        <v>158</v>
      </c>
      <c r="F73" s="156"/>
      <c r="G73" s="441">
        <f>SUM(G74:G75)</f>
        <v>147817</v>
      </c>
      <c r="H73" s="442">
        <v>149890</v>
      </c>
      <c r="I73" s="445">
        <f t="shared" si="1"/>
        <v>-1.3830142104209742E-2</v>
      </c>
      <c r="J73" s="443"/>
      <c r="M73" s="428"/>
      <c r="N73" s="608"/>
      <c r="O73" s="608"/>
    </row>
    <row r="74" spans="1:17" ht="15" customHeight="1">
      <c r="A74" s="356"/>
      <c r="B74" s="438"/>
      <c r="C74" s="438"/>
      <c r="D74" s="160"/>
      <c r="E74" s="154" t="s">
        <v>169</v>
      </c>
      <c r="F74" s="156"/>
      <c r="G74" s="441">
        <v>147321</v>
      </c>
      <c r="H74" s="442">
        <v>149357</v>
      </c>
      <c r="I74" s="445">
        <f t="shared" si="1"/>
        <v>-1.3631768179596548E-2</v>
      </c>
      <c r="J74" s="443" t="s">
        <v>181</v>
      </c>
      <c r="M74" s="428"/>
      <c r="N74" s="608"/>
      <c r="O74" s="608"/>
    </row>
    <row r="75" spans="1:17" ht="15" customHeight="1">
      <c r="A75" s="356"/>
      <c r="B75" s="438"/>
      <c r="C75" s="438"/>
      <c r="D75" s="160"/>
      <c r="E75" s="154" t="s">
        <v>170</v>
      </c>
      <c r="F75" s="156"/>
      <c r="G75" s="441">
        <v>496</v>
      </c>
      <c r="H75" s="442">
        <v>533</v>
      </c>
      <c r="I75" s="445">
        <f t="shared" si="1"/>
        <v>-6.9418386491557182E-2</v>
      </c>
      <c r="J75" s="443" t="s">
        <v>190</v>
      </c>
      <c r="M75" s="428"/>
      <c r="N75" s="608"/>
      <c r="O75" s="608"/>
    </row>
    <row r="76" spans="1:17" ht="15" customHeight="1">
      <c r="A76" s="356"/>
      <c r="B76" s="438"/>
      <c r="C76" s="438"/>
      <c r="D76" s="160" t="s">
        <v>896</v>
      </c>
      <c r="E76" s="154" t="s">
        <v>159</v>
      </c>
      <c r="F76" s="156"/>
      <c r="G76" s="441">
        <v>0</v>
      </c>
      <c r="H76" s="442">
        <v>3758</v>
      </c>
      <c r="I76" s="445">
        <f t="shared" si="1"/>
        <v>-1</v>
      </c>
      <c r="J76" s="443" t="s">
        <v>173</v>
      </c>
      <c r="M76" s="428"/>
      <c r="N76" s="608"/>
      <c r="O76" s="608"/>
    </row>
    <row r="77" spans="1:17" ht="15" customHeight="1">
      <c r="A77" s="356"/>
      <c r="B77" s="438"/>
      <c r="C77" s="438"/>
      <c r="D77" s="160" t="s">
        <v>792</v>
      </c>
      <c r="E77" s="154" t="s">
        <v>681</v>
      </c>
      <c r="F77" s="156"/>
      <c r="G77" s="441">
        <v>10561</v>
      </c>
      <c r="H77" s="442">
        <v>0</v>
      </c>
      <c r="I77" s="445" t="str">
        <f t="shared" si="1"/>
        <v>－</v>
      </c>
      <c r="J77" s="443" t="s">
        <v>193</v>
      </c>
      <c r="M77" s="428"/>
      <c r="N77" s="608"/>
      <c r="O77" s="608"/>
    </row>
    <row r="78" spans="1:17" ht="15" customHeight="1">
      <c r="A78" s="356"/>
      <c r="B78" s="357"/>
      <c r="C78" s="357"/>
      <c r="D78" s="160" t="s">
        <v>836</v>
      </c>
      <c r="E78" s="154" t="s">
        <v>163</v>
      </c>
      <c r="F78" s="156"/>
      <c r="G78" s="441">
        <v>4056</v>
      </c>
      <c r="H78" s="442">
        <v>4689</v>
      </c>
      <c r="I78" s="445">
        <f t="shared" si="1"/>
        <v>-0.1349968010236724</v>
      </c>
      <c r="J78" s="443" t="s">
        <v>173</v>
      </c>
      <c r="M78" s="428"/>
      <c r="N78" s="608"/>
      <c r="O78" s="608"/>
    </row>
    <row r="79" spans="1:17" ht="15" customHeight="1">
      <c r="A79" s="356"/>
      <c r="B79" s="357"/>
      <c r="C79" s="357"/>
      <c r="D79" s="160" t="s">
        <v>897</v>
      </c>
      <c r="E79" s="154" t="s">
        <v>682</v>
      </c>
      <c r="F79" s="156"/>
      <c r="G79" s="441">
        <v>590</v>
      </c>
      <c r="H79" s="442">
        <v>1900</v>
      </c>
      <c r="I79" s="445">
        <f t="shared" si="1"/>
        <v>-0.68947368421052624</v>
      </c>
      <c r="J79" s="443" t="s">
        <v>195</v>
      </c>
      <c r="M79" s="428"/>
      <c r="N79" s="608"/>
      <c r="O79" s="608"/>
    </row>
    <row r="80" spans="1:17" ht="15" customHeight="1">
      <c r="A80" s="356"/>
      <c r="B80" s="357"/>
      <c r="C80" s="357"/>
      <c r="D80" s="160" t="s">
        <v>837</v>
      </c>
      <c r="E80" s="154" t="s">
        <v>683</v>
      </c>
      <c r="F80" s="156"/>
      <c r="G80" s="441">
        <v>4811</v>
      </c>
      <c r="H80" s="442">
        <v>3424</v>
      </c>
      <c r="I80" s="445">
        <f t="shared" si="1"/>
        <v>0.40508177570093462</v>
      </c>
      <c r="J80" s="443" t="s">
        <v>196</v>
      </c>
      <c r="M80" s="428"/>
      <c r="N80" s="608"/>
      <c r="O80" s="608"/>
    </row>
    <row r="81" spans="1:17" ht="15" customHeight="1">
      <c r="A81" s="356"/>
      <c r="B81" s="357"/>
      <c r="C81" s="357"/>
      <c r="D81" s="160" t="s">
        <v>791</v>
      </c>
      <c r="E81" s="154" t="s">
        <v>684</v>
      </c>
      <c r="F81" s="156"/>
      <c r="G81" s="441">
        <v>112220</v>
      </c>
      <c r="H81" s="442">
        <v>126775</v>
      </c>
      <c r="I81" s="445">
        <f t="shared" si="1"/>
        <v>-0.11480970222835729</v>
      </c>
      <c r="J81" s="443" t="s">
        <v>197</v>
      </c>
      <c r="M81" s="428"/>
      <c r="N81" s="608"/>
      <c r="O81" s="608"/>
    </row>
    <row r="82" spans="1:17" ht="15" customHeight="1">
      <c r="A82" s="356"/>
      <c r="B82" s="357"/>
      <c r="C82" s="357"/>
      <c r="D82" s="160" t="s">
        <v>160</v>
      </c>
      <c r="E82" s="154" t="s">
        <v>685</v>
      </c>
      <c r="F82" s="156"/>
      <c r="G82" s="441">
        <v>143600</v>
      </c>
      <c r="H82" s="442">
        <v>127800</v>
      </c>
      <c r="I82" s="445">
        <f t="shared" si="1"/>
        <v>0.12363067292644758</v>
      </c>
      <c r="J82" s="443" t="s">
        <v>183</v>
      </c>
      <c r="M82" s="428"/>
      <c r="N82" s="608"/>
      <c r="O82" s="608"/>
    </row>
    <row r="83" spans="1:17" ht="15" customHeight="1">
      <c r="A83" s="356"/>
      <c r="B83" s="357"/>
      <c r="C83" s="357"/>
      <c r="D83" s="160" t="s">
        <v>161</v>
      </c>
      <c r="E83" s="154" t="s">
        <v>686</v>
      </c>
      <c r="F83" s="156"/>
      <c r="G83" s="441">
        <v>79337</v>
      </c>
      <c r="H83" s="444">
        <v>80344</v>
      </c>
      <c r="I83" s="445">
        <f t="shared" si="1"/>
        <v>-1.2533605496365618E-2</v>
      </c>
      <c r="J83" s="443" t="s">
        <v>175</v>
      </c>
      <c r="M83" s="428"/>
      <c r="N83" s="608"/>
      <c r="O83" s="608"/>
    </row>
    <row r="84" spans="1:17" s="366" customFormat="1" ht="15" customHeight="1">
      <c r="A84" s="391"/>
      <c r="B84" s="392"/>
      <c r="C84" s="392"/>
      <c r="D84" s="158" t="s">
        <v>162</v>
      </c>
      <c r="E84" s="152" t="s">
        <v>907</v>
      </c>
      <c r="F84" s="153"/>
      <c r="G84" s="170">
        <v>150</v>
      </c>
      <c r="H84" s="333">
        <v>0</v>
      </c>
      <c r="I84" s="437" t="str">
        <f t="shared" si="1"/>
        <v>－</v>
      </c>
      <c r="J84" s="503" t="s">
        <v>198</v>
      </c>
      <c r="K84" s="428"/>
      <c r="L84" s="428"/>
      <c r="M84" s="428"/>
      <c r="N84" s="608"/>
      <c r="O84" s="608"/>
      <c r="P84" s="431"/>
      <c r="Q84" s="431"/>
    </row>
    <row r="85" spans="1:17" s="366" customFormat="1" ht="15" customHeight="1">
      <c r="A85" s="393"/>
      <c r="B85" s="394"/>
      <c r="C85" s="394"/>
      <c r="D85" s="346"/>
      <c r="E85" s="450" t="s">
        <v>600</v>
      </c>
      <c r="F85" s="451"/>
      <c r="G85" s="452">
        <f>SUMIFS(G6:G84,$K$6:$K$84,1)</f>
        <v>0</v>
      </c>
      <c r="H85" s="453">
        <f>SUMIFS(H6:H84,$K$6:$K$84,1)</f>
        <v>0</v>
      </c>
      <c r="I85" s="479" t="str">
        <f t="shared" si="1"/>
        <v>－</v>
      </c>
      <c r="J85" s="451"/>
      <c r="K85" s="428"/>
      <c r="L85" s="428"/>
      <c r="M85" s="428"/>
      <c r="N85" s="608"/>
      <c r="O85" s="608"/>
      <c r="P85" s="431"/>
      <c r="Q85" s="431"/>
    </row>
    <row r="86" spans="1:17" s="366" customFormat="1" ht="15" customHeight="1">
      <c r="A86" s="356"/>
      <c r="B86" s="433" t="s">
        <v>6</v>
      </c>
      <c r="C86" s="434"/>
      <c r="D86" s="158" t="s">
        <v>46</v>
      </c>
      <c r="E86" s="152" t="s">
        <v>814</v>
      </c>
      <c r="F86" s="153"/>
      <c r="G86" s="170">
        <v>169647</v>
      </c>
      <c r="H86" s="333">
        <v>256806</v>
      </c>
      <c r="I86" s="437">
        <f t="shared" si="1"/>
        <v>-0.33939627578794884</v>
      </c>
      <c r="J86" s="378" t="s">
        <v>179</v>
      </c>
      <c r="K86" s="428"/>
      <c r="L86" s="428"/>
      <c r="M86" s="428"/>
      <c r="N86" s="608"/>
      <c r="O86" s="608"/>
      <c r="P86" s="431"/>
      <c r="Q86" s="431"/>
    </row>
    <row r="87" spans="1:17" ht="15" customHeight="1">
      <c r="A87" s="373"/>
      <c r="B87" s="436"/>
      <c r="C87" s="436"/>
      <c r="D87" s="158" t="s">
        <v>48</v>
      </c>
      <c r="E87" s="152" t="s">
        <v>199</v>
      </c>
      <c r="F87" s="153"/>
      <c r="G87" s="170">
        <v>5865</v>
      </c>
      <c r="H87" s="333">
        <v>5517</v>
      </c>
      <c r="I87" s="437">
        <f t="shared" si="1"/>
        <v>6.3077759651984699E-2</v>
      </c>
      <c r="J87" s="378" t="s">
        <v>173</v>
      </c>
      <c r="M87" s="428"/>
      <c r="N87" s="608"/>
      <c r="O87" s="608"/>
    </row>
    <row r="88" spans="1:17" s="366" customFormat="1" ht="15.75" customHeight="1">
      <c r="A88" s="373"/>
      <c r="B88" s="436"/>
      <c r="C88" s="436"/>
      <c r="D88" s="158" t="s">
        <v>50</v>
      </c>
      <c r="E88" s="152" t="s">
        <v>200</v>
      </c>
      <c r="F88" s="153"/>
      <c r="G88" s="170">
        <v>82700</v>
      </c>
      <c r="H88" s="333">
        <v>148375</v>
      </c>
      <c r="I88" s="437">
        <f t="shared" si="1"/>
        <v>-0.44262847514743053</v>
      </c>
      <c r="J88" s="378" t="s">
        <v>183</v>
      </c>
      <c r="K88" s="428"/>
      <c r="L88" s="428"/>
      <c r="M88" s="428"/>
      <c r="N88" s="608"/>
      <c r="O88" s="608"/>
      <c r="P88" s="431"/>
      <c r="Q88" s="431"/>
    </row>
    <row r="89" spans="1:17" s="366" customFormat="1" ht="15" customHeight="1">
      <c r="A89" s="373"/>
      <c r="B89" s="436"/>
      <c r="C89" s="436"/>
      <c r="D89" s="160" t="s">
        <v>52</v>
      </c>
      <c r="E89" s="154" t="s">
        <v>201</v>
      </c>
      <c r="F89" s="155"/>
      <c r="G89" s="166">
        <v>74331</v>
      </c>
      <c r="H89" s="440">
        <v>91743</v>
      </c>
      <c r="I89" s="445">
        <f t="shared" si="1"/>
        <v>-0.18979104672836078</v>
      </c>
      <c r="J89" s="502" t="s">
        <v>174</v>
      </c>
      <c r="K89" s="428"/>
      <c r="L89" s="428"/>
      <c r="M89" s="428"/>
      <c r="N89" s="608"/>
      <c r="O89" s="608"/>
      <c r="P89" s="431"/>
      <c r="Q89" s="431"/>
    </row>
    <row r="90" spans="1:17" s="366" customFormat="1" ht="15" customHeight="1">
      <c r="A90" s="373"/>
      <c r="B90" s="436"/>
      <c r="C90" s="436"/>
      <c r="D90" s="158" t="s">
        <v>202</v>
      </c>
      <c r="E90" s="152" t="s">
        <v>203</v>
      </c>
      <c r="F90" s="153"/>
      <c r="G90" s="170">
        <v>66466</v>
      </c>
      <c r="H90" s="333">
        <v>68623</v>
      </c>
      <c r="I90" s="437">
        <f t="shared" si="1"/>
        <v>-3.1432610057852362E-2</v>
      </c>
      <c r="J90" s="378" t="s">
        <v>174</v>
      </c>
      <c r="K90" s="428"/>
      <c r="L90" s="428"/>
      <c r="M90" s="428"/>
      <c r="N90" s="608"/>
      <c r="O90" s="608"/>
      <c r="P90" s="431"/>
      <c r="Q90" s="431"/>
    </row>
    <row r="91" spans="1:17" s="366" customFormat="1" ht="15" customHeight="1">
      <c r="A91" s="373"/>
      <c r="B91" s="436"/>
      <c r="C91" s="436"/>
      <c r="D91" s="158" t="s">
        <v>56</v>
      </c>
      <c r="E91" s="152" t="s">
        <v>204</v>
      </c>
      <c r="F91" s="153"/>
      <c r="G91" s="170">
        <v>23686</v>
      </c>
      <c r="H91" s="333">
        <v>29633</v>
      </c>
      <c r="I91" s="437">
        <f t="shared" si="1"/>
        <v>-0.20068842169203249</v>
      </c>
      <c r="J91" s="378" t="s">
        <v>173</v>
      </c>
      <c r="K91" s="428"/>
      <c r="L91" s="428"/>
      <c r="M91" s="428"/>
      <c r="N91" s="608"/>
      <c r="O91" s="608"/>
      <c r="P91" s="431"/>
      <c r="Q91" s="431"/>
    </row>
    <row r="92" spans="1:17" s="366" customFormat="1" ht="15" customHeight="1">
      <c r="A92" s="373"/>
      <c r="B92" s="436"/>
      <c r="C92" s="436"/>
      <c r="D92" s="158" t="s">
        <v>58</v>
      </c>
      <c r="E92" s="152" t="s">
        <v>205</v>
      </c>
      <c r="F92" s="153"/>
      <c r="G92" s="170">
        <v>27581</v>
      </c>
      <c r="H92" s="333">
        <v>31696</v>
      </c>
      <c r="I92" s="437">
        <f t="shared" si="1"/>
        <v>-0.12982710752145377</v>
      </c>
      <c r="J92" s="378" t="s">
        <v>173</v>
      </c>
      <c r="K92" s="428"/>
      <c r="L92" s="428"/>
      <c r="M92" s="428"/>
      <c r="N92" s="608"/>
      <c r="O92" s="608"/>
      <c r="P92" s="431"/>
      <c r="Q92" s="431"/>
    </row>
    <row r="93" spans="1:17" s="366" customFormat="1" ht="15" customHeight="1">
      <c r="A93" s="373"/>
      <c r="B93" s="436"/>
      <c r="C93" s="436"/>
      <c r="D93" s="158" t="s">
        <v>60</v>
      </c>
      <c r="E93" s="152" t="s">
        <v>206</v>
      </c>
      <c r="F93" s="153"/>
      <c r="G93" s="170">
        <v>3390</v>
      </c>
      <c r="H93" s="333">
        <v>4421</v>
      </c>
      <c r="I93" s="437">
        <f t="shared" si="1"/>
        <v>-0.23320515720425239</v>
      </c>
      <c r="J93" s="378" t="s">
        <v>173</v>
      </c>
      <c r="K93" s="428"/>
      <c r="L93" s="428"/>
      <c r="M93" s="428"/>
      <c r="N93" s="608"/>
      <c r="O93" s="608"/>
      <c r="P93" s="431"/>
      <c r="Q93" s="431"/>
    </row>
    <row r="94" spans="1:17" s="366" customFormat="1" ht="15" customHeight="1">
      <c r="A94" s="373"/>
      <c r="B94" s="436"/>
      <c r="C94" s="436"/>
      <c r="D94" s="158" t="s">
        <v>62</v>
      </c>
      <c r="E94" s="152" t="s">
        <v>207</v>
      </c>
      <c r="F94" s="153"/>
      <c r="G94" s="170">
        <v>6243</v>
      </c>
      <c r="H94" s="333">
        <v>5752</v>
      </c>
      <c r="I94" s="437">
        <f t="shared" si="1"/>
        <v>8.536161335187753E-2</v>
      </c>
      <c r="J94" s="378" t="s">
        <v>174</v>
      </c>
      <c r="K94" s="428"/>
      <c r="L94" s="428"/>
      <c r="M94" s="428"/>
      <c r="N94" s="608"/>
      <c r="O94" s="608"/>
      <c r="P94" s="431"/>
      <c r="Q94" s="431"/>
    </row>
    <row r="95" spans="1:17" s="366" customFormat="1" ht="15" customHeight="1">
      <c r="A95" s="531"/>
      <c r="B95" s="408"/>
      <c r="C95" s="408"/>
      <c r="D95" s="318" t="s">
        <v>64</v>
      </c>
      <c r="E95" s="319" t="s">
        <v>208</v>
      </c>
      <c r="F95" s="320"/>
      <c r="G95" s="343">
        <v>6076</v>
      </c>
      <c r="H95" s="439">
        <v>23727</v>
      </c>
      <c r="I95" s="474">
        <f t="shared" si="1"/>
        <v>-0.7439204282041556</v>
      </c>
      <c r="J95" s="501" t="s">
        <v>174</v>
      </c>
      <c r="K95" s="428"/>
      <c r="L95" s="428"/>
      <c r="M95" s="428"/>
      <c r="N95" s="608"/>
      <c r="O95" s="608"/>
      <c r="P95" s="431"/>
      <c r="Q95" s="431"/>
    </row>
    <row r="96" spans="1:17" s="366" customFormat="1" ht="15" customHeight="1">
      <c r="A96" s="373"/>
      <c r="B96" s="436"/>
      <c r="C96" s="436"/>
      <c r="D96" s="160" t="s">
        <v>66</v>
      </c>
      <c r="E96" s="154" t="s">
        <v>209</v>
      </c>
      <c r="F96" s="155"/>
      <c r="G96" s="166">
        <v>6549</v>
      </c>
      <c r="H96" s="440">
        <v>3711</v>
      </c>
      <c r="I96" s="445">
        <f t="shared" si="1"/>
        <v>0.76475343573160881</v>
      </c>
      <c r="J96" s="502" t="s">
        <v>190</v>
      </c>
      <c r="K96" s="428"/>
      <c r="L96" s="428"/>
      <c r="M96" s="428"/>
      <c r="N96" s="608"/>
      <c r="O96" s="608"/>
      <c r="P96" s="431"/>
      <c r="Q96" s="431"/>
    </row>
    <row r="97" spans="1:17" s="366" customFormat="1" ht="15" customHeight="1">
      <c r="A97" s="373"/>
      <c r="B97" s="436"/>
      <c r="C97" s="436"/>
      <c r="D97" s="158" t="s">
        <v>68</v>
      </c>
      <c r="E97" s="152" t="s">
        <v>210</v>
      </c>
      <c r="F97" s="153"/>
      <c r="G97" s="170">
        <v>22916</v>
      </c>
      <c r="H97" s="333">
        <v>22578</v>
      </c>
      <c r="I97" s="437">
        <f t="shared" si="1"/>
        <v>1.4970325095225334E-2</v>
      </c>
      <c r="J97" s="378" t="s">
        <v>174</v>
      </c>
      <c r="K97" s="428"/>
      <c r="L97" s="428"/>
      <c r="M97" s="428"/>
      <c r="N97" s="608"/>
      <c r="O97" s="608"/>
      <c r="P97" s="431"/>
      <c r="Q97" s="431"/>
    </row>
    <row r="98" spans="1:17" s="366" customFormat="1" ht="15" customHeight="1">
      <c r="A98" s="373"/>
      <c r="B98" s="436"/>
      <c r="C98" s="436"/>
      <c r="D98" s="158" t="s">
        <v>70</v>
      </c>
      <c r="E98" s="152" t="s">
        <v>211</v>
      </c>
      <c r="F98" s="153"/>
      <c r="G98" s="170">
        <v>704</v>
      </c>
      <c r="H98" s="333">
        <v>698</v>
      </c>
      <c r="I98" s="437">
        <f t="shared" si="1"/>
        <v>8.5959885386819312E-3</v>
      </c>
      <c r="J98" s="378" t="s">
        <v>173</v>
      </c>
      <c r="K98" s="428"/>
      <c r="L98" s="428"/>
      <c r="M98" s="428"/>
      <c r="N98" s="428"/>
      <c r="O98" s="430"/>
      <c r="P98" s="431"/>
      <c r="Q98" s="431"/>
    </row>
    <row r="99" spans="1:17" s="366" customFormat="1" ht="15" customHeight="1">
      <c r="A99" s="373"/>
      <c r="B99" s="436"/>
      <c r="C99" s="436"/>
      <c r="D99" s="158" t="s">
        <v>72</v>
      </c>
      <c r="E99" s="152" t="s">
        <v>212</v>
      </c>
      <c r="F99" s="153"/>
      <c r="G99" s="170">
        <v>7521</v>
      </c>
      <c r="H99" s="333">
        <v>5836</v>
      </c>
      <c r="I99" s="437">
        <f t="shared" si="1"/>
        <v>0.28872515421521583</v>
      </c>
      <c r="J99" s="378"/>
      <c r="K99" s="428"/>
      <c r="L99" s="428"/>
      <c r="M99" s="428"/>
      <c r="N99" s="428"/>
      <c r="O99" s="430"/>
      <c r="P99" s="431"/>
      <c r="Q99" s="431"/>
    </row>
    <row r="100" spans="1:17" s="366" customFormat="1" ht="15" customHeight="1">
      <c r="A100" s="373"/>
      <c r="B100" s="436"/>
      <c r="C100" s="436"/>
      <c r="D100" s="158"/>
      <c r="E100" s="152" t="s">
        <v>213</v>
      </c>
      <c r="F100" s="153"/>
      <c r="G100" s="170">
        <v>0</v>
      </c>
      <c r="H100" s="333">
        <v>0</v>
      </c>
      <c r="I100" s="437" t="str">
        <f t="shared" si="1"/>
        <v>－</v>
      </c>
      <c r="J100" s="378" t="s">
        <v>185</v>
      </c>
      <c r="K100" s="428"/>
      <c r="L100" s="428"/>
      <c r="M100" s="428"/>
      <c r="N100" s="428"/>
      <c r="O100" s="430"/>
      <c r="P100" s="431"/>
      <c r="Q100" s="431"/>
    </row>
    <row r="101" spans="1:17" s="366" customFormat="1" ht="15" customHeight="1">
      <c r="A101" s="373"/>
      <c r="B101" s="436"/>
      <c r="C101" s="436"/>
      <c r="D101" s="158"/>
      <c r="E101" s="152" t="s">
        <v>214</v>
      </c>
      <c r="F101" s="153"/>
      <c r="G101" s="170">
        <v>7521</v>
      </c>
      <c r="H101" s="333">
        <v>5836</v>
      </c>
      <c r="I101" s="437">
        <f t="shared" si="1"/>
        <v>0.28872515421521583</v>
      </c>
      <c r="J101" s="378" t="s">
        <v>178</v>
      </c>
      <c r="K101" s="428"/>
      <c r="L101" s="428"/>
      <c r="M101" s="428"/>
      <c r="N101" s="428"/>
      <c r="O101" s="430"/>
      <c r="P101" s="431"/>
      <c r="Q101" s="431"/>
    </row>
    <row r="102" spans="1:17" s="366" customFormat="1" ht="15" customHeight="1">
      <c r="A102" s="373"/>
      <c r="B102" s="436"/>
      <c r="C102" s="436"/>
      <c r="D102" s="158" t="s">
        <v>670</v>
      </c>
      <c r="E102" s="152" t="s">
        <v>818</v>
      </c>
      <c r="F102" s="153"/>
      <c r="G102" s="170">
        <v>9484</v>
      </c>
      <c r="H102" s="333">
        <v>6542</v>
      </c>
      <c r="I102" s="437">
        <f t="shared" si="1"/>
        <v>0.44970956893916236</v>
      </c>
      <c r="J102" s="503" t="s">
        <v>179</v>
      </c>
      <c r="K102" s="428"/>
      <c r="L102" s="428"/>
      <c r="M102" s="428"/>
      <c r="N102" s="428"/>
      <c r="O102" s="430"/>
      <c r="P102" s="431"/>
      <c r="Q102" s="431"/>
    </row>
    <row r="103" spans="1:17" s="366" customFormat="1" ht="15" customHeight="1">
      <c r="A103" s="373"/>
      <c r="B103" s="436"/>
      <c r="C103" s="436"/>
      <c r="D103" s="158" t="s">
        <v>76</v>
      </c>
      <c r="E103" s="152" t="s">
        <v>819</v>
      </c>
      <c r="F103" s="153"/>
      <c r="G103" s="170">
        <v>17063</v>
      </c>
      <c r="H103" s="333">
        <v>19393</v>
      </c>
      <c r="I103" s="437">
        <f t="shared" si="1"/>
        <v>-0.12014644459340995</v>
      </c>
      <c r="J103" s="503" t="s">
        <v>195</v>
      </c>
      <c r="K103" s="428"/>
      <c r="L103" s="428"/>
      <c r="M103" s="428"/>
      <c r="N103" s="428"/>
      <c r="O103" s="430"/>
      <c r="P103" s="431"/>
      <c r="Q103" s="431"/>
    </row>
    <row r="104" spans="1:17" s="366" customFormat="1" ht="15" customHeight="1">
      <c r="A104" s="373"/>
      <c r="B104" s="436"/>
      <c r="C104" s="436"/>
      <c r="D104" s="158" t="s">
        <v>78</v>
      </c>
      <c r="E104" s="152" t="s">
        <v>820</v>
      </c>
      <c r="F104" s="153"/>
      <c r="G104" s="170">
        <v>18247</v>
      </c>
      <c r="H104" s="333">
        <v>17363</v>
      </c>
      <c r="I104" s="437">
        <f t="shared" si="1"/>
        <v>5.0912860680757843E-2</v>
      </c>
      <c r="J104" s="503" t="s">
        <v>175</v>
      </c>
      <c r="K104" s="428"/>
      <c r="L104" s="428"/>
      <c r="M104" s="428"/>
      <c r="N104" s="428"/>
      <c r="O104" s="430"/>
      <c r="P104" s="431"/>
      <c r="Q104" s="431"/>
    </row>
    <row r="105" spans="1:17" s="366" customFormat="1" ht="15" customHeight="1">
      <c r="A105" s="391"/>
      <c r="B105" s="392"/>
      <c r="C105" s="392"/>
      <c r="D105" s="158" t="s">
        <v>79</v>
      </c>
      <c r="E105" s="152" t="s">
        <v>821</v>
      </c>
      <c r="F105" s="153"/>
      <c r="G105" s="170">
        <v>195873</v>
      </c>
      <c r="H105" s="333">
        <v>201657</v>
      </c>
      <c r="I105" s="437">
        <f t="shared" si="1"/>
        <v>-2.8682366592778785E-2</v>
      </c>
      <c r="J105" s="503" t="s">
        <v>175</v>
      </c>
      <c r="K105" s="428"/>
      <c r="L105" s="428"/>
      <c r="M105" s="428"/>
      <c r="N105" s="428"/>
      <c r="O105" s="430"/>
      <c r="P105" s="431"/>
      <c r="Q105" s="431"/>
    </row>
    <row r="106" spans="1:17" s="366" customFormat="1" ht="15" customHeight="1">
      <c r="A106" s="393"/>
      <c r="B106" s="394"/>
      <c r="C106" s="394"/>
      <c r="D106" s="346"/>
      <c r="E106" s="450" t="s">
        <v>601</v>
      </c>
      <c r="F106" s="451"/>
      <c r="G106" s="452">
        <f>SUMIFS(G86:G105,K86:K105,1)</f>
        <v>0</v>
      </c>
      <c r="H106" s="453">
        <f>SUMIFS(H86:H105,$K86:$K105,1)</f>
        <v>0</v>
      </c>
      <c r="I106" s="479" t="str">
        <f t="shared" si="1"/>
        <v>－</v>
      </c>
      <c r="J106" s="451"/>
      <c r="K106" s="428"/>
      <c r="L106" s="428"/>
      <c r="M106" s="428"/>
      <c r="N106" s="428"/>
      <c r="O106" s="430"/>
      <c r="P106" s="431"/>
      <c r="Q106" s="431"/>
    </row>
    <row r="107" spans="1:17" s="366" customFormat="1" ht="15" customHeight="1">
      <c r="A107" s="356"/>
      <c r="B107" s="433" t="s">
        <v>215</v>
      </c>
      <c r="C107" s="434"/>
      <c r="D107" s="158" t="s">
        <v>46</v>
      </c>
      <c r="E107" s="152" t="s">
        <v>216</v>
      </c>
      <c r="F107" s="153"/>
      <c r="G107" s="170">
        <v>16419</v>
      </c>
      <c r="H107" s="333">
        <v>15213</v>
      </c>
      <c r="I107" s="437">
        <f t="shared" si="1"/>
        <v>7.92743048708342E-2</v>
      </c>
      <c r="J107" s="378"/>
      <c r="K107" s="428"/>
      <c r="L107" s="428"/>
      <c r="M107" s="428"/>
      <c r="N107" s="428"/>
      <c r="O107" s="430"/>
      <c r="P107" s="431"/>
      <c r="Q107" s="431"/>
    </row>
    <row r="108" spans="1:17" s="366" customFormat="1" ht="15" customHeight="1">
      <c r="A108" s="356"/>
      <c r="B108" s="436"/>
      <c r="C108" s="436"/>
      <c r="D108" s="158"/>
      <c r="E108" s="152" t="s">
        <v>239</v>
      </c>
      <c r="F108" s="153"/>
      <c r="G108" s="170">
        <v>2928</v>
      </c>
      <c r="H108" s="333">
        <v>4428</v>
      </c>
      <c r="I108" s="437">
        <f t="shared" si="1"/>
        <v>-0.33875338753387529</v>
      </c>
      <c r="J108" s="378" t="s">
        <v>185</v>
      </c>
      <c r="K108" s="428"/>
      <c r="L108" s="428"/>
      <c r="M108" s="428"/>
      <c r="N108" s="428"/>
      <c r="O108" s="430"/>
      <c r="P108" s="431"/>
      <c r="Q108" s="431"/>
    </row>
    <row r="109" spans="1:17" ht="15" customHeight="1">
      <c r="A109" s="356"/>
      <c r="B109" s="436"/>
      <c r="C109" s="436"/>
      <c r="D109" s="158"/>
      <c r="E109" s="152" t="s">
        <v>214</v>
      </c>
      <c r="F109" s="153"/>
      <c r="G109" s="170">
        <v>13491</v>
      </c>
      <c r="H109" s="333">
        <v>10785</v>
      </c>
      <c r="I109" s="437">
        <f t="shared" si="1"/>
        <v>0.25090403337969391</v>
      </c>
      <c r="J109" s="378" t="s">
        <v>178</v>
      </c>
      <c r="M109" s="428"/>
    </row>
    <row r="110" spans="1:17" ht="15" customHeight="1">
      <c r="A110" s="356"/>
      <c r="B110" s="436"/>
      <c r="C110" s="436"/>
      <c r="D110" s="158" t="s">
        <v>48</v>
      </c>
      <c r="E110" s="152" t="s">
        <v>217</v>
      </c>
      <c r="F110" s="153"/>
      <c r="G110" s="170">
        <v>238084</v>
      </c>
      <c r="H110" s="333">
        <v>243179</v>
      </c>
      <c r="I110" s="437">
        <f t="shared" si="1"/>
        <v>-2.0951644673265379E-2</v>
      </c>
      <c r="J110" s="378"/>
      <c r="M110" s="428"/>
    </row>
    <row r="111" spans="1:17" ht="15" customHeight="1">
      <c r="A111" s="356"/>
      <c r="B111" s="436"/>
      <c r="C111" s="436"/>
      <c r="D111" s="158"/>
      <c r="E111" s="152" t="s">
        <v>240</v>
      </c>
      <c r="F111" s="153"/>
      <c r="G111" s="170">
        <v>78990</v>
      </c>
      <c r="H111" s="333">
        <v>70500</v>
      </c>
      <c r="I111" s="437">
        <f t="shared" si="1"/>
        <v>0.12042553191489369</v>
      </c>
      <c r="J111" s="378" t="s">
        <v>174</v>
      </c>
      <c r="M111" s="428"/>
    </row>
    <row r="112" spans="1:17" ht="15" customHeight="1">
      <c r="A112" s="356"/>
      <c r="B112" s="436"/>
      <c r="C112" s="436"/>
      <c r="D112" s="158"/>
      <c r="E112" s="152" t="s">
        <v>241</v>
      </c>
      <c r="F112" s="153"/>
      <c r="G112" s="170">
        <v>79674</v>
      </c>
      <c r="H112" s="333">
        <v>84570</v>
      </c>
      <c r="I112" s="437">
        <f t="shared" si="1"/>
        <v>-5.7892869811990044E-2</v>
      </c>
      <c r="J112" s="378" t="s">
        <v>174</v>
      </c>
      <c r="M112" s="428"/>
    </row>
    <row r="113" spans="1:13" ht="15" customHeight="1">
      <c r="A113" s="356"/>
      <c r="B113" s="436"/>
      <c r="C113" s="436"/>
      <c r="D113" s="158"/>
      <c r="E113" s="152" t="s">
        <v>242</v>
      </c>
      <c r="F113" s="153"/>
      <c r="G113" s="170">
        <v>4907</v>
      </c>
      <c r="H113" s="333">
        <v>8486</v>
      </c>
      <c r="I113" s="437">
        <f t="shared" si="1"/>
        <v>-0.42175347631392879</v>
      </c>
      <c r="J113" s="378" t="s">
        <v>174</v>
      </c>
      <c r="M113" s="428"/>
    </row>
    <row r="114" spans="1:13" ht="15" customHeight="1">
      <c r="A114" s="356"/>
      <c r="B114" s="436"/>
      <c r="C114" s="436"/>
      <c r="D114" s="158"/>
      <c r="E114" s="152" t="s">
        <v>794</v>
      </c>
      <c r="F114" s="153"/>
      <c r="G114" s="170">
        <v>57675</v>
      </c>
      <c r="H114" s="333">
        <v>60641</v>
      </c>
      <c r="I114" s="437">
        <f t="shared" si="1"/>
        <v>-4.891080292211536E-2</v>
      </c>
      <c r="J114" s="378" t="s">
        <v>174</v>
      </c>
      <c r="M114" s="428"/>
    </row>
    <row r="115" spans="1:13" ht="15" customHeight="1">
      <c r="A115" s="356"/>
      <c r="B115" s="436"/>
      <c r="C115" s="436"/>
      <c r="D115" s="158"/>
      <c r="E115" s="152" t="s">
        <v>243</v>
      </c>
      <c r="F115" s="153"/>
      <c r="G115" s="170">
        <v>16838</v>
      </c>
      <c r="H115" s="333">
        <v>18982</v>
      </c>
      <c r="I115" s="437">
        <f t="shared" si="1"/>
        <v>-0.11294910968285743</v>
      </c>
      <c r="J115" s="378" t="s">
        <v>174</v>
      </c>
      <c r="M115" s="428"/>
    </row>
    <row r="116" spans="1:13" ht="15" customHeight="1">
      <c r="A116" s="356"/>
      <c r="B116" s="436"/>
      <c r="C116" s="436"/>
      <c r="D116" s="158" t="s">
        <v>50</v>
      </c>
      <c r="E116" s="152" t="s">
        <v>218</v>
      </c>
      <c r="F116" s="153"/>
      <c r="G116" s="170">
        <v>4447</v>
      </c>
      <c r="H116" s="333">
        <v>4161</v>
      </c>
      <c r="I116" s="437">
        <f t="shared" si="1"/>
        <v>6.8733477529440146E-2</v>
      </c>
      <c r="J116" s="378" t="s">
        <v>173</v>
      </c>
      <c r="M116" s="428"/>
    </row>
    <row r="117" spans="1:13" ht="15" customHeight="1">
      <c r="A117" s="356"/>
      <c r="B117" s="436"/>
      <c r="C117" s="436"/>
      <c r="D117" s="158" t="s">
        <v>52</v>
      </c>
      <c r="E117" s="152" t="s">
        <v>763</v>
      </c>
      <c r="F117" s="153"/>
      <c r="G117" s="170">
        <v>0</v>
      </c>
      <c r="H117" s="454">
        <v>19613</v>
      </c>
      <c r="I117" s="437">
        <f t="shared" si="1"/>
        <v>-1</v>
      </c>
      <c r="J117" s="504" t="s">
        <v>768</v>
      </c>
      <c r="M117" s="428"/>
    </row>
    <row r="118" spans="1:13" ht="15" customHeight="1">
      <c r="A118" s="356"/>
      <c r="B118" s="436"/>
      <c r="C118" s="436"/>
      <c r="D118" s="158" t="s">
        <v>202</v>
      </c>
      <c r="E118" s="152" t="s">
        <v>219</v>
      </c>
      <c r="F118" s="153"/>
      <c r="G118" s="170">
        <v>64872</v>
      </c>
      <c r="H118" s="333">
        <v>48273</v>
      </c>
      <c r="I118" s="437">
        <f t="shared" si="1"/>
        <v>0.34385681436828031</v>
      </c>
      <c r="J118" s="378" t="s">
        <v>184</v>
      </c>
      <c r="M118" s="428"/>
    </row>
    <row r="119" spans="1:13" ht="15" customHeight="1">
      <c r="A119" s="356"/>
      <c r="B119" s="436"/>
      <c r="C119" s="436"/>
      <c r="D119" s="158" t="s">
        <v>56</v>
      </c>
      <c r="E119" s="152" t="s">
        <v>220</v>
      </c>
      <c r="F119" s="153"/>
      <c r="G119" s="170">
        <v>2378</v>
      </c>
      <c r="H119" s="333">
        <v>2540</v>
      </c>
      <c r="I119" s="437">
        <f t="shared" si="1"/>
        <v>-6.3779527559055138E-2</v>
      </c>
      <c r="J119" s="378" t="s">
        <v>195</v>
      </c>
      <c r="M119" s="428"/>
    </row>
    <row r="120" spans="1:13" ht="15" customHeight="1">
      <c r="A120" s="356"/>
      <c r="B120" s="436"/>
      <c r="C120" s="436"/>
      <c r="D120" s="158" t="s">
        <v>58</v>
      </c>
      <c r="E120" s="152" t="s">
        <v>850</v>
      </c>
      <c r="F120" s="153"/>
      <c r="G120" s="170">
        <v>46039</v>
      </c>
      <c r="H120" s="333">
        <v>40000</v>
      </c>
      <c r="I120" s="437">
        <f t="shared" si="1"/>
        <v>0.15097500000000008</v>
      </c>
      <c r="J120" s="378" t="s">
        <v>190</v>
      </c>
      <c r="M120" s="428"/>
    </row>
    <row r="121" spans="1:13" ht="15" customHeight="1">
      <c r="A121" s="356"/>
      <c r="B121" s="377"/>
      <c r="C121" s="377"/>
      <c r="D121" s="158" t="s">
        <v>60</v>
      </c>
      <c r="E121" s="152" t="s">
        <v>221</v>
      </c>
      <c r="F121" s="153"/>
      <c r="G121" s="170">
        <v>24368</v>
      </c>
      <c r="H121" s="333">
        <v>22167</v>
      </c>
      <c r="I121" s="437">
        <f t="shared" si="1"/>
        <v>9.9291739973834892E-2</v>
      </c>
      <c r="J121" s="378"/>
      <c r="M121" s="428"/>
    </row>
    <row r="122" spans="1:13" ht="15" customHeight="1">
      <c r="A122" s="356"/>
      <c r="B122" s="377"/>
      <c r="C122" s="377"/>
      <c r="D122" s="158"/>
      <c r="E122" s="152" t="s">
        <v>237</v>
      </c>
      <c r="F122" s="153"/>
      <c r="G122" s="170">
        <v>9262</v>
      </c>
      <c r="H122" s="333">
        <v>4487</v>
      </c>
      <c r="I122" s="437">
        <f t="shared" si="1"/>
        <v>1.0641854245598394</v>
      </c>
      <c r="J122" s="378" t="s">
        <v>185</v>
      </c>
      <c r="M122" s="428"/>
    </row>
    <row r="123" spans="1:13" ht="15" customHeight="1">
      <c r="A123" s="356"/>
      <c r="B123" s="377"/>
      <c r="C123" s="377"/>
      <c r="D123" s="158"/>
      <c r="E123" s="152" t="s">
        <v>238</v>
      </c>
      <c r="F123" s="153"/>
      <c r="G123" s="170">
        <v>15106</v>
      </c>
      <c r="H123" s="333">
        <v>17680</v>
      </c>
      <c r="I123" s="437">
        <f t="shared" si="1"/>
        <v>-0.14558823529411768</v>
      </c>
      <c r="J123" s="378" t="s">
        <v>178</v>
      </c>
      <c r="M123" s="428"/>
    </row>
    <row r="124" spans="1:13" ht="15" customHeight="1">
      <c r="A124" s="356"/>
      <c r="B124" s="377"/>
      <c r="C124" s="377"/>
      <c r="D124" s="158" t="s">
        <v>62</v>
      </c>
      <c r="E124" s="152" t="s">
        <v>222</v>
      </c>
      <c r="F124" s="153"/>
      <c r="G124" s="170">
        <v>16768</v>
      </c>
      <c r="H124" s="333">
        <v>19444</v>
      </c>
      <c r="I124" s="437">
        <f t="shared" ref="I124:I184" si="2">IFERROR(G124/H124-1,"－")</f>
        <v>-0.13762600288006588</v>
      </c>
      <c r="J124" s="378" t="s">
        <v>178</v>
      </c>
      <c r="M124" s="428"/>
    </row>
    <row r="125" spans="1:13" ht="15" customHeight="1">
      <c r="A125" s="356"/>
      <c r="B125" s="377"/>
      <c r="C125" s="377"/>
      <c r="D125" s="158" t="s">
        <v>64</v>
      </c>
      <c r="E125" s="152" t="s">
        <v>223</v>
      </c>
      <c r="F125" s="153"/>
      <c r="G125" s="170">
        <v>5774</v>
      </c>
      <c r="H125" s="333">
        <v>5270</v>
      </c>
      <c r="I125" s="437">
        <f t="shared" si="2"/>
        <v>9.5635673624288486E-2</v>
      </c>
      <c r="J125" s="378" t="s">
        <v>176</v>
      </c>
      <c r="M125" s="428"/>
    </row>
    <row r="126" spans="1:13" ht="15" customHeight="1">
      <c r="A126" s="356"/>
      <c r="B126" s="377"/>
      <c r="C126" s="377"/>
      <c r="D126" s="158" t="s">
        <v>66</v>
      </c>
      <c r="E126" s="152" t="s">
        <v>224</v>
      </c>
      <c r="F126" s="153"/>
      <c r="G126" s="170">
        <v>2633</v>
      </c>
      <c r="H126" s="333">
        <v>2390</v>
      </c>
      <c r="I126" s="437">
        <f t="shared" si="2"/>
        <v>0.10167364016736391</v>
      </c>
      <c r="J126" s="378" t="s">
        <v>173</v>
      </c>
      <c r="M126" s="428"/>
    </row>
    <row r="127" spans="1:13" ht="15" customHeight="1">
      <c r="A127" s="356"/>
      <c r="B127" s="357"/>
      <c r="C127" s="357"/>
      <c r="D127" s="158" t="s">
        <v>68</v>
      </c>
      <c r="E127" s="152" t="s">
        <v>225</v>
      </c>
      <c r="F127" s="153"/>
      <c r="G127" s="170">
        <v>325</v>
      </c>
      <c r="H127" s="333">
        <v>864</v>
      </c>
      <c r="I127" s="437">
        <f t="shared" si="2"/>
        <v>-0.62384259259259256</v>
      </c>
      <c r="J127" s="378" t="s">
        <v>173</v>
      </c>
      <c r="M127" s="428"/>
    </row>
    <row r="128" spans="1:13" ht="15" customHeight="1">
      <c r="A128" s="356"/>
      <c r="B128" s="377"/>
      <c r="C128" s="377"/>
      <c r="D128" s="158" t="s">
        <v>70</v>
      </c>
      <c r="E128" s="152" t="s">
        <v>899</v>
      </c>
      <c r="F128" s="153"/>
      <c r="G128" s="170">
        <v>4662</v>
      </c>
      <c r="H128" s="333">
        <v>4195</v>
      </c>
      <c r="I128" s="437">
        <f t="shared" si="2"/>
        <v>0.11132300357568536</v>
      </c>
      <c r="J128" s="378" t="s">
        <v>173</v>
      </c>
      <c r="M128" s="428"/>
    </row>
    <row r="129" spans="1:13" ht="15" customHeight="1">
      <c r="A129" s="356"/>
      <c r="B129" s="377"/>
      <c r="C129" s="377"/>
      <c r="D129" s="158" t="s">
        <v>72</v>
      </c>
      <c r="E129" s="152" t="s">
        <v>226</v>
      </c>
      <c r="F129" s="153"/>
      <c r="G129" s="170">
        <v>1538</v>
      </c>
      <c r="H129" s="333">
        <v>1293</v>
      </c>
      <c r="I129" s="437">
        <f t="shared" si="2"/>
        <v>0.18948182521268375</v>
      </c>
      <c r="J129" s="378" t="s">
        <v>185</v>
      </c>
      <c r="M129" s="428"/>
    </row>
    <row r="130" spans="1:13" ht="15" customHeight="1">
      <c r="A130" s="356"/>
      <c r="B130" s="377"/>
      <c r="C130" s="377"/>
      <c r="D130" s="158" t="s">
        <v>74</v>
      </c>
      <c r="E130" s="152" t="s">
        <v>227</v>
      </c>
      <c r="F130" s="153"/>
      <c r="G130" s="170">
        <v>6600</v>
      </c>
      <c r="H130" s="333">
        <v>30520</v>
      </c>
      <c r="I130" s="437">
        <f t="shared" si="2"/>
        <v>-0.78374836173001317</v>
      </c>
      <c r="J130" s="378" t="s">
        <v>176</v>
      </c>
      <c r="M130" s="428"/>
    </row>
    <row r="131" spans="1:13" ht="15" customHeight="1">
      <c r="A131" s="356"/>
      <c r="B131" s="357"/>
      <c r="C131" s="438"/>
      <c r="D131" s="158" t="s">
        <v>76</v>
      </c>
      <c r="E131" s="152" t="s">
        <v>228</v>
      </c>
      <c r="F131" s="153"/>
      <c r="G131" s="170">
        <v>23427</v>
      </c>
      <c r="H131" s="333">
        <v>25990</v>
      </c>
      <c r="I131" s="437">
        <f t="shared" si="2"/>
        <v>-9.8614851866102304E-2</v>
      </c>
      <c r="J131" s="378" t="s">
        <v>192</v>
      </c>
      <c r="M131" s="428"/>
    </row>
    <row r="132" spans="1:13" ht="15" customHeight="1">
      <c r="A132" s="356"/>
      <c r="B132" s="436"/>
      <c r="C132" s="436"/>
      <c r="D132" s="158" t="s">
        <v>78</v>
      </c>
      <c r="E132" s="152" t="s">
        <v>229</v>
      </c>
      <c r="F132" s="153"/>
      <c r="G132" s="170">
        <v>136905</v>
      </c>
      <c r="H132" s="333">
        <v>128395</v>
      </c>
      <c r="I132" s="437">
        <f t="shared" si="2"/>
        <v>6.6279839557615183E-2</v>
      </c>
      <c r="J132" s="378" t="s">
        <v>175</v>
      </c>
      <c r="M132" s="428"/>
    </row>
    <row r="133" spans="1:13" ht="15" customHeight="1">
      <c r="A133" s="356"/>
      <c r="B133" s="436"/>
      <c r="C133" s="436"/>
      <c r="D133" s="158" t="s">
        <v>79</v>
      </c>
      <c r="E133" s="152" t="s">
        <v>760</v>
      </c>
      <c r="F133" s="153"/>
      <c r="G133" s="170">
        <v>23502</v>
      </c>
      <c r="H133" s="333">
        <v>15027</v>
      </c>
      <c r="I133" s="437">
        <f t="shared" si="2"/>
        <v>0.56398482731084054</v>
      </c>
      <c r="J133" s="378" t="s">
        <v>777</v>
      </c>
      <c r="M133" s="428"/>
    </row>
    <row r="134" spans="1:13" ht="15" customHeight="1">
      <c r="A134" s="356"/>
      <c r="B134" s="357"/>
      <c r="C134" s="438"/>
      <c r="D134" s="158" t="s">
        <v>81</v>
      </c>
      <c r="E134" s="152" t="s">
        <v>779</v>
      </c>
      <c r="F134" s="153"/>
      <c r="G134" s="170">
        <v>2639</v>
      </c>
      <c r="H134" s="333">
        <v>2730</v>
      </c>
      <c r="I134" s="437">
        <f t="shared" si="2"/>
        <v>-3.3333333333333326E-2</v>
      </c>
      <c r="J134" s="378" t="s">
        <v>775</v>
      </c>
      <c r="M134" s="428"/>
    </row>
    <row r="135" spans="1:13" ht="15" customHeight="1">
      <c r="A135" s="356"/>
      <c r="B135" s="357"/>
      <c r="C135" s="438"/>
      <c r="D135" s="158" t="s">
        <v>83</v>
      </c>
      <c r="E135" s="152" t="s">
        <v>230</v>
      </c>
      <c r="F135" s="153"/>
      <c r="G135" s="170">
        <v>34107</v>
      </c>
      <c r="H135" s="333">
        <v>48476</v>
      </c>
      <c r="I135" s="437">
        <f t="shared" si="2"/>
        <v>-0.2964147206865253</v>
      </c>
      <c r="J135" s="378" t="s">
        <v>175</v>
      </c>
      <c r="M135" s="428"/>
    </row>
    <row r="136" spans="1:13" ht="15" customHeight="1">
      <c r="A136" s="356"/>
      <c r="B136" s="438"/>
      <c r="C136" s="438"/>
      <c r="D136" s="158" t="s">
        <v>84</v>
      </c>
      <c r="E136" s="152" t="s">
        <v>231</v>
      </c>
      <c r="F136" s="455"/>
      <c r="G136" s="456">
        <v>1836</v>
      </c>
      <c r="H136" s="457">
        <v>0</v>
      </c>
      <c r="I136" s="437" t="str">
        <f t="shared" si="2"/>
        <v>－</v>
      </c>
      <c r="J136" s="455" t="s">
        <v>193</v>
      </c>
      <c r="M136" s="428"/>
    </row>
    <row r="137" spans="1:13" ht="15" customHeight="1">
      <c r="A137" s="356"/>
      <c r="B137" s="357"/>
      <c r="C137" s="438"/>
      <c r="D137" s="158" t="s">
        <v>86</v>
      </c>
      <c r="E137" s="152" t="s">
        <v>232</v>
      </c>
      <c r="F137" s="153"/>
      <c r="G137" s="170">
        <v>20600</v>
      </c>
      <c r="H137" s="333">
        <v>24550</v>
      </c>
      <c r="I137" s="437">
        <f t="shared" si="2"/>
        <v>-0.16089613034623218</v>
      </c>
      <c r="J137" s="378" t="s">
        <v>183</v>
      </c>
      <c r="M137" s="428"/>
    </row>
    <row r="138" spans="1:13" ht="15" customHeight="1">
      <c r="A138" s="356"/>
      <c r="B138" s="357"/>
      <c r="C138" s="438"/>
      <c r="D138" s="158" t="s">
        <v>88</v>
      </c>
      <c r="E138" s="152" t="s">
        <v>233</v>
      </c>
      <c r="F138" s="153"/>
      <c r="G138" s="170">
        <v>10211</v>
      </c>
      <c r="H138" s="333">
        <v>8379</v>
      </c>
      <c r="I138" s="437">
        <f t="shared" si="2"/>
        <v>0.21864184270199316</v>
      </c>
      <c r="J138" s="378" t="s">
        <v>177</v>
      </c>
      <c r="M138" s="428"/>
    </row>
    <row r="139" spans="1:13" ht="15" customHeight="1">
      <c r="A139" s="356"/>
      <c r="B139" s="357"/>
      <c r="C139" s="438"/>
      <c r="D139" s="158" t="s">
        <v>90</v>
      </c>
      <c r="E139" s="152" t="s">
        <v>234</v>
      </c>
      <c r="F139" s="153"/>
      <c r="G139" s="170">
        <v>36570</v>
      </c>
      <c r="H139" s="333">
        <v>35345</v>
      </c>
      <c r="I139" s="437">
        <f t="shared" si="2"/>
        <v>3.4658367520158384E-2</v>
      </c>
      <c r="J139" s="378" t="s">
        <v>175</v>
      </c>
      <c r="M139" s="428"/>
    </row>
    <row r="140" spans="1:13" ht="15" customHeight="1">
      <c r="A140" s="356"/>
      <c r="B140" s="357"/>
      <c r="C140" s="438"/>
      <c r="D140" s="158" t="s">
        <v>92</v>
      </c>
      <c r="E140" s="152" t="s">
        <v>235</v>
      </c>
      <c r="F140" s="153"/>
      <c r="G140" s="170">
        <v>208460</v>
      </c>
      <c r="H140" s="333">
        <v>237781</v>
      </c>
      <c r="I140" s="437">
        <f t="shared" si="2"/>
        <v>-0.12331094578624868</v>
      </c>
      <c r="J140" s="378" t="s">
        <v>175</v>
      </c>
      <c r="M140" s="428"/>
    </row>
    <row r="141" spans="1:13" ht="15" customHeight="1">
      <c r="A141" s="470"/>
      <c r="B141" s="383"/>
      <c r="C141" s="383"/>
      <c r="D141" s="384"/>
      <c r="E141" s="446" t="s">
        <v>602</v>
      </c>
      <c r="F141" s="447"/>
      <c r="G141" s="448">
        <f>SUMIFS(G107:G140,K107:K140,1)</f>
        <v>0</v>
      </c>
      <c r="H141" s="449">
        <f>SUMIFS(H107:H140,K107:K140,1)</f>
        <v>0</v>
      </c>
      <c r="I141" s="478" t="str">
        <f t="shared" si="2"/>
        <v>－</v>
      </c>
      <c r="J141" s="447"/>
      <c r="M141" s="428"/>
    </row>
    <row r="142" spans="1:13" ht="15" customHeight="1">
      <c r="A142" s="356"/>
      <c r="B142" s="433" t="s">
        <v>244</v>
      </c>
      <c r="C142" s="434"/>
      <c r="D142" s="160" t="s">
        <v>46</v>
      </c>
      <c r="E142" s="154" t="s">
        <v>245</v>
      </c>
      <c r="F142" s="155"/>
      <c r="G142" s="166">
        <v>105674</v>
      </c>
      <c r="H142" s="440">
        <v>100709</v>
      </c>
      <c r="I142" s="445">
        <f t="shared" si="2"/>
        <v>4.9300459740440283E-2</v>
      </c>
      <c r="J142" s="502" t="s">
        <v>176</v>
      </c>
      <c r="M142" s="428"/>
    </row>
    <row r="143" spans="1:13" ht="15" customHeight="1">
      <c r="A143" s="356"/>
      <c r="B143" s="436"/>
      <c r="C143" s="436"/>
      <c r="D143" s="158" t="s">
        <v>48</v>
      </c>
      <c r="E143" s="152" t="s">
        <v>862</v>
      </c>
      <c r="F143" s="153"/>
      <c r="G143" s="170">
        <v>6828</v>
      </c>
      <c r="H143" s="333">
        <v>5211</v>
      </c>
      <c r="I143" s="437">
        <f t="shared" si="2"/>
        <v>0.31030512377662633</v>
      </c>
      <c r="J143" s="378" t="s">
        <v>196</v>
      </c>
      <c r="M143" s="428"/>
    </row>
    <row r="144" spans="1:13" ht="15" customHeight="1">
      <c r="A144" s="356"/>
      <c r="B144" s="436"/>
      <c r="C144" s="436"/>
      <c r="D144" s="158" t="s">
        <v>50</v>
      </c>
      <c r="E144" s="152" t="s">
        <v>863</v>
      </c>
      <c r="F144" s="153"/>
      <c r="G144" s="170">
        <v>26291</v>
      </c>
      <c r="H144" s="333">
        <v>18519</v>
      </c>
      <c r="I144" s="437">
        <f t="shared" si="2"/>
        <v>0.41967708839570173</v>
      </c>
      <c r="J144" s="378" t="s">
        <v>173</v>
      </c>
      <c r="M144" s="428"/>
    </row>
    <row r="145" spans="1:13" ht="15" customHeight="1">
      <c r="A145" s="356"/>
      <c r="B145" s="436"/>
      <c r="C145" s="436"/>
      <c r="D145" s="158" t="s">
        <v>52</v>
      </c>
      <c r="E145" s="152" t="s">
        <v>864</v>
      </c>
      <c r="F145" s="153"/>
      <c r="G145" s="170">
        <v>69458</v>
      </c>
      <c r="H145" s="333">
        <v>74013</v>
      </c>
      <c r="I145" s="437">
        <f t="shared" si="2"/>
        <v>-6.154324240336162E-2</v>
      </c>
      <c r="J145" s="378" t="s">
        <v>174</v>
      </c>
      <c r="M145" s="428"/>
    </row>
    <row r="146" spans="1:13" ht="15" customHeight="1">
      <c r="A146" s="356"/>
      <c r="B146" s="436"/>
      <c r="C146" s="436"/>
      <c r="D146" s="158" t="s">
        <v>202</v>
      </c>
      <c r="E146" s="152" t="s">
        <v>865</v>
      </c>
      <c r="F146" s="153"/>
      <c r="G146" s="170">
        <v>89055</v>
      </c>
      <c r="H146" s="333">
        <v>93149</v>
      </c>
      <c r="I146" s="437">
        <f t="shared" si="2"/>
        <v>-4.3951089115288444E-2</v>
      </c>
      <c r="J146" s="378" t="s">
        <v>175</v>
      </c>
      <c r="M146" s="428"/>
    </row>
    <row r="147" spans="1:13" ht="15" customHeight="1">
      <c r="A147" s="356"/>
      <c r="B147" s="436"/>
      <c r="C147" s="436"/>
      <c r="D147" s="158" t="s">
        <v>56</v>
      </c>
      <c r="E147" s="152" t="s">
        <v>732</v>
      </c>
      <c r="F147" s="153"/>
      <c r="G147" s="170">
        <v>10243</v>
      </c>
      <c r="H147" s="333">
        <v>10396</v>
      </c>
      <c r="I147" s="437">
        <f t="shared" si="2"/>
        <v>-1.4717198922662544E-2</v>
      </c>
      <c r="J147" s="378" t="s">
        <v>196</v>
      </c>
      <c r="M147" s="428"/>
    </row>
    <row r="148" spans="1:13" ht="15" customHeight="1">
      <c r="A148" s="356"/>
      <c r="B148" s="436"/>
      <c r="C148" s="436"/>
      <c r="D148" s="158" t="s">
        <v>58</v>
      </c>
      <c r="E148" s="152" t="s">
        <v>866</v>
      </c>
      <c r="F148" s="153"/>
      <c r="G148" s="170">
        <v>8087</v>
      </c>
      <c r="H148" s="333">
        <v>10189</v>
      </c>
      <c r="I148" s="437">
        <f t="shared" si="2"/>
        <v>-0.20630091274904305</v>
      </c>
      <c r="J148" s="378" t="s">
        <v>173</v>
      </c>
      <c r="M148" s="428"/>
    </row>
    <row r="149" spans="1:13" ht="15" customHeight="1">
      <c r="A149" s="356"/>
      <c r="B149" s="436"/>
      <c r="C149" s="436"/>
      <c r="D149" s="158" t="s">
        <v>60</v>
      </c>
      <c r="E149" s="152" t="s">
        <v>867</v>
      </c>
      <c r="F149" s="153"/>
      <c r="G149" s="170">
        <v>2192</v>
      </c>
      <c r="H149" s="333">
        <v>229</v>
      </c>
      <c r="I149" s="437">
        <f t="shared" si="2"/>
        <v>8.5720524017467241</v>
      </c>
      <c r="J149" s="378" t="s">
        <v>251</v>
      </c>
      <c r="M149" s="428"/>
    </row>
    <row r="150" spans="1:13" ht="15" customHeight="1">
      <c r="A150" s="356"/>
      <c r="B150" s="436"/>
      <c r="C150" s="436"/>
      <c r="D150" s="158" t="s">
        <v>62</v>
      </c>
      <c r="E150" s="152" t="s">
        <v>868</v>
      </c>
      <c r="F150" s="153"/>
      <c r="G150" s="170">
        <v>152625</v>
      </c>
      <c r="H150" s="333">
        <v>139776</v>
      </c>
      <c r="I150" s="437">
        <f t="shared" si="2"/>
        <v>9.1925652472527375E-2</v>
      </c>
      <c r="J150" s="378" t="s">
        <v>175</v>
      </c>
      <c r="M150" s="428"/>
    </row>
    <row r="151" spans="1:13" ht="15" customHeight="1">
      <c r="A151" s="356"/>
      <c r="B151" s="436"/>
      <c r="C151" s="436"/>
      <c r="D151" s="158" t="s">
        <v>64</v>
      </c>
      <c r="E151" s="152" t="s">
        <v>869</v>
      </c>
      <c r="F151" s="153"/>
      <c r="G151" s="170">
        <v>9198</v>
      </c>
      <c r="H151" s="333">
        <v>7583</v>
      </c>
      <c r="I151" s="437">
        <f t="shared" si="2"/>
        <v>0.21297639456679418</v>
      </c>
      <c r="J151" s="378" t="s">
        <v>252</v>
      </c>
      <c r="M151" s="428"/>
    </row>
    <row r="152" spans="1:13" ht="15" customHeight="1">
      <c r="A152" s="356"/>
      <c r="B152" s="436"/>
      <c r="C152" s="436"/>
      <c r="D152" s="158" t="s">
        <v>66</v>
      </c>
      <c r="E152" s="152" t="s">
        <v>870</v>
      </c>
      <c r="F152" s="153"/>
      <c r="G152" s="170">
        <v>21882</v>
      </c>
      <c r="H152" s="333">
        <v>23518</v>
      </c>
      <c r="I152" s="437">
        <f t="shared" si="2"/>
        <v>-6.9563738413130349E-2</v>
      </c>
      <c r="J152" s="378" t="s">
        <v>174</v>
      </c>
      <c r="M152" s="428"/>
    </row>
    <row r="153" spans="1:13" ht="15" customHeight="1">
      <c r="A153" s="356"/>
      <c r="B153" s="436"/>
      <c r="C153" s="436"/>
      <c r="D153" s="158" t="s">
        <v>68</v>
      </c>
      <c r="E153" s="152" t="s">
        <v>871</v>
      </c>
      <c r="F153" s="153"/>
      <c r="G153" s="170">
        <v>1007</v>
      </c>
      <c r="H153" s="333">
        <v>0</v>
      </c>
      <c r="I153" s="437" t="str">
        <f t="shared" si="2"/>
        <v>－</v>
      </c>
      <c r="J153" s="378" t="s">
        <v>193</v>
      </c>
      <c r="M153" s="428"/>
    </row>
    <row r="154" spans="1:13" ht="15" customHeight="1">
      <c r="A154" s="356"/>
      <c r="B154" s="436"/>
      <c r="C154" s="436"/>
      <c r="D154" s="158" t="s">
        <v>70</v>
      </c>
      <c r="E154" s="152" t="s">
        <v>872</v>
      </c>
      <c r="F154" s="153"/>
      <c r="G154" s="170">
        <v>16512</v>
      </c>
      <c r="H154" s="333">
        <v>12967</v>
      </c>
      <c r="I154" s="437">
        <f t="shared" si="2"/>
        <v>0.27338628827022449</v>
      </c>
      <c r="J154" s="378" t="s">
        <v>187</v>
      </c>
      <c r="M154" s="428"/>
    </row>
    <row r="155" spans="1:13" ht="15" customHeight="1">
      <c r="A155" s="356"/>
      <c r="B155" s="436"/>
      <c r="C155" s="436"/>
      <c r="D155" s="158" t="s">
        <v>72</v>
      </c>
      <c r="E155" s="152" t="s">
        <v>873</v>
      </c>
      <c r="F155" s="153"/>
      <c r="G155" s="170">
        <v>149716</v>
      </c>
      <c r="H155" s="333">
        <v>140600</v>
      </c>
      <c r="I155" s="437">
        <f t="shared" si="2"/>
        <v>6.4836415362731215E-2</v>
      </c>
      <c r="J155" s="378" t="s">
        <v>175</v>
      </c>
      <c r="M155" s="428"/>
    </row>
    <row r="156" spans="1:13" ht="15" customHeight="1">
      <c r="A156" s="356"/>
      <c r="B156" s="436"/>
      <c r="C156" s="436"/>
      <c r="D156" s="158" t="s">
        <v>74</v>
      </c>
      <c r="E156" s="152" t="s">
        <v>886</v>
      </c>
      <c r="F156" s="153"/>
      <c r="G156" s="170">
        <v>35967</v>
      </c>
      <c r="H156" s="333">
        <v>42033</v>
      </c>
      <c r="I156" s="437">
        <f t="shared" si="2"/>
        <v>-0.14431518092926987</v>
      </c>
      <c r="J156" s="378" t="s">
        <v>174</v>
      </c>
      <c r="M156" s="428"/>
    </row>
    <row r="157" spans="1:13" ht="15" customHeight="1">
      <c r="A157" s="356"/>
      <c r="B157" s="436"/>
      <c r="C157" s="436"/>
      <c r="D157" s="158" t="s">
        <v>76</v>
      </c>
      <c r="E157" s="152" t="s">
        <v>875</v>
      </c>
      <c r="F157" s="153"/>
      <c r="G157" s="170">
        <v>5838</v>
      </c>
      <c r="H157" s="333">
        <v>3176</v>
      </c>
      <c r="I157" s="437">
        <f t="shared" si="2"/>
        <v>0.83816120906801017</v>
      </c>
      <c r="J157" s="378" t="s">
        <v>175</v>
      </c>
      <c r="M157" s="428"/>
    </row>
    <row r="158" spans="1:13" ht="15" customHeight="1">
      <c r="A158" s="381"/>
      <c r="B158" s="392"/>
      <c r="C158" s="392"/>
      <c r="D158" s="158" t="s">
        <v>78</v>
      </c>
      <c r="E158" s="152" t="s">
        <v>876</v>
      </c>
      <c r="F158" s="153"/>
      <c r="G158" s="170">
        <v>30000</v>
      </c>
      <c r="H158" s="333">
        <v>20000</v>
      </c>
      <c r="I158" s="437">
        <f t="shared" si="2"/>
        <v>0.5</v>
      </c>
      <c r="J158" s="378" t="s">
        <v>183</v>
      </c>
      <c r="M158" s="428"/>
    </row>
    <row r="159" spans="1:13" ht="15" customHeight="1">
      <c r="A159" s="402"/>
      <c r="B159" s="403"/>
      <c r="C159" s="403"/>
      <c r="D159" s="404"/>
      <c r="E159" s="458" t="s">
        <v>603</v>
      </c>
      <c r="F159" s="459"/>
      <c r="G159" s="460">
        <f>SUMIFS(G142:G158,K142:K158,1)</f>
        <v>0</v>
      </c>
      <c r="H159" s="461">
        <f>SUMIFS(H142:H158,K142:K158,1)</f>
        <v>0</v>
      </c>
      <c r="I159" s="480" t="str">
        <f t="shared" si="2"/>
        <v>－</v>
      </c>
      <c r="J159" s="459"/>
      <c r="M159" s="428"/>
    </row>
    <row r="160" spans="1:13" ht="15" customHeight="1">
      <c r="A160" s="356"/>
      <c r="B160" s="433" t="s">
        <v>253</v>
      </c>
      <c r="C160" s="436"/>
      <c r="D160" s="158" t="s">
        <v>793</v>
      </c>
      <c r="E160" s="152" t="s">
        <v>254</v>
      </c>
      <c r="F160" s="153"/>
      <c r="G160" s="170">
        <v>25178</v>
      </c>
      <c r="H160" s="333">
        <v>17598</v>
      </c>
      <c r="I160" s="437">
        <f t="shared" si="2"/>
        <v>0.43073076485964323</v>
      </c>
      <c r="J160" s="378" t="s">
        <v>251</v>
      </c>
      <c r="M160" s="428"/>
    </row>
    <row r="161" spans="1:13" ht="15" customHeight="1">
      <c r="A161" s="356"/>
      <c r="B161" s="436"/>
      <c r="C161" s="436"/>
      <c r="D161" s="158" t="s">
        <v>48</v>
      </c>
      <c r="E161" s="152" t="s">
        <v>255</v>
      </c>
      <c r="F161" s="153"/>
      <c r="G161" s="170">
        <v>2189</v>
      </c>
      <c r="H161" s="333">
        <v>1741</v>
      </c>
      <c r="I161" s="437">
        <f t="shared" si="2"/>
        <v>0.25732337736932798</v>
      </c>
      <c r="J161" s="378" t="s">
        <v>185</v>
      </c>
      <c r="M161" s="428"/>
    </row>
    <row r="162" spans="1:13" ht="15" customHeight="1">
      <c r="A162" s="356"/>
      <c r="B162" s="436"/>
      <c r="C162" s="436"/>
      <c r="D162" s="158" t="s">
        <v>50</v>
      </c>
      <c r="E162" s="152" t="s">
        <v>256</v>
      </c>
      <c r="F162" s="153"/>
      <c r="G162" s="170">
        <v>13289</v>
      </c>
      <c r="H162" s="333">
        <v>14384</v>
      </c>
      <c r="I162" s="437">
        <f t="shared" si="2"/>
        <v>-7.612625139043383E-2</v>
      </c>
      <c r="J162" s="378" t="s">
        <v>184</v>
      </c>
      <c r="M162" s="428"/>
    </row>
    <row r="163" spans="1:13" ht="15" customHeight="1">
      <c r="A163" s="356"/>
      <c r="B163" s="436"/>
      <c r="C163" s="436"/>
      <c r="D163" s="158" t="s">
        <v>52</v>
      </c>
      <c r="E163" s="152" t="s">
        <v>257</v>
      </c>
      <c r="F163" s="153"/>
      <c r="G163" s="170">
        <v>25006</v>
      </c>
      <c r="H163" s="333">
        <v>19228</v>
      </c>
      <c r="I163" s="437">
        <f t="shared" si="2"/>
        <v>0.30049927189515291</v>
      </c>
      <c r="J163" s="378" t="s">
        <v>175</v>
      </c>
      <c r="M163" s="428"/>
    </row>
    <row r="164" spans="1:13" ht="15" customHeight="1">
      <c r="A164" s="356"/>
      <c r="B164" s="377"/>
      <c r="C164" s="377"/>
      <c r="D164" s="158" t="s">
        <v>202</v>
      </c>
      <c r="E164" s="152" t="s">
        <v>258</v>
      </c>
      <c r="F164" s="153"/>
      <c r="G164" s="170">
        <v>1500</v>
      </c>
      <c r="H164" s="333">
        <v>100</v>
      </c>
      <c r="I164" s="437">
        <f t="shared" si="2"/>
        <v>14</v>
      </c>
      <c r="J164" s="378" t="s">
        <v>182</v>
      </c>
      <c r="M164" s="428"/>
    </row>
    <row r="165" spans="1:13" ht="15" customHeight="1">
      <c r="A165" s="356"/>
      <c r="B165" s="377"/>
      <c r="C165" s="377"/>
      <c r="D165" s="158" t="s">
        <v>56</v>
      </c>
      <c r="E165" s="152" t="s">
        <v>687</v>
      </c>
      <c r="F165" s="153"/>
      <c r="G165" s="170">
        <v>1230</v>
      </c>
      <c r="H165" s="333">
        <v>1078</v>
      </c>
      <c r="I165" s="437">
        <f t="shared" si="2"/>
        <v>0.14100185528756959</v>
      </c>
      <c r="J165" s="378"/>
      <c r="M165" s="428"/>
    </row>
    <row r="166" spans="1:13" ht="15" customHeight="1">
      <c r="A166" s="356"/>
      <c r="B166" s="377"/>
      <c r="C166" s="377"/>
      <c r="D166" s="158"/>
      <c r="E166" s="152" t="s">
        <v>261</v>
      </c>
      <c r="F166" s="153"/>
      <c r="G166" s="170">
        <v>632</v>
      </c>
      <c r="H166" s="333">
        <v>547</v>
      </c>
      <c r="I166" s="437">
        <f t="shared" si="2"/>
        <v>0.15539305301645334</v>
      </c>
      <c r="J166" s="378" t="s">
        <v>185</v>
      </c>
      <c r="M166" s="428"/>
    </row>
    <row r="167" spans="1:13" ht="15" customHeight="1">
      <c r="A167" s="356"/>
      <c r="B167" s="377"/>
      <c r="C167" s="377"/>
      <c r="D167" s="158"/>
      <c r="E167" s="152" t="s">
        <v>238</v>
      </c>
      <c r="F167" s="153"/>
      <c r="G167" s="170">
        <v>598</v>
      </c>
      <c r="H167" s="333">
        <v>531</v>
      </c>
      <c r="I167" s="437">
        <f t="shared" si="2"/>
        <v>0.12617702448210921</v>
      </c>
      <c r="J167" s="378" t="s">
        <v>178</v>
      </c>
      <c r="M167" s="428"/>
    </row>
    <row r="168" spans="1:13" ht="15" customHeight="1">
      <c r="A168" s="356"/>
      <c r="B168" s="377"/>
      <c r="C168" s="377"/>
      <c r="D168" s="158" t="s">
        <v>898</v>
      </c>
      <c r="E168" s="152" t="s">
        <v>716</v>
      </c>
      <c r="F168" s="153"/>
      <c r="G168" s="170">
        <v>98253</v>
      </c>
      <c r="H168" s="333">
        <v>92141</v>
      </c>
      <c r="I168" s="437">
        <f t="shared" si="2"/>
        <v>6.6333119892338921E-2</v>
      </c>
      <c r="J168" s="378" t="s">
        <v>175</v>
      </c>
      <c r="M168" s="428"/>
    </row>
    <row r="169" spans="1:13" ht="15" customHeight="1">
      <c r="A169" s="356"/>
      <c r="B169" s="377"/>
      <c r="C169" s="377"/>
      <c r="D169" s="158" t="s">
        <v>60</v>
      </c>
      <c r="E169" s="152" t="s">
        <v>259</v>
      </c>
      <c r="F169" s="153"/>
      <c r="G169" s="170">
        <v>24426</v>
      </c>
      <c r="H169" s="333">
        <v>24814</v>
      </c>
      <c r="I169" s="437">
        <f t="shared" si="2"/>
        <v>-1.5636334327395862E-2</v>
      </c>
      <c r="J169" s="378" t="s">
        <v>174</v>
      </c>
      <c r="M169" s="428"/>
    </row>
    <row r="170" spans="1:13" ht="15" customHeight="1">
      <c r="A170" s="356"/>
      <c r="B170" s="377"/>
      <c r="C170" s="377"/>
      <c r="D170" s="158" t="s">
        <v>62</v>
      </c>
      <c r="E170" s="152" t="s">
        <v>717</v>
      </c>
      <c r="F170" s="153"/>
      <c r="G170" s="170">
        <v>36006</v>
      </c>
      <c r="H170" s="333">
        <v>33647</v>
      </c>
      <c r="I170" s="437">
        <f t="shared" si="2"/>
        <v>7.0110262430528758E-2</v>
      </c>
      <c r="J170" s="378" t="s">
        <v>177</v>
      </c>
      <c r="M170" s="428"/>
    </row>
    <row r="171" spans="1:13" ht="15" customHeight="1">
      <c r="A171" s="356"/>
      <c r="B171" s="377"/>
      <c r="C171" s="377"/>
      <c r="D171" s="158" t="s">
        <v>64</v>
      </c>
      <c r="E171" s="152" t="s">
        <v>260</v>
      </c>
      <c r="F171" s="153"/>
      <c r="G171" s="170">
        <v>45442</v>
      </c>
      <c r="H171" s="333">
        <v>48349</v>
      </c>
      <c r="I171" s="437">
        <f t="shared" si="2"/>
        <v>-6.0125338683323371E-2</v>
      </c>
      <c r="J171" s="378" t="s">
        <v>252</v>
      </c>
      <c r="M171" s="428"/>
    </row>
    <row r="172" spans="1:13" ht="15" customHeight="1">
      <c r="A172" s="356"/>
      <c r="B172" s="377"/>
      <c r="C172" s="377"/>
      <c r="D172" s="158" t="s">
        <v>66</v>
      </c>
      <c r="E172" s="152" t="s">
        <v>851</v>
      </c>
      <c r="F172" s="153"/>
      <c r="G172" s="170">
        <v>6315</v>
      </c>
      <c r="H172" s="333">
        <v>6878</v>
      </c>
      <c r="I172" s="437">
        <f t="shared" si="2"/>
        <v>-8.1855190462343685E-2</v>
      </c>
      <c r="J172" s="378" t="s">
        <v>186</v>
      </c>
      <c r="M172" s="428"/>
    </row>
    <row r="173" spans="1:13" ht="15" customHeight="1">
      <c r="A173" s="356"/>
      <c r="B173" s="436"/>
      <c r="C173" s="436"/>
      <c r="D173" s="158" t="s">
        <v>68</v>
      </c>
      <c r="E173" s="152" t="s">
        <v>718</v>
      </c>
      <c r="F173" s="153"/>
      <c r="G173" s="170">
        <v>14637</v>
      </c>
      <c r="H173" s="333">
        <v>15999</v>
      </c>
      <c r="I173" s="437">
        <f t="shared" si="2"/>
        <v>-8.5130320645040336E-2</v>
      </c>
      <c r="J173" s="378" t="s">
        <v>174</v>
      </c>
      <c r="M173" s="428"/>
    </row>
    <row r="174" spans="1:13" ht="15" customHeight="1">
      <c r="A174" s="356"/>
      <c r="B174" s="436"/>
      <c r="C174" s="436"/>
      <c r="D174" s="158" t="s">
        <v>70</v>
      </c>
      <c r="E174" s="152" t="s">
        <v>689</v>
      </c>
      <c r="F174" s="153"/>
      <c r="G174" s="170">
        <v>21290</v>
      </c>
      <c r="H174" s="333">
        <v>19197</v>
      </c>
      <c r="I174" s="437">
        <f t="shared" si="2"/>
        <v>0.1090274522060739</v>
      </c>
      <c r="J174" s="378" t="s">
        <v>252</v>
      </c>
      <c r="M174" s="428"/>
    </row>
    <row r="175" spans="1:13" ht="15" customHeight="1">
      <c r="A175" s="356"/>
      <c r="B175" s="436"/>
      <c r="C175" s="436"/>
      <c r="D175" s="158" t="s">
        <v>72</v>
      </c>
      <c r="E175" s="152" t="s">
        <v>690</v>
      </c>
      <c r="F175" s="153"/>
      <c r="G175" s="170">
        <v>9708</v>
      </c>
      <c r="H175" s="333">
        <v>10136</v>
      </c>
      <c r="I175" s="437">
        <f t="shared" si="2"/>
        <v>-4.2225730071033918E-2</v>
      </c>
      <c r="J175" s="378" t="s">
        <v>182</v>
      </c>
      <c r="M175" s="428"/>
    </row>
    <row r="176" spans="1:13" ht="15" customHeight="1">
      <c r="A176" s="381"/>
      <c r="B176" s="382"/>
      <c r="C176" s="382"/>
      <c r="D176" s="158" t="s">
        <v>74</v>
      </c>
      <c r="E176" s="152" t="s">
        <v>772</v>
      </c>
      <c r="F176" s="455"/>
      <c r="G176" s="456">
        <v>30780</v>
      </c>
      <c r="H176" s="457">
        <v>31520</v>
      </c>
      <c r="I176" s="437">
        <f t="shared" si="2"/>
        <v>-2.347715736040612E-2</v>
      </c>
      <c r="J176" s="455" t="s">
        <v>252</v>
      </c>
      <c r="M176" s="428"/>
    </row>
    <row r="177" spans="1:13" ht="15" customHeight="1">
      <c r="A177" s="402"/>
      <c r="B177" s="403"/>
      <c r="C177" s="403"/>
      <c r="D177" s="404"/>
      <c r="E177" s="458" t="s">
        <v>604</v>
      </c>
      <c r="F177" s="459"/>
      <c r="G177" s="460">
        <f>SUMIFS(G160:G176,K160:K176,1)</f>
        <v>0</v>
      </c>
      <c r="H177" s="461">
        <f>SUMIFS(H160:H176,K160:K176,1)</f>
        <v>0</v>
      </c>
      <c r="I177" s="480" t="str">
        <f t="shared" si="2"/>
        <v>－</v>
      </c>
      <c r="J177" s="459"/>
      <c r="M177" s="428"/>
    </row>
    <row r="178" spans="1:13" ht="15" customHeight="1">
      <c r="A178" s="356"/>
      <c r="B178" s="433" t="s">
        <v>7</v>
      </c>
      <c r="C178" s="434"/>
      <c r="D178" s="158" t="s">
        <v>46</v>
      </c>
      <c r="E178" s="152" t="s">
        <v>262</v>
      </c>
      <c r="F178" s="153"/>
      <c r="G178" s="170">
        <v>119616</v>
      </c>
      <c r="H178" s="333">
        <v>140268</v>
      </c>
      <c r="I178" s="437">
        <f t="shared" si="2"/>
        <v>-0.14723244075626662</v>
      </c>
      <c r="J178" s="378" t="s">
        <v>176</v>
      </c>
      <c r="M178" s="428"/>
    </row>
    <row r="179" spans="1:13" ht="15" customHeight="1">
      <c r="A179" s="356"/>
      <c r="B179" s="436"/>
      <c r="C179" s="436"/>
      <c r="D179" s="158" t="s">
        <v>48</v>
      </c>
      <c r="E179" s="152" t="s">
        <v>263</v>
      </c>
      <c r="F179" s="153"/>
      <c r="G179" s="170">
        <v>2140</v>
      </c>
      <c r="H179" s="333">
        <v>2474</v>
      </c>
      <c r="I179" s="437">
        <f t="shared" si="2"/>
        <v>-0.13500404203718674</v>
      </c>
      <c r="J179" s="378" t="s">
        <v>173</v>
      </c>
      <c r="M179" s="428"/>
    </row>
    <row r="180" spans="1:13" ht="15" customHeight="1">
      <c r="A180" s="356"/>
      <c r="B180" s="436"/>
      <c r="C180" s="436"/>
      <c r="D180" s="158" t="s">
        <v>50</v>
      </c>
      <c r="E180" s="152" t="s">
        <v>691</v>
      </c>
      <c r="F180" s="153"/>
      <c r="G180" s="170">
        <v>68075</v>
      </c>
      <c r="H180" s="333">
        <v>59992</v>
      </c>
      <c r="I180" s="437">
        <f t="shared" si="2"/>
        <v>0.13473463128417129</v>
      </c>
      <c r="J180" s="378" t="s">
        <v>173</v>
      </c>
      <c r="M180" s="428"/>
    </row>
    <row r="181" spans="1:13" ht="15" customHeight="1">
      <c r="A181" s="356"/>
      <c r="B181" s="436"/>
      <c r="C181" s="436"/>
      <c r="D181" s="158" t="s">
        <v>52</v>
      </c>
      <c r="E181" s="152" t="s">
        <v>265</v>
      </c>
      <c r="F181" s="153"/>
      <c r="G181" s="170">
        <v>19038</v>
      </c>
      <c r="H181" s="333">
        <v>12558</v>
      </c>
      <c r="I181" s="437">
        <f t="shared" si="2"/>
        <v>0.51600573339703781</v>
      </c>
      <c r="J181" s="378" t="s">
        <v>173</v>
      </c>
      <c r="M181" s="428"/>
    </row>
    <row r="182" spans="1:13" ht="15" customHeight="1">
      <c r="A182" s="356"/>
      <c r="B182" s="436"/>
      <c r="C182" s="436"/>
      <c r="D182" s="158" t="s">
        <v>202</v>
      </c>
      <c r="E182" s="152" t="s">
        <v>266</v>
      </c>
      <c r="F182" s="153"/>
      <c r="G182" s="170">
        <v>119453</v>
      </c>
      <c r="H182" s="333">
        <v>101541</v>
      </c>
      <c r="I182" s="437">
        <f t="shared" si="2"/>
        <v>0.17640165056479651</v>
      </c>
      <c r="J182" s="378" t="s">
        <v>184</v>
      </c>
      <c r="M182" s="428"/>
    </row>
    <row r="183" spans="1:13" ht="15" customHeight="1">
      <c r="A183" s="356"/>
      <c r="B183" s="436"/>
      <c r="C183" s="436"/>
      <c r="D183" s="158" t="s">
        <v>56</v>
      </c>
      <c r="E183" s="152" t="s">
        <v>692</v>
      </c>
      <c r="F183" s="153"/>
      <c r="G183" s="170">
        <v>81103</v>
      </c>
      <c r="H183" s="333">
        <v>76200</v>
      </c>
      <c r="I183" s="437">
        <f t="shared" si="2"/>
        <v>6.4343832020997471E-2</v>
      </c>
      <c r="J183" s="378" t="s">
        <v>173</v>
      </c>
      <c r="M183" s="428"/>
    </row>
    <row r="184" spans="1:13" ht="15" customHeight="1">
      <c r="A184" s="356"/>
      <c r="B184" s="436"/>
      <c r="C184" s="436"/>
      <c r="D184" s="158" t="s">
        <v>58</v>
      </c>
      <c r="E184" s="152" t="s">
        <v>693</v>
      </c>
      <c r="F184" s="153"/>
      <c r="G184" s="170">
        <v>65905</v>
      </c>
      <c r="H184" s="333">
        <v>41561</v>
      </c>
      <c r="I184" s="437">
        <f t="shared" si="2"/>
        <v>0.58574144029258202</v>
      </c>
      <c r="J184" s="378" t="s">
        <v>182</v>
      </c>
      <c r="M184" s="428"/>
    </row>
    <row r="185" spans="1:13" ht="15" customHeight="1">
      <c r="A185" s="356"/>
      <c r="B185" s="436"/>
      <c r="C185" s="436"/>
      <c r="D185" s="158" t="s">
        <v>60</v>
      </c>
      <c r="E185" s="152" t="s">
        <v>694</v>
      </c>
      <c r="F185" s="153"/>
      <c r="G185" s="170">
        <v>28032</v>
      </c>
      <c r="H185" s="333">
        <v>53943</v>
      </c>
      <c r="I185" s="437">
        <f t="shared" ref="I185:I244" si="3">IFERROR(G185/H185-1,"－")</f>
        <v>-0.48034035926811636</v>
      </c>
      <c r="J185" s="378" t="s">
        <v>183</v>
      </c>
      <c r="M185" s="428"/>
    </row>
    <row r="186" spans="1:13" ht="15" customHeight="1">
      <c r="A186" s="379"/>
      <c r="B186" s="408"/>
      <c r="C186" s="408"/>
      <c r="D186" s="318" t="s">
        <v>62</v>
      </c>
      <c r="E186" s="319" t="s">
        <v>270</v>
      </c>
      <c r="F186" s="320"/>
      <c r="G186" s="343">
        <v>234500</v>
      </c>
      <c r="H186" s="439">
        <v>184500</v>
      </c>
      <c r="I186" s="474">
        <f t="shared" si="3"/>
        <v>0.27100271002710019</v>
      </c>
      <c r="J186" s="501" t="s">
        <v>183</v>
      </c>
      <c r="M186" s="428"/>
    </row>
    <row r="187" spans="1:13" ht="15" customHeight="1">
      <c r="A187" s="356"/>
      <c r="B187" s="436"/>
      <c r="C187" s="436"/>
      <c r="D187" s="160" t="s">
        <v>64</v>
      </c>
      <c r="E187" s="154" t="s">
        <v>695</v>
      </c>
      <c r="F187" s="155"/>
      <c r="G187" s="166">
        <v>12554</v>
      </c>
      <c r="H187" s="440">
        <v>9283</v>
      </c>
      <c r="I187" s="445">
        <f t="shared" si="3"/>
        <v>0.35236453732629536</v>
      </c>
      <c r="J187" s="502" t="s">
        <v>173</v>
      </c>
      <c r="M187" s="428"/>
    </row>
    <row r="188" spans="1:13" ht="15" customHeight="1">
      <c r="A188" s="356"/>
      <c r="B188" s="436"/>
      <c r="C188" s="436"/>
      <c r="D188" s="158" t="s">
        <v>66</v>
      </c>
      <c r="E188" s="152" t="s">
        <v>272</v>
      </c>
      <c r="F188" s="153"/>
      <c r="G188" s="170">
        <v>875</v>
      </c>
      <c r="H188" s="333">
        <v>847</v>
      </c>
      <c r="I188" s="437">
        <f t="shared" si="3"/>
        <v>3.3057851239669311E-2</v>
      </c>
      <c r="J188" s="378" t="s">
        <v>186</v>
      </c>
      <c r="M188" s="428"/>
    </row>
    <row r="189" spans="1:13" ht="15" customHeight="1">
      <c r="A189" s="356"/>
      <c r="B189" s="436"/>
      <c r="C189" s="436"/>
      <c r="D189" s="158" t="s">
        <v>68</v>
      </c>
      <c r="E189" s="152" t="s">
        <v>273</v>
      </c>
      <c r="F189" s="153"/>
      <c r="G189" s="170">
        <v>17568</v>
      </c>
      <c r="H189" s="333">
        <v>18102</v>
      </c>
      <c r="I189" s="437">
        <f t="shared" si="3"/>
        <v>-2.9499502817368239E-2</v>
      </c>
      <c r="J189" s="378" t="s">
        <v>191</v>
      </c>
      <c r="M189" s="428"/>
    </row>
    <row r="190" spans="1:13" ht="15" customHeight="1">
      <c r="A190" s="356"/>
      <c r="B190" s="436"/>
      <c r="C190" s="436"/>
      <c r="D190" s="158" t="s">
        <v>70</v>
      </c>
      <c r="E190" s="152" t="s">
        <v>696</v>
      </c>
      <c r="F190" s="153"/>
      <c r="G190" s="170">
        <v>40951</v>
      </c>
      <c r="H190" s="333">
        <v>35530</v>
      </c>
      <c r="I190" s="437">
        <f t="shared" si="3"/>
        <v>0.15257528848860114</v>
      </c>
      <c r="J190" s="378" t="s">
        <v>192</v>
      </c>
      <c r="M190" s="428"/>
    </row>
    <row r="191" spans="1:13" ht="15" customHeight="1">
      <c r="A191" s="356"/>
      <c r="B191" s="436"/>
      <c r="C191" s="436"/>
      <c r="D191" s="158" t="s">
        <v>72</v>
      </c>
      <c r="E191" s="152" t="s">
        <v>697</v>
      </c>
      <c r="F191" s="153"/>
      <c r="G191" s="170">
        <v>35490</v>
      </c>
      <c r="H191" s="333">
        <v>40521</v>
      </c>
      <c r="I191" s="437">
        <f t="shared" si="3"/>
        <v>-0.12415784408084696</v>
      </c>
      <c r="J191" s="378" t="s">
        <v>192</v>
      </c>
      <c r="M191" s="428"/>
    </row>
    <row r="192" spans="1:13" ht="15" customHeight="1">
      <c r="A192" s="356"/>
      <c r="B192" s="436"/>
      <c r="C192" s="436"/>
      <c r="D192" s="158" t="s">
        <v>74</v>
      </c>
      <c r="E192" s="152" t="s">
        <v>698</v>
      </c>
      <c r="F192" s="153"/>
      <c r="G192" s="170">
        <v>46880</v>
      </c>
      <c r="H192" s="333">
        <v>39640</v>
      </c>
      <c r="I192" s="437">
        <f t="shared" si="3"/>
        <v>0.18264379414732601</v>
      </c>
      <c r="J192" s="378" t="s">
        <v>184</v>
      </c>
      <c r="M192" s="428"/>
    </row>
    <row r="193" spans="1:13" ht="15" customHeight="1">
      <c r="A193" s="356"/>
      <c r="B193" s="436"/>
      <c r="C193" s="436"/>
      <c r="D193" s="158" t="s">
        <v>76</v>
      </c>
      <c r="E193" s="152" t="s">
        <v>699</v>
      </c>
      <c r="F193" s="153"/>
      <c r="G193" s="170">
        <v>100930</v>
      </c>
      <c r="H193" s="333">
        <v>83872</v>
      </c>
      <c r="I193" s="437">
        <f t="shared" si="3"/>
        <v>0.20338134299885535</v>
      </c>
      <c r="J193" s="378" t="s">
        <v>173</v>
      </c>
      <c r="M193" s="428"/>
    </row>
    <row r="194" spans="1:13" ht="15" customHeight="1">
      <c r="A194" s="356"/>
      <c r="B194" s="436"/>
      <c r="C194" s="436"/>
      <c r="D194" s="158" t="s">
        <v>78</v>
      </c>
      <c r="E194" s="152" t="s">
        <v>278</v>
      </c>
      <c r="F194" s="153"/>
      <c r="G194" s="170">
        <v>166324</v>
      </c>
      <c r="H194" s="333">
        <v>170297</v>
      </c>
      <c r="I194" s="437">
        <f t="shared" si="3"/>
        <v>-2.3329829650551637E-2</v>
      </c>
      <c r="J194" s="378" t="s">
        <v>174</v>
      </c>
      <c r="M194" s="428"/>
    </row>
    <row r="195" spans="1:13" ht="15" customHeight="1">
      <c r="A195" s="356"/>
      <c r="B195" s="436"/>
      <c r="C195" s="436"/>
      <c r="D195" s="158" t="s">
        <v>79</v>
      </c>
      <c r="E195" s="152" t="s">
        <v>279</v>
      </c>
      <c r="F195" s="153"/>
      <c r="G195" s="170">
        <v>17070</v>
      </c>
      <c r="H195" s="333">
        <v>8306</v>
      </c>
      <c r="I195" s="437">
        <f t="shared" si="3"/>
        <v>1.0551408620274501</v>
      </c>
      <c r="J195" s="378" t="s">
        <v>174</v>
      </c>
      <c r="M195" s="428"/>
    </row>
    <row r="196" spans="1:13" ht="15" customHeight="1">
      <c r="A196" s="356"/>
      <c r="B196" s="438"/>
      <c r="C196" s="438"/>
      <c r="D196" s="158" t="s">
        <v>81</v>
      </c>
      <c r="E196" s="152" t="s">
        <v>280</v>
      </c>
      <c r="F196" s="153"/>
      <c r="G196" s="170">
        <v>10719</v>
      </c>
      <c r="H196" s="333">
        <v>8683</v>
      </c>
      <c r="I196" s="437">
        <f t="shared" si="3"/>
        <v>0.23448117010249914</v>
      </c>
      <c r="J196" s="378" t="s">
        <v>178</v>
      </c>
      <c r="M196" s="428"/>
    </row>
    <row r="197" spans="1:13" ht="15" customHeight="1">
      <c r="A197" s="356"/>
      <c r="B197" s="438"/>
      <c r="C197" s="438"/>
      <c r="D197" s="158" t="s">
        <v>83</v>
      </c>
      <c r="E197" s="152" t="s">
        <v>700</v>
      </c>
      <c r="F197" s="153"/>
      <c r="G197" s="170">
        <v>78100</v>
      </c>
      <c r="H197" s="333">
        <v>121800</v>
      </c>
      <c r="I197" s="437">
        <f t="shared" si="3"/>
        <v>-0.35878489326765184</v>
      </c>
      <c r="J197" s="378" t="s">
        <v>183</v>
      </c>
      <c r="M197" s="428"/>
    </row>
    <row r="198" spans="1:13" ht="15" customHeight="1">
      <c r="A198" s="356"/>
      <c r="B198" s="438"/>
      <c r="C198" s="438"/>
      <c r="D198" s="158" t="s">
        <v>84</v>
      </c>
      <c r="E198" s="152" t="s">
        <v>282</v>
      </c>
      <c r="F198" s="153"/>
      <c r="G198" s="170">
        <v>73974</v>
      </c>
      <c r="H198" s="333">
        <v>76264</v>
      </c>
      <c r="I198" s="437">
        <f t="shared" si="3"/>
        <v>-3.002727368089797E-2</v>
      </c>
      <c r="J198" s="378" t="s">
        <v>174</v>
      </c>
      <c r="M198" s="428"/>
    </row>
    <row r="199" spans="1:13" ht="15" customHeight="1">
      <c r="A199" s="356"/>
      <c r="B199" s="438"/>
      <c r="C199" s="438"/>
      <c r="D199" s="158" t="s">
        <v>86</v>
      </c>
      <c r="E199" s="152" t="s">
        <v>283</v>
      </c>
      <c r="F199" s="153"/>
      <c r="G199" s="170">
        <v>3447</v>
      </c>
      <c r="H199" s="333">
        <v>3683</v>
      </c>
      <c r="I199" s="437">
        <f t="shared" si="3"/>
        <v>-6.407819712191154E-2</v>
      </c>
      <c r="J199" s="378"/>
      <c r="M199" s="428"/>
    </row>
    <row r="200" spans="1:13" ht="15" customHeight="1">
      <c r="A200" s="356"/>
      <c r="B200" s="438"/>
      <c r="C200" s="438"/>
      <c r="D200" s="158"/>
      <c r="E200" s="152" t="s">
        <v>309</v>
      </c>
      <c r="F200" s="153"/>
      <c r="G200" s="170">
        <v>1211</v>
      </c>
      <c r="H200" s="333">
        <v>1456</v>
      </c>
      <c r="I200" s="437">
        <f t="shared" si="3"/>
        <v>-0.16826923076923073</v>
      </c>
      <c r="J200" s="378" t="s">
        <v>188</v>
      </c>
      <c r="M200" s="428"/>
    </row>
    <row r="201" spans="1:13" ht="15" customHeight="1">
      <c r="A201" s="356"/>
      <c r="B201" s="438"/>
      <c r="C201" s="438"/>
      <c r="D201" s="158"/>
      <c r="E201" s="152" t="s">
        <v>214</v>
      </c>
      <c r="F201" s="153"/>
      <c r="G201" s="170">
        <v>2236</v>
      </c>
      <c r="H201" s="333">
        <v>2227</v>
      </c>
      <c r="I201" s="437">
        <f t="shared" si="3"/>
        <v>4.0413111809609603E-3</v>
      </c>
      <c r="J201" s="378" t="s">
        <v>189</v>
      </c>
      <c r="M201" s="428"/>
    </row>
    <row r="202" spans="1:13" ht="15" customHeight="1">
      <c r="A202" s="356"/>
      <c r="B202" s="438"/>
      <c r="C202" s="438"/>
      <c r="D202" s="158" t="s">
        <v>674</v>
      </c>
      <c r="E202" s="152" t="s">
        <v>701</v>
      </c>
      <c r="F202" s="153"/>
      <c r="G202" s="170">
        <v>69720</v>
      </c>
      <c r="H202" s="333">
        <v>69894</v>
      </c>
      <c r="I202" s="437">
        <f t="shared" si="3"/>
        <v>-2.489484075886339E-3</v>
      </c>
      <c r="J202" s="378"/>
      <c r="M202" s="428"/>
    </row>
    <row r="203" spans="1:13" ht="15" customHeight="1">
      <c r="A203" s="356"/>
      <c r="B203" s="438"/>
      <c r="C203" s="438"/>
      <c r="D203" s="158"/>
      <c r="E203" s="152" t="s">
        <v>308</v>
      </c>
      <c r="F203" s="153"/>
      <c r="G203" s="170">
        <v>35241</v>
      </c>
      <c r="H203" s="333">
        <v>32677</v>
      </c>
      <c r="I203" s="437">
        <f t="shared" si="3"/>
        <v>7.8464975364935574E-2</v>
      </c>
      <c r="J203" s="378" t="s">
        <v>188</v>
      </c>
      <c r="M203" s="428"/>
    </row>
    <row r="204" spans="1:13" ht="15" customHeight="1">
      <c r="A204" s="356"/>
      <c r="B204" s="357"/>
      <c r="C204" s="357"/>
      <c r="D204" s="158"/>
      <c r="E204" s="152" t="s">
        <v>214</v>
      </c>
      <c r="F204" s="153"/>
      <c r="G204" s="170">
        <v>34479</v>
      </c>
      <c r="H204" s="333">
        <v>37217</v>
      </c>
      <c r="I204" s="437">
        <f t="shared" si="3"/>
        <v>-7.3568530510250696E-2</v>
      </c>
      <c r="J204" s="378" t="s">
        <v>189</v>
      </c>
      <c r="M204" s="428"/>
    </row>
    <row r="205" spans="1:13" ht="15" customHeight="1">
      <c r="A205" s="356"/>
      <c r="B205" s="357"/>
      <c r="C205" s="357"/>
      <c r="D205" s="158" t="s">
        <v>675</v>
      </c>
      <c r="E205" s="152" t="s">
        <v>285</v>
      </c>
      <c r="F205" s="153"/>
      <c r="G205" s="170">
        <v>3900</v>
      </c>
      <c r="H205" s="333">
        <v>3497</v>
      </c>
      <c r="I205" s="437">
        <f t="shared" si="3"/>
        <v>0.11524163568773238</v>
      </c>
      <c r="J205" s="378" t="s">
        <v>191</v>
      </c>
      <c r="M205" s="428"/>
    </row>
    <row r="206" spans="1:13" ht="15" customHeight="1">
      <c r="A206" s="356"/>
      <c r="B206" s="357"/>
      <c r="C206" s="357"/>
      <c r="D206" s="158" t="s">
        <v>92</v>
      </c>
      <c r="E206" s="152" t="s">
        <v>702</v>
      </c>
      <c r="F206" s="153"/>
      <c r="G206" s="170">
        <v>22058</v>
      </c>
      <c r="H206" s="333">
        <v>19881</v>
      </c>
      <c r="I206" s="437">
        <f t="shared" si="3"/>
        <v>0.10950153412806207</v>
      </c>
      <c r="J206" s="378" t="s">
        <v>185</v>
      </c>
      <c r="M206" s="428"/>
    </row>
    <row r="207" spans="1:13" ht="15" customHeight="1">
      <c r="A207" s="356"/>
      <c r="B207" s="357"/>
      <c r="C207" s="357"/>
      <c r="D207" s="158" t="s">
        <v>94</v>
      </c>
      <c r="E207" s="152" t="s">
        <v>703</v>
      </c>
      <c r="F207" s="153"/>
      <c r="G207" s="170">
        <v>354548</v>
      </c>
      <c r="H207" s="333">
        <v>335681</v>
      </c>
      <c r="I207" s="437">
        <f t="shared" si="3"/>
        <v>5.6205147148632228E-2</v>
      </c>
      <c r="J207" s="378" t="s">
        <v>175</v>
      </c>
      <c r="M207" s="428"/>
    </row>
    <row r="208" spans="1:13" ht="15" customHeight="1">
      <c r="A208" s="356"/>
      <c r="B208" s="357"/>
      <c r="C208" s="357"/>
      <c r="D208" s="158" t="s">
        <v>96</v>
      </c>
      <c r="E208" s="152" t="s">
        <v>704</v>
      </c>
      <c r="F208" s="153"/>
      <c r="G208" s="170">
        <v>55826</v>
      </c>
      <c r="H208" s="333">
        <v>58415</v>
      </c>
      <c r="I208" s="437">
        <f t="shared" si="3"/>
        <v>-4.4320808011640844E-2</v>
      </c>
      <c r="J208" s="378" t="s">
        <v>184</v>
      </c>
      <c r="M208" s="428"/>
    </row>
    <row r="209" spans="1:13" ht="15" customHeight="1">
      <c r="A209" s="356"/>
      <c r="B209" s="357"/>
      <c r="C209" s="357"/>
      <c r="D209" s="158" t="s">
        <v>98</v>
      </c>
      <c r="E209" s="152" t="s">
        <v>287</v>
      </c>
      <c r="F209" s="153"/>
      <c r="G209" s="170">
        <v>2898</v>
      </c>
      <c r="H209" s="333">
        <v>3724</v>
      </c>
      <c r="I209" s="437">
        <f t="shared" si="3"/>
        <v>-0.22180451127819545</v>
      </c>
      <c r="J209" s="378" t="s">
        <v>174</v>
      </c>
      <c r="M209" s="428"/>
    </row>
    <row r="210" spans="1:13" ht="15" customHeight="1">
      <c r="A210" s="356"/>
      <c r="B210" s="357"/>
      <c r="C210" s="357"/>
      <c r="D210" s="158" t="s">
        <v>100</v>
      </c>
      <c r="E210" s="152" t="s">
        <v>705</v>
      </c>
      <c r="F210" s="153"/>
      <c r="G210" s="170">
        <v>41103</v>
      </c>
      <c r="H210" s="333">
        <v>33365</v>
      </c>
      <c r="I210" s="437">
        <f t="shared" si="3"/>
        <v>0.23191967630750776</v>
      </c>
      <c r="J210" s="378" t="s">
        <v>192</v>
      </c>
      <c r="M210" s="428"/>
    </row>
    <row r="211" spans="1:13" ht="15" customHeight="1">
      <c r="A211" s="356"/>
      <c r="B211" s="357"/>
      <c r="C211" s="357"/>
      <c r="D211" s="158" t="s">
        <v>102</v>
      </c>
      <c r="E211" s="152" t="s">
        <v>706</v>
      </c>
      <c r="F211" s="153"/>
      <c r="G211" s="170">
        <v>714320</v>
      </c>
      <c r="H211" s="333">
        <v>766850</v>
      </c>
      <c r="I211" s="437">
        <f t="shared" si="3"/>
        <v>-6.8501010627893377E-2</v>
      </c>
      <c r="J211" s="378" t="s">
        <v>189</v>
      </c>
      <c r="M211" s="428"/>
    </row>
    <row r="212" spans="1:13" ht="15" customHeight="1">
      <c r="A212" s="356"/>
      <c r="B212" s="357"/>
      <c r="C212" s="357"/>
      <c r="D212" s="158" t="s">
        <v>104</v>
      </c>
      <c r="E212" s="152" t="s">
        <v>707</v>
      </c>
      <c r="F212" s="153"/>
      <c r="G212" s="170">
        <v>4741000</v>
      </c>
      <c r="H212" s="333">
        <v>4955000</v>
      </c>
      <c r="I212" s="437">
        <f t="shared" si="3"/>
        <v>-4.3188698284561067E-2</v>
      </c>
      <c r="J212" s="378" t="s">
        <v>183</v>
      </c>
      <c r="M212" s="428"/>
    </row>
    <row r="213" spans="1:13" ht="15" customHeight="1">
      <c r="A213" s="356"/>
      <c r="B213" s="357"/>
      <c r="C213" s="357"/>
      <c r="D213" s="158" t="s">
        <v>106</v>
      </c>
      <c r="E213" s="152" t="s">
        <v>708</v>
      </c>
      <c r="F213" s="153"/>
      <c r="G213" s="170">
        <v>46852</v>
      </c>
      <c r="H213" s="333">
        <v>54914</v>
      </c>
      <c r="I213" s="437">
        <f t="shared" si="3"/>
        <v>-0.14681137779072728</v>
      </c>
      <c r="J213" s="378" t="s">
        <v>173</v>
      </c>
      <c r="M213" s="428"/>
    </row>
    <row r="214" spans="1:13" ht="15" customHeight="1">
      <c r="A214" s="356"/>
      <c r="B214" s="357"/>
      <c r="C214" s="357"/>
      <c r="D214" s="158" t="s">
        <v>108</v>
      </c>
      <c r="E214" s="152" t="s">
        <v>752</v>
      </c>
      <c r="F214" s="153"/>
      <c r="G214" s="170">
        <v>0</v>
      </c>
      <c r="H214" s="333">
        <v>45598</v>
      </c>
      <c r="I214" s="437">
        <f t="shared" si="3"/>
        <v>-1</v>
      </c>
      <c r="J214" s="504" t="s">
        <v>753</v>
      </c>
      <c r="M214" s="428"/>
    </row>
    <row r="215" spans="1:13" ht="15" customHeight="1">
      <c r="A215" s="356"/>
      <c r="B215" s="357"/>
      <c r="C215" s="357"/>
      <c r="D215" s="158" t="s">
        <v>110</v>
      </c>
      <c r="E215" s="152" t="s">
        <v>877</v>
      </c>
      <c r="F215" s="153"/>
      <c r="G215" s="170">
        <v>704</v>
      </c>
      <c r="H215" s="333">
        <v>622</v>
      </c>
      <c r="I215" s="437">
        <f t="shared" si="3"/>
        <v>0.13183279742765275</v>
      </c>
      <c r="J215" s="378" t="s">
        <v>173</v>
      </c>
      <c r="M215" s="428"/>
    </row>
    <row r="216" spans="1:13" ht="15" customHeight="1">
      <c r="A216" s="356"/>
      <c r="B216" s="357"/>
      <c r="C216" s="357"/>
      <c r="D216" s="158" t="s">
        <v>112</v>
      </c>
      <c r="E216" s="152" t="s">
        <v>908</v>
      </c>
      <c r="F216" s="153"/>
      <c r="G216" s="170">
        <v>198382</v>
      </c>
      <c r="H216" s="333">
        <v>337470</v>
      </c>
      <c r="I216" s="437">
        <f t="shared" si="3"/>
        <v>-0.41214922807953303</v>
      </c>
      <c r="J216" s="378" t="s">
        <v>833</v>
      </c>
      <c r="M216" s="428"/>
    </row>
    <row r="217" spans="1:13" ht="15" customHeight="1">
      <c r="A217" s="356"/>
      <c r="B217" s="357"/>
      <c r="C217" s="357"/>
      <c r="D217" s="158" t="s">
        <v>114</v>
      </c>
      <c r="E217" s="152" t="s">
        <v>909</v>
      </c>
      <c r="F217" s="153"/>
      <c r="G217" s="170">
        <v>763</v>
      </c>
      <c r="H217" s="333">
        <v>780</v>
      </c>
      <c r="I217" s="437">
        <f t="shared" si="3"/>
        <v>-2.1794871794871828E-2</v>
      </c>
      <c r="J217" s="504" t="s">
        <v>780</v>
      </c>
      <c r="M217" s="428"/>
    </row>
    <row r="218" spans="1:13" ht="15" customHeight="1">
      <c r="A218" s="356"/>
      <c r="B218" s="357"/>
      <c r="C218" s="357"/>
      <c r="D218" s="158" t="s">
        <v>116</v>
      </c>
      <c r="E218" s="152" t="s">
        <v>291</v>
      </c>
      <c r="F218" s="153"/>
      <c r="G218" s="170">
        <v>3813</v>
      </c>
      <c r="H218" s="333">
        <v>2662</v>
      </c>
      <c r="I218" s="437">
        <f t="shared" si="3"/>
        <v>0.4323816679188579</v>
      </c>
      <c r="J218" s="378" t="s">
        <v>780</v>
      </c>
      <c r="M218" s="428"/>
    </row>
    <row r="219" spans="1:13" ht="15" customHeight="1">
      <c r="A219" s="356"/>
      <c r="B219" s="438"/>
      <c r="C219" s="438"/>
      <c r="D219" s="158" t="s">
        <v>118</v>
      </c>
      <c r="E219" s="152" t="s">
        <v>824</v>
      </c>
      <c r="F219" s="153"/>
      <c r="G219" s="170">
        <v>21003</v>
      </c>
      <c r="H219" s="333">
        <v>21470</v>
      </c>
      <c r="I219" s="437">
        <f t="shared" si="3"/>
        <v>-2.1751280857009836E-2</v>
      </c>
      <c r="J219" s="504" t="s">
        <v>538</v>
      </c>
      <c r="M219" s="428"/>
    </row>
    <row r="220" spans="1:13" ht="15" customHeight="1">
      <c r="A220" s="356"/>
      <c r="B220" s="438"/>
      <c r="C220" s="438"/>
      <c r="D220" s="158" t="s">
        <v>120</v>
      </c>
      <c r="E220" s="152" t="s">
        <v>825</v>
      </c>
      <c r="F220" s="153"/>
      <c r="G220" s="170">
        <v>103988</v>
      </c>
      <c r="H220" s="333">
        <v>88898</v>
      </c>
      <c r="I220" s="437">
        <f t="shared" si="3"/>
        <v>0.16974510112713448</v>
      </c>
      <c r="J220" s="504" t="s">
        <v>799</v>
      </c>
      <c r="M220" s="428"/>
    </row>
    <row r="221" spans="1:13" ht="15" customHeight="1">
      <c r="A221" s="356"/>
      <c r="B221" s="438"/>
      <c r="C221" s="438"/>
      <c r="D221" s="158" t="s">
        <v>122</v>
      </c>
      <c r="E221" s="152" t="s">
        <v>293</v>
      </c>
      <c r="F221" s="455"/>
      <c r="G221" s="456">
        <v>28553</v>
      </c>
      <c r="H221" s="457">
        <v>22012</v>
      </c>
      <c r="I221" s="437">
        <f t="shared" si="3"/>
        <v>0.29715609667454124</v>
      </c>
      <c r="J221" s="455" t="s">
        <v>173</v>
      </c>
      <c r="M221" s="428"/>
    </row>
    <row r="222" spans="1:13" ht="15" customHeight="1">
      <c r="A222" s="356"/>
      <c r="B222" s="438"/>
      <c r="C222" s="438"/>
      <c r="D222" s="158" t="s">
        <v>124</v>
      </c>
      <c r="E222" s="152" t="s">
        <v>879</v>
      </c>
      <c r="F222" s="455"/>
      <c r="G222" s="456">
        <v>1500</v>
      </c>
      <c r="H222" s="457">
        <v>0</v>
      </c>
      <c r="I222" s="437" t="str">
        <f t="shared" si="3"/>
        <v>－</v>
      </c>
      <c r="J222" s="455" t="s">
        <v>193</v>
      </c>
      <c r="M222" s="428"/>
    </row>
    <row r="223" spans="1:13" ht="15" customHeight="1">
      <c r="A223" s="356"/>
      <c r="B223" s="438"/>
      <c r="C223" s="438"/>
      <c r="D223" s="158" t="s">
        <v>126</v>
      </c>
      <c r="E223" s="152" t="s">
        <v>294</v>
      </c>
      <c r="F223" s="455"/>
      <c r="G223" s="456">
        <v>29638</v>
      </c>
      <c r="H223" s="457">
        <v>27165</v>
      </c>
      <c r="I223" s="437">
        <f t="shared" si="3"/>
        <v>9.1036259893245042E-2</v>
      </c>
      <c r="J223" s="455"/>
      <c r="M223" s="428"/>
    </row>
    <row r="224" spans="1:13" ht="15" customHeight="1">
      <c r="A224" s="356"/>
      <c r="B224" s="438"/>
      <c r="C224" s="438"/>
      <c r="D224" s="462"/>
      <c r="E224" s="152" t="s">
        <v>307</v>
      </c>
      <c r="F224" s="455"/>
      <c r="G224" s="456">
        <v>5025</v>
      </c>
      <c r="H224" s="457">
        <v>5450</v>
      </c>
      <c r="I224" s="437">
        <f t="shared" si="3"/>
        <v>-7.7981651376146766E-2</v>
      </c>
      <c r="J224" s="455" t="s">
        <v>173</v>
      </c>
      <c r="M224" s="428"/>
    </row>
    <row r="225" spans="1:13" ht="15" customHeight="1">
      <c r="A225" s="356"/>
      <c r="B225" s="438"/>
      <c r="C225" s="438"/>
      <c r="D225" s="462"/>
      <c r="E225" s="152" t="s">
        <v>306</v>
      </c>
      <c r="F225" s="455"/>
      <c r="G225" s="456">
        <v>24613</v>
      </c>
      <c r="H225" s="457">
        <v>21715</v>
      </c>
      <c r="I225" s="437">
        <f t="shared" si="3"/>
        <v>0.1334561363113056</v>
      </c>
      <c r="J225" s="455" t="s">
        <v>195</v>
      </c>
      <c r="M225" s="428"/>
    </row>
    <row r="226" spans="1:13" ht="15" customHeight="1">
      <c r="A226" s="356"/>
      <c r="B226" s="438"/>
      <c r="C226" s="438"/>
      <c r="D226" s="158" t="s">
        <v>676</v>
      </c>
      <c r="E226" s="152" t="s">
        <v>296</v>
      </c>
      <c r="F226" s="455"/>
      <c r="G226" s="456">
        <v>56027</v>
      </c>
      <c r="H226" s="457">
        <v>42653</v>
      </c>
      <c r="I226" s="437">
        <f t="shared" si="3"/>
        <v>0.31355356012472746</v>
      </c>
      <c r="J226" s="455" t="s">
        <v>174</v>
      </c>
      <c r="M226" s="428"/>
    </row>
    <row r="227" spans="1:13" ht="15" customHeight="1">
      <c r="A227" s="356"/>
      <c r="B227" s="438"/>
      <c r="C227" s="438"/>
      <c r="D227" s="158" t="s">
        <v>128</v>
      </c>
      <c r="E227" s="152" t="s">
        <v>298</v>
      </c>
      <c r="F227" s="455"/>
      <c r="G227" s="456">
        <v>76750</v>
      </c>
      <c r="H227" s="457">
        <v>57000</v>
      </c>
      <c r="I227" s="437">
        <f t="shared" si="3"/>
        <v>0.34649122807017552</v>
      </c>
      <c r="J227" s="455" t="s">
        <v>183</v>
      </c>
      <c r="M227" s="428"/>
    </row>
    <row r="228" spans="1:13" ht="15" customHeight="1">
      <c r="A228" s="356"/>
      <c r="B228" s="438"/>
      <c r="C228" s="438"/>
      <c r="D228" s="158" t="s">
        <v>130</v>
      </c>
      <c r="E228" s="152" t="s">
        <v>299</v>
      </c>
      <c r="F228" s="455"/>
      <c r="G228" s="456">
        <v>83035</v>
      </c>
      <c r="H228" s="457">
        <v>86801</v>
      </c>
      <c r="I228" s="437">
        <f t="shared" si="3"/>
        <v>-4.3386596928606802E-2</v>
      </c>
      <c r="J228" s="455" t="s">
        <v>174</v>
      </c>
      <c r="M228" s="428"/>
    </row>
    <row r="229" spans="1:13" ht="15" customHeight="1">
      <c r="A229" s="356"/>
      <c r="B229" s="438"/>
      <c r="C229" s="438"/>
      <c r="D229" s="158" t="s">
        <v>131</v>
      </c>
      <c r="E229" s="152" t="s">
        <v>300</v>
      </c>
      <c r="F229" s="455"/>
      <c r="G229" s="456">
        <v>400013</v>
      </c>
      <c r="H229" s="457">
        <v>389480</v>
      </c>
      <c r="I229" s="437">
        <f t="shared" si="3"/>
        <v>2.704375064188147E-2</v>
      </c>
      <c r="J229" s="455" t="s">
        <v>175</v>
      </c>
      <c r="M229" s="428"/>
    </row>
    <row r="230" spans="1:13" ht="15" customHeight="1">
      <c r="A230" s="356"/>
      <c r="B230" s="438"/>
      <c r="C230" s="438"/>
      <c r="D230" s="158" t="s">
        <v>132</v>
      </c>
      <c r="E230" s="152" t="s">
        <v>301</v>
      </c>
      <c r="F230" s="455"/>
      <c r="G230" s="456">
        <v>5546</v>
      </c>
      <c r="H230" s="457">
        <v>4305</v>
      </c>
      <c r="I230" s="437">
        <f t="shared" si="3"/>
        <v>0.28826945412311256</v>
      </c>
      <c r="J230" s="455" t="s">
        <v>197</v>
      </c>
      <c r="M230" s="428"/>
    </row>
    <row r="231" spans="1:13" ht="15" customHeight="1">
      <c r="A231" s="379"/>
      <c r="B231" s="380"/>
      <c r="C231" s="380"/>
      <c r="D231" s="318" t="s">
        <v>295</v>
      </c>
      <c r="E231" s="319" t="s">
        <v>302</v>
      </c>
      <c r="F231" s="532"/>
      <c r="G231" s="533">
        <v>50668</v>
      </c>
      <c r="H231" s="534">
        <v>45619</v>
      </c>
      <c r="I231" s="474">
        <f t="shared" si="3"/>
        <v>0.11067756855696098</v>
      </c>
      <c r="J231" s="532" t="s">
        <v>192</v>
      </c>
      <c r="M231" s="428"/>
    </row>
    <row r="232" spans="1:13" ht="15" customHeight="1">
      <c r="A232" s="356"/>
      <c r="B232" s="438"/>
      <c r="C232" s="438"/>
      <c r="D232" s="160" t="s">
        <v>297</v>
      </c>
      <c r="E232" s="154" t="s">
        <v>303</v>
      </c>
      <c r="F232" s="443"/>
      <c r="G232" s="441">
        <v>3055</v>
      </c>
      <c r="H232" s="442">
        <v>3172</v>
      </c>
      <c r="I232" s="445">
        <f t="shared" si="3"/>
        <v>-3.688524590163933E-2</v>
      </c>
      <c r="J232" s="443" t="s">
        <v>182</v>
      </c>
      <c r="M232" s="428"/>
    </row>
    <row r="233" spans="1:13" ht="15" customHeight="1">
      <c r="A233" s="356"/>
      <c r="B233" s="438"/>
      <c r="C233" s="438"/>
      <c r="D233" s="158" t="s">
        <v>136</v>
      </c>
      <c r="E233" s="152" t="s">
        <v>764</v>
      </c>
      <c r="F233" s="455"/>
      <c r="G233" s="456">
        <v>25270</v>
      </c>
      <c r="H233" s="454">
        <v>10009</v>
      </c>
      <c r="I233" s="437">
        <f t="shared" si="3"/>
        <v>1.5247277450294736</v>
      </c>
      <c r="J233" s="505" t="s">
        <v>769</v>
      </c>
      <c r="M233" s="428"/>
    </row>
    <row r="234" spans="1:13" ht="15" customHeight="1">
      <c r="A234" s="356"/>
      <c r="B234" s="438"/>
      <c r="C234" s="438"/>
      <c r="D234" s="158" t="s">
        <v>138</v>
      </c>
      <c r="E234" s="152" t="s">
        <v>304</v>
      </c>
      <c r="F234" s="455"/>
      <c r="G234" s="456">
        <v>6581</v>
      </c>
      <c r="H234" s="457">
        <v>7556</v>
      </c>
      <c r="I234" s="437">
        <f t="shared" si="3"/>
        <v>-0.12903652726310222</v>
      </c>
      <c r="J234" s="455" t="s">
        <v>183</v>
      </c>
      <c r="M234" s="428"/>
    </row>
    <row r="235" spans="1:13" ht="15" customHeight="1">
      <c r="A235" s="381"/>
      <c r="B235" s="382"/>
      <c r="C235" s="382"/>
      <c r="D235" s="158" t="s">
        <v>140</v>
      </c>
      <c r="E235" s="154" t="s">
        <v>305</v>
      </c>
      <c r="F235" s="443"/>
      <c r="G235" s="441">
        <v>40980</v>
      </c>
      <c r="H235" s="444">
        <v>4000</v>
      </c>
      <c r="I235" s="445">
        <f t="shared" si="3"/>
        <v>9.2449999999999992</v>
      </c>
      <c r="J235" s="443" t="s">
        <v>198</v>
      </c>
      <c r="M235" s="428"/>
    </row>
    <row r="236" spans="1:13" ht="15" customHeight="1">
      <c r="A236" s="402"/>
      <c r="B236" s="403"/>
      <c r="C236" s="403"/>
      <c r="D236" s="404"/>
      <c r="E236" s="458" t="s">
        <v>605</v>
      </c>
      <c r="F236" s="459"/>
      <c r="G236" s="460">
        <f>SUMIFS(G178:G235,K178:K235,1)</f>
        <v>0</v>
      </c>
      <c r="H236" s="461">
        <f>SUMIFS(H178:H235,K178:K235,1)</f>
        <v>0</v>
      </c>
      <c r="I236" s="480" t="str">
        <f t="shared" si="3"/>
        <v>－</v>
      </c>
      <c r="J236" s="506"/>
      <c r="M236" s="428"/>
    </row>
    <row r="237" spans="1:13" ht="15" customHeight="1">
      <c r="A237" s="356"/>
      <c r="B237" s="433" t="s">
        <v>310</v>
      </c>
      <c r="C237" s="434"/>
      <c r="D237" s="158" t="s">
        <v>46</v>
      </c>
      <c r="E237" s="152" t="s">
        <v>781</v>
      </c>
      <c r="F237" s="153"/>
      <c r="G237" s="170">
        <v>594000</v>
      </c>
      <c r="H237" s="333">
        <v>516400</v>
      </c>
      <c r="I237" s="437">
        <f t="shared" si="3"/>
        <v>0.15027110766847396</v>
      </c>
      <c r="J237" s="507"/>
      <c r="M237" s="428"/>
    </row>
    <row r="238" spans="1:13" ht="15" customHeight="1">
      <c r="A238" s="356"/>
      <c r="B238" s="436"/>
      <c r="C238" s="436"/>
      <c r="D238" s="158"/>
      <c r="E238" s="152" t="s">
        <v>323</v>
      </c>
      <c r="F238" s="153"/>
      <c r="G238" s="170">
        <v>16098</v>
      </c>
      <c r="H238" s="333">
        <v>25490</v>
      </c>
      <c r="I238" s="437">
        <f t="shared" si="3"/>
        <v>-0.36845821890937624</v>
      </c>
      <c r="J238" s="507" t="s">
        <v>192</v>
      </c>
      <c r="M238" s="428"/>
    </row>
    <row r="239" spans="1:13" ht="15" customHeight="1">
      <c r="A239" s="356"/>
      <c r="B239" s="436"/>
      <c r="C239" s="436"/>
      <c r="D239" s="158"/>
      <c r="E239" s="152" t="s">
        <v>324</v>
      </c>
      <c r="F239" s="153"/>
      <c r="G239" s="170">
        <v>28610</v>
      </c>
      <c r="H239" s="333">
        <v>21816</v>
      </c>
      <c r="I239" s="437">
        <f t="shared" si="3"/>
        <v>0.31142280894756147</v>
      </c>
      <c r="J239" s="507" t="s">
        <v>185</v>
      </c>
      <c r="M239" s="428"/>
    </row>
    <row r="240" spans="1:13" ht="15" customHeight="1">
      <c r="A240" s="356"/>
      <c r="B240" s="436"/>
      <c r="C240" s="436"/>
      <c r="D240" s="158"/>
      <c r="E240" s="152" t="s">
        <v>325</v>
      </c>
      <c r="F240" s="153"/>
      <c r="G240" s="170">
        <v>131266</v>
      </c>
      <c r="H240" s="333">
        <v>72375</v>
      </c>
      <c r="I240" s="437">
        <f t="shared" si="3"/>
        <v>0.81369257340241785</v>
      </c>
      <c r="J240" s="507" t="s">
        <v>173</v>
      </c>
      <c r="M240" s="428"/>
    </row>
    <row r="241" spans="1:13" ht="15" customHeight="1">
      <c r="A241" s="356"/>
      <c r="B241" s="436"/>
      <c r="C241" s="436"/>
      <c r="D241" s="158"/>
      <c r="E241" s="152" t="s">
        <v>326</v>
      </c>
      <c r="F241" s="153"/>
      <c r="G241" s="170">
        <v>13509</v>
      </c>
      <c r="H241" s="333">
        <v>14301</v>
      </c>
      <c r="I241" s="437">
        <f t="shared" si="3"/>
        <v>-5.5380742605412259E-2</v>
      </c>
      <c r="J241" s="507" t="s">
        <v>321</v>
      </c>
      <c r="M241" s="428"/>
    </row>
    <row r="242" spans="1:13" ht="15" customHeight="1">
      <c r="A242" s="356"/>
      <c r="B242" s="436"/>
      <c r="C242" s="436"/>
      <c r="D242" s="158"/>
      <c r="E242" s="152" t="s">
        <v>327</v>
      </c>
      <c r="F242" s="153"/>
      <c r="G242" s="170">
        <v>90109</v>
      </c>
      <c r="H242" s="333">
        <v>84212</v>
      </c>
      <c r="I242" s="437">
        <f t="shared" si="3"/>
        <v>7.0025649551132885E-2</v>
      </c>
      <c r="J242" s="507" t="s">
        <v>174</v>
      </c>
      <c r="M242" s="428"/>
    </row>
    <row r="243" spans="1:13" ht="15" customHeight="1">
      <c r="A243" s="356"/>
      <c r="B243" s="436"/>
      <c r="C243" s="436"/>
      <c r="D243" s="158"/>
      <c r="E243" s="152" t="s">
        <v>328</v>
      </c>
      <c r="F243" s="153"/>
      <c r="G243" s="170">
        <v>314408</v>
      </c>
      <c r="H243" s="333">
        <v>298206</v>
      </c>
      <c r="I243" s="437">
        <f t="shared" si="3"/>
        <v>5.433156945198947E-2</v>
      </c>
      <c r="J243" s="507" t="s">
        <v>187</v>
      </c>
      <c r="M243" s="428"/>
    </row>
    <row r="244" spans="1:13" ht="15" customHeight="1">
      <c r="A244" s="356"/>
      <c r="B244" s="436"/>
      <c r="C244" s="436"/>
      <c r="D244" s="158" t="s">
        <v>48</v>
      </c>
      <c r="E244" s="152" t="s">
        <v>312</v>
      </c>
      <c r="F244" s="153"/>
      <c r="G244" s="170">
        <v>165400</v>
      </c>
      <c r="H244" s="333">
        <v>171000</v>
      </c>
      <c r="I244" s="437">
        <f t="shared" si="3"/>
        <v>-3.274853801169586E-2</v>
      </c>
      <c r="J244" s="507"/>
      <c r="M244" s="428"/>
    </row>
    <row r="245" spans="1:13" ht="15" customHeight="1">
      <c r="A245" s="356"/>
      <c r="B245" s="436"/>
      <c r="C245" s="436"/>
      <c r="D245" s="158"/>
      <c r="E245" s="152" t="s">
        <v>329</v>
      </c>
      <c r="F245" s="153"/>
      <c r="G245" s="170">
        <v>6452</v>
      </c>
      <c r="H245" s="333">
        <v>7783</v>
      </c>
      <c r="I245" s="437">
        <f t="shared" ref="I245:I288" si="4">IFERROR(G245/H245-1,"－")</f>
        <v>-0.1710137479121161</v>
      </c>
      <c r="J245" s="507" t="s">
        <v>173</v>
      </c>
      <c r="M245" s="428"/>
    </row>
    <row r="246" spans="1:13" ht="15" customHeight="1">
      <c r="A246" s="356"/>
      <c r="B246" s="436"/>
      <c r="C246" s="436"/>
      <c r="D246" s="158"/>
      <c r="E246" s="152" t="s">
        <v>330</v>
      </c>
      <c r="F246" s="153"/>
      <c r="G246" s="170">
        <v>51950</v>
      </c>
      <c r="H246" s="333">
        <v>57531</v>
      </c>
      <c r="I246" s="437">
        <f t="shared" si="4"/>
        <v>-9.7008569293076774E-2</v>
      </c>
      <c r="J246" s="507" t="s">
        <v>195</v>
      </c>
      <c r="M246" s="428"/>
    </row>
    <row r="247" spans="1:13" ht="15" customHeight="1">
      <c r="A247" s="356"/>
      <c r="B247" s="436"/>
      <c r="C247" s="436"/>
      <c r="D247" s="158"/>
      <c r="E247" s="152" t="s">
        <v>331</v>
      </c>
      <c r="F247" s="153"/>
      <c r="G247" s="170">
        <v>3019</v>
      </c>
      <c r="H247" s="333">
        <v>2598</v>
      </c>
      <c r="I247" s="437">
        <f t="shared" si="4"/>
        <v>0.16204772902232478</v>
      </c>
      <c r="J247" s="507" t="s">
        <v>195</v>
      </c>
      <c r="M247" s="428"/>
    </row>
    <row r="248" spans="1:13" ht="15" customHeight="1">
      <c r="A248" s="356"/>
      <c r="B248" s="436"/>
      <c r="C248" s="436"/>
      <c r="D248" s="158"/>
      <c r="E248" s="152" t="s">
        <v>332</v>
      </c>
      <c r="F248" s="153"/>
      <c r="G248" s="170">
        <v>3322</v>
      </c>
      <c r="H248" s="333">
        <v>3691</v>
      </c>
      <c r="I248" s="437">
        <f t="shared" si="4"/>
        <v>-9.9972907071254391E-2</v>
      </c>
      <c r="J248" s="507" t="s">
        <v>173</v>
      </c>
      <c r="M248" s="428"/>
    </row>
    <row r="249" spans="1:13" ht="15" customHeight="1">
      <c r="A249" s="356"/>
      <c r="B249" s="436"/>
      <c r="C249" s="436"/>
      <c r="D249" s="158"/>
      <c r="E249" s="152" t="s">
        <v>333</v>
      </c>
      <c r="F249" s="153"/>
      <c r="G249" s="170">
        <v>6875</v>
      </c>
      <c r="H249" s="333">
        <v>7646</v>
      </c>
      <c r="I249" s="437">
        <f t="shared" si="4"/>
        <v>-0.10083703897462726</v>
      </c>
      <c r="J249" s="507" t="s">
        <v>322</v>
      </c>
      <c r="M249" s="428"/>
    </row>
    <row r="250" spans="1:13" ht="15" customHeight="1">
      <c r="A250" s="356"/>
      <c r="B250" s="377"/>
      <c r="C250" s="377"/>
      <c r="D250" s="158"/>
      <c r="E250" s="152" t="s">
        <v>334</v>
      </c>
      <c r="F250" s="153"/>
      <c r="G250" s="170">
        <v>43302</v>
      </c>
      <c r="H250" s="333">
        <v>42215</v>
      </c>
      <c r="I250" s="437">
        <f t="shared" si="4"/>
        <v>2.5749141300485556E-2</v>
      </c>
      <c r="J250" s="507" t="s">
        <v>196</v>
      </c>
      <c r="M250" s="428"/>
    </row>
    <row r="251" spans="1:13" ht="15" customHeight="1">
      <c r="A251" s="356"/>
      <c r="B251" s="377"/>
      <c r="C251" s="377"/>
      <c r="D251" s="158"/>
      <c r="E251" s="152" t="s">
        <v>335</v>
      </c>
      <c r="F251" s="153"/>
      <c r="G251" s="170">
        <v>50480</v>
      </c>
      <c r="H251" s="333">
        <v>49536</v>
      </c>
      <c r="I251" s="437">
        <f t="shared" si="4"/>
        <v>1.9056847545219746E-2</v>
      </c>
      <c r="J251" s="507" t="s">
        <v>322</v>
      </c>
      <c r="M251" s="428"/>
    </row>
    <row r="252" spans="1:13" ht="15" customHeight="1">
      <c r="A252" s="356"/>
      <c r="B252" s="377"/>
      <c r="C252" s="377"/>
      <c r="D252" s="158" t="s">
        <v>50</v>
      </c>
      <c r="E252" s="152" t="s">
        <v>313</v>
      </c>
      <c r="F252" s="153"/>
      <c r="G252" s="170">
        <v>2140</v>
      </c>
      <c r="H252" s="333">
        <v>4590</v>
      </c>
      <c r="I252" s="437">
        <f t="shared" si="4"/>
        <v>-0.53376906318082784</v>
      </c>
      <c r="J252" s="507"/>
      <c r="M252" s="428"/>
    </row>
    <row r="253" spans="1:13" ht="15" customHeight="1">
      <c r="A253" s="356"/>
      <c r="B253" s="377"/>
      <c r="C253" s="377"/>
      <c r="D253" s="158"/>
      <c r="E253" s="152" t="s">
        <v>336</v>
      </c>
      <c r="F253" s="153"/>
      <c r="G253" s="170">
        <v>0</v>
      </c>
      <c r="H253" s="333">
        <v>2450</v>
      </c>
      <c r="I253" s="437">
        <f t="shared" si="4"/>
        <v>-1</v>
      </c>
      <c r="J253" s="507" t="s">
        <v>188</v>
      </c>
      <c r="M253" s="428"/>
    </row>
    <row r="254" spans="1:13" ht="15" customHeight="1">
      <c r="A254" s="356"/>
      <c r="B254" s="377"/>
      <c r="C254" s="377"/>
      <c r="D254" s="158"/>
      <c r="E254" s="152" t="s">
        <v>337</v>
      </c>
      <c r="F254" s="153"/>
      <c r="G254" s="170">
        <v>0</v>
      </c>
      <c r="H254" s="333">
        <v>0</v>
      </c>
      <c r="I254" s="437" t="str">
        <f t="shared" si="4"/>
        <v>－</v>
      </c>
      <c r="J254" s="507" t="s">
        <v>188</v>
      </c>
      <c r="M254" s="428"/>
    </row>
    <row r="255" spans="1:13" ht="15" customHeight="1">
      <c r="A255" s="356"/>
      <c r="B255" s="357"/>
      <c r="C255" s="357"/>
      <c r="D255" s="158"/>
      <c r="E255" s="152" t="s">
        <v>881</v>
      </c>
      <c r="F255" s="153"/>
      <c r="G255" s="170">
        <v>2140</v>
      </c>
      <c r="H255" s="333">
        <v>2140</v>
      </c>
      <c r="I255" s="437">
        <f t="shared" si="4"/>
        <v>0</v>
      </c>
      <c r="J255" s="507" t="s">
        <v>188</v>
      </c>
      <c r="M255" s="428"/>
    </row>
    <row r="256" spans="1:13" ht="15" customHeight="1">
      <c r="A256" s="356"/>
      <c r="B256" s="357"/>
      <c r="C256" s="357"/>
      <c r="D256" s="158" t="s">
        <v>52</v>
      </c>
      <c r="E256" s="152" t="s">
        <v>314</v>
      </c>
      <c r="F256" s="153"/>
      <c r="G256" s="170">
        <v>45340</v>
      </c>
      <c r="H256" s="333">
        <v>48053</v>
      </c>
      <c r="I256" s="437">
        <f t="shared" si="4"/>
        <v>-5.6458493746488259E-2</v>
      </c>
      <c r="J256" s="507" t="s">
        <v>174</v>
      </c>
      <c r="M256" s="428"/>
    </row>
    <row r="257" spans="1:13" ht="15" customHeight="1">
      <c r="A257" s="356"/>
      <c r="B257" s="357"/>
      <c r="C257" s="357"/>
      <c r="D257" s="158" t="s">
        <v>202</v>
      </c>
      <c r="E257" s="152" t="s">
        <v>315</v>
      </c>
      <c r="F257" s="153"/>
      <c r="G257" s="170">
        <v>1169</v>
      </c>
      <c r="H257" s="333">
        <v>773</v>
      </c>
      <c r="I257" s="437">
        <f t="shared" si="4"/>
        <v>0.51228978007761961</v>
      </c>
      <c r="J257" s="507" t="s">
        <v>185</v>
      </c>
      <c r="M257" s="428"/>
    </row>
    <row r="258" spans="1:13" ht="15" customHeight="1">
      <c r="A258" s="356"/>
      <c r="B258" s="357"/>
      <c r="C258" s="357"/>
      <c r="D258" s="158" t="s">
        <v>56</v>
      </c>
      <c r="E258" s="152" t="s">
        <v>316</v>
      </c>
      <c r="F258" s="153"/>
      <c r="G258" s="170">
        <v>4920</v>
      </c>
      <c r="H258" s="333">
        <v>4685</v>
      </c>
      <c r="I258" s="437">
        <f t="shared" si="4"/>
        <v>5.0160085378868624E-2</v>
      </c>
      <c r="J258" s="378" t="s">
        <v>173</v>
      </c>
      <c r="M258" s="428"/>
    </row>
    <row r="259" spans="1:13" ht="15" customHeight="1">
      <c r="A259" s="356"/>
      <c r="B259" s="357"/>
      <c r="C259" s="357"/>
      <c r="D259" s="158" t="s">
        <v>58</v>
      </c>
      <c r="E259" s="152" t="s">
        <v>317</v>
      </c>
      <c r="F259" s="153"/>
      <c r="G259" s="170">
        <v>7827</v>
      </c>
      <c r="H259" s="333">
        <v>6473</v>
      </c>
      <c r="I259" s="437">
        <f t="shared" si="4"/>
        <v>0.20917657963849834</v>
      </c>
      <c r="J259" s="507" t="s">
        <v>173</v>
      </c>
      <c r="M259" s="428"/>
    </row>
    <row r="260" spans="1:13" ht="15" customHeight="1">
      <c r="A260" s="356"/>
      <c r="B260" s="357"/>
      <c r="C260" s="357"/>
      <c r="D260" s="158" t="s">
        <v>834</v>
      </c>
      <c r="E260" s="152" t="s">
        <v>318</v>
      </c>
      <c r="F260" s="153"/>
      <c r="G260" s="170">
        <v>23002</v>
      </c>
      <c r="H260" s="333">
        <v>24228</v>
      </c>
      <c r="I260" s="437">
        <f t="shared" si="4"/>
        <v>-5.0602608552088535E-2</v>
      </c>
      <c r="J260" s="378" t="s">
        <v>173</v>
      </c>
      <c r="M260" s="428"/>
    </row>
    <row r="261" spans="1:13" ht="15" customHeight="1">
      <c r="A261" s="356"/>
      <c r="B261" s="438"/>
      <c r="C261" s="438"/>
      <c r="D261" s="160" t="s">
        <v>62</v>
      </c>
      <c r="E261" s="152" t="s">
        <v>770</v>
      </c>
      <c r="F261" s="153"/>
      <c r="G261" s="170">
        <v>1771</v>
      </c>
      <c r="H261" s="333">
        <v>956</v>
      </c>
      <c r="I261" s="437">
        <f t="shared" si="4"/>
        <v>0.85251046025104604</v>
      </c>
      <c r="J261" s="507" t="s">
        <v>194</v>
      </c>
      <c r="M261" s="428"/>
    </row>
    <row r="262" spans="1:13" ht="15" customHeight="1">
      <c r="A262" s="381"/>
      <c r="B262" s="382"/>
      <c r="C262" s="382"/>
      <c r="D262" s="160" t="s">
        <v>64</v>
      </c>
      <c r="E262" s="154" t="s">
        <v>320</v>
      </c>
      <c r="F262" s="443"/>
      <c r="G262" s="441">
        <v>33475</v>
      </c>
      <c r="H262" s="442">
        <v>34972</v>
      </c>
      <c r="I262" s="445">
        <f t="shared" si="4"/>
        <v>-4.2805673109916453E-2</v>
      </c>
      <c r="J262" s="509" t="s">
        <v>198</v>
      </c>
      <c r="M262" s="428"/>
    </row>
    <row r="263" spans="1:13" ht="15" customHeight="1">
      <c r="A263" s="402"/>
      <c r="B263" s="403"/>
      <c r="C263" s="403"/>
      <c r="D263" s="404"/>
      <c r="E263" s="458" t="s">
        <v>606</v>
      </c>
      <c r="F263" s="459"/>
      <c r="G263" s="460">
        <f>SUMIFS(G237:G262,K237:K262,1)</f>
        <v>0</v>
      </c>
      <c r="H263" s="461">
        <f>SUMIFS(H237:H262,K237:K262,1)</f>
        <v>0</v>
      </c>
      <c r="I263" s="480" t="str">
        <f t="shared" si="4"/>
        <v>－</v>
      </c>
      <c r="J263" s="506"/>
      <c r="M263" s="428"/>
    </row>
    <row r="264" spans="1:13" ht="15" customHeight="1">
      <c r="A264" s="356"/>
      <c r="B264" s="433" t="s">
        <v>338</v>
      </c>
      <c r="C264" s="434"/>
      <c r="D264" s="158" t="s">
        <v>46</v>
      </c>
      <c r="E264" s="152" t="s">
        <v>339</v>
      </c>
      <c r="F264" s="153"/>
      <c r="G264" s="170">
        <v>172</v>
      </c>
      <c r="H264" s="333">
        <v>280</v>
      </c>
      <c r="I264" s="437">
        <f t="shared" si="4"/>
        <v>-0.38571428571428568</v>
      </c>
      <c r="J264" s="507" t="s">
        <v>185</v>
      </c>
      <c r="M264" s="428"/>
    </row>
    <row r="265" spans="1:13" ht="15" customHeight="1">
      <c r="A265" s="356"/>
      <c r="B265" s="436"/>
      <c r="C265" s="436"/>
      <c r="D265" s="160" t="s">
        <v>48</v>
      </c>
      <c r="E265" s="154" t="s">
        <v>340</v>
      </c>
      <c r="F265" s="155"/>
      <c r="G265" s="166">
        <v>23892</v>
      </c>
      <c r="H265" s="440">
        <v>22689</v>
      </c>
      <c r="I265" s="445">
        <f t="shared" si="4"/>
        <v>5.3021287848737275E-2</v>
      </c>
      <c r="J265" s="508" t="s">
        <v>174</v>
      </c>
      <c r="M265" s="428"/>
    </row>
    <row r="266" spans="1:13" ht="15" customHeight="1">
      <c r="A266" s="356"/>
      <c r="B266" s="436"/>
      <c r="C266" s="436"/>
      <c r="D266" s="160" t="s">
        <v>50</v>
      </c>
      <c r="E266" s="154" t="s">
        <v>341</v>
      </c>
      <c r="F266" s="155"/>
      <c r="G266" s="166">
        <v>3179</v>
      </c>
      <c r="H266" s="440">
        <v>2566</v>
      </c>
      <c r="I266" s="445">
        <f t="shared" si="4"/>
        <v>0.23889321901792671</v>
      </c>
      <c r="J266" s="508" t="s">
        <v>173</v>
      </c>
      <c r="M266" s="428"/>
    </row>
    <row r="267" spans="1:13" ht="15" customHeight="1">
      <c r="A267" s="381"/>
      <c r="B267" s="392"/>
      <c r="C267" s="392"/>
      <c r="D267" s="160" t="s">
        <v>52</v>
      </c>
      <c r="E267" s="154" t="s">
        <v>822</v>
      </c>
      <c r="F267" s="155"/>
      <c r="G267" s="166">
        <v>122663</v>
      </c>
      <c r="H267" s="440">
        <v>107451</v>
      </c>
      <c r="I267" s="445">
        <f t="shared" si="4"/>
        <v>0.14157150701249877</v>
      </c>
      <c r="J267" s="510" t="s">
        <v>175</v>
      </c>
      <c r="M267" s="428"/>
    </row>
    <row r="268" spans="1:13" ht="15" customHeight="1">
      <c r="A268" s="402"/>
      <c r="B268" s="403"/>
      <c r="C268" s="403"/>
      <c r="D268" s="404"/>
      <c r="E268" s="458" t="s">
        <v>607</v>
      </c>
      <c r="F268" s="459"/>
      <c r="G268" s="460">
        <f>SUMIFS(G264:G267,K264:K267,1)</f>
        <v>0</v>
      </c>
      <c r="H268" s="461">
        <f>SUMIFS(H264:H267,K264:K267,1)</f>
        <v>0</v>
      </c>
      <c r="I268" s="480" t="str">
        <f t="shared" si="4"/>
        <v>－</v>
      </c>
      <c r="J268" s="506"/>
      <c r="M268" s="428"/>
    </row>
    <row r="269" spans="1:13" ht="15" customHeight="1">
      <c r="A269" s="356"/>
      <c r="B269" s="433" t="s">
        <v>342</v>
      </c>
      <c r="C269" s="434"/>
      <c r="D269" s="158" t="s">
        <v>46</v>
      </c>
      <c r="E269" s="152" t="s">
        <v>914</v>
      </c>
      <c r="F269" s="153"/>
      <c r="G269" s="170">
        <v>29398</v>
      </c>
      <c r="H269" s="333">
        <v>34808</v>
      </c>
      <c r="I269" s="437">
        <f t="shared" si="4"/>
        <v>-0.1554240404504712</v>
      </c>
      <c r="J269" s="507" t="s">
        <v>184</v>
      </c>
      <c r="M269" s="428"/>
    </row>
    <row r="270" spans="1:13" ht="15" customHeight="1">
      <c r="A270" s="356"/>
      <c r="B270" s="436"/>
      <c r="C270" s="436"/>
      <c r="D270" s="160" t="s">
        <v>48</v>
      </c>
      <c r="E270" s="154" t="s">
        <v>343</v>
      </c>
      <c r="F270" s="155"/>
      <c r="G270" s="166">
        <v>567</v>
      </c>
      <c r="H270" s="440">
        <v>1045</v>
      </c>
      <c r="I270" s="445">
        <f t="shared" si="4"/>
        <v>-0.45741626794258372</v>
      </c>
      <c r="J270" s="508" t="s">
        <v>173</v>
      </c>
      <c r="M270" s="428"/>
    </row>
    <row r="271" spans="1:13" ht="15" customHeight="1">
      <c r="A271" s="356"/>
      <c r="B271" s="436"/>
      <c r="C271" s="436"/>
      <c r="D271" s="160" t="s">
        <v>50</v>
      </c>
      <c r="E271" s="154" t="s">
        <v>916</v>
      </c>
      <c r="F271" s="155"/>
      <c r="G271" s="166">
        <v>2273</v>
      </c>
      <c r="H271" s="440">
        <v>5269</v>
      </c>
      <c r="I271" s="445">
        <f t="shared" si="4"/>
        <v>-0.56860884418295687</v>
      </c>
      <c r="J271" s="508" t="s">
        <v>185</v>
      </c>
      <c r="M271" s="428"/>
    </row>
    <row r="272" spans="1:13" ht="15" customHeight="1">
      <c r="A272" s="356"/>
      <c r="B272" s="438"/>
      <c r="C272" s="438"/>
      <c r="D272" s="354" t="s">
        <v>52</v>
      </c>
      <c r="E272" s="154" t="s">
        <v>344</v>
      </c>
      <c r="F272" s="443"/>
      <c r="G272" s="441">
        <v>525</v>
      </c>
      <c r="H272" s="442">
        <v>524</v>
      </c>
      <c r="I272" s="445">
        <f t="shared" si="4"/>
        <v>1.9083969465649719E-3</v>
      </c>
      <c r="J272" s="509" t="s">
        <v>174</v>
      </c>
      <c r="M272" s="428"/>
    </row>
    <row r="273" spans="1:13" ht="15" customHeight="1">
      <c r="A273" s="356"/>
      <c r="B273" s="438"/>
      <c r="C273" s="438"/>
      <c r="D273" s="354" t="s">
        <v>202</v>
      </c>
      <c r="E273" s="154" t="s">
        <v>892</v>
      </c>
      <c r="F273" s="443"/>
      <c r="G273" s="441">
        <v>4785</v>
      </c>
      <c r="H273" s="442">
        <v>0</v>
      </c>
      <c r="I273" s="445" t="str">
        <f t="shared" si="4"/>
        <v>－</v>
      </c>
      <c r="J273" s="509" t="s">
        <v>174</v>
      </c>
      <c r="M273" s="428"/>
    </row>
    <row r="274" spans="1:13" ht="15" customHeight="1">
      <c r="A274" s="356"/>
      <c r="B274" s="438"/>
      <c r="C274" s="438"/>
      <c r="D274" s="354" t="s">
        <v>56</v>
      </c>
      <c r="E274" s="154" t="s">
        <v>831</v>
      </c>
      <c r="F274" s="443"/>
      <c r="G274" s="441">
        <v>212</v>
      </c>
      <c r="H274" s="442">
        <v>186</v>
      </c>
      <c r="I274" s="445">
        <f t="shared" si="4"/>
        <v>0.13978494623655924</v>
      </c>
      <c r="J274" s="509" t="s">
        <v>173</v>
      </c>
      <c r="M274" s="428"/>
    </row>
    <row r="275" spans="1:13" ht="15" customHeight="1">
      <c r="A275" s="356"/>
      <c r="B275" s="438"/>
      <c r="C275" s="438"/>
      <c r="D275" s="354" t="s">
        <v>58</v>
      </c>
      <c r="E275" s="154" t="s">
        <v>890</v>
      </c>
      <c r="F275" s="443"/>
      <c r="G275" s="441">
        <v>22100</v>
      </c>
      <c r="H275" s="442">
        <v>22833</v>
      </c>
      <c r="I275" s="445">
        <f t="shared" si="4"/>
        <v>-3.2102658432969777E-2</v>
      </c>
      <c r="J275" s="509" t="s">
        <v>175</v>
      </c>
      <c r="M275" s="428"/>
    </row>
    <row r="276" spans="1:13" ht="15" customHeight="1">
      <c r="A276" s="381"/>
      <c r="B276" s="382"/>
      <c r="C276" s="382"/>
      <c r="D276" s="160" t="s">
        <v>60</v>
      </c>
      <c r="E276" s="154" t="s">
        <v>345</v>
      </c>
      <c r="F276" s="443"/>
      <c r="G276" s="441">
        <v>5386</v>
      </c>
      <c r="H276" s="442">
        <v>4563</v>
      </c>
      <c r="I276" s="445">
        <f t="shared" si="4"/>
        <v>0.18036379574841122</v>
      </c>
      <c r="J276" s="509" t="s">
        <v>174</v>
      </c>
      <c r="M276" s="428"/>
    </row>
    <row r="277" spans="1:13" ht="15" customHeight="1">
      <c r="A277" s="470"/>
      <c r="B277" s="383"/>
      <c r="C277" s="383"/>
      <c r="D277" s="384"/>
      <c r="E277" s="446" t="s">
        <v>608</v>
      </c>
      <c r="F277" s="447"/>
      <c r="G277" s="448">
        <f>SUMIFS(G269:G276,K269:K276,1)</f>
        <v>0</v>
      </c>
      <c r="H277" s="449">
        <f>SUMIFS(H269:H276,K269:K276,1)</f>
        <v>0</v>
      </c>
      <c r="I277" s="478" t="str">
        <f t="shared" si="4"/>
        <v>－</v>
      </c>
      <c r="J277" s="535"/>
      <c r="M277" s="428"/>
    </row>
    <row r="278" spans="1:13" ht="15" customHeight="1">
      <c r="A278" s="356"/>
      <c r="B278" s="433" t="s">
        <v>346</v>
      </c>
      <c r="C278" s="434"/>
      <c r="D278" s="160" t="s">
        <v>46</v>
      </c>
      <c r="E278" s="154" t="s">
        <v>347</v>
      </c>
      <c r="F278" s="155"/>
      <c r="G278" s="166">
        <v>734</v>
      </c>
      <c r="H278" s="440">
        <v>920</v>
      </c>
      <c r="I278" s="445">
        <f t="shared" si="4"/>
        <v>-0.20217391304347831</v>
      </c>
      <c r="J278" s="508" t="s">
        <v>173</v>
      </c>
      <c r="M278" s="428"/>
    </row>
    <row r="279" spans="1:13" ht="15" customHeight="1">
      <c r="A279" s="356"/>
      <c r="B279" s="436"/>
      <c r="C279" s="436"/>
      <c r="D279" s="160" t="s">
        <v>48</v>
      </c>
      <c r="E279" s="154" t="s">
        <v>348</v>
      </c>
      <c r="F279" s="155"/>
      <c r="G279" s="166">
        <v>141</v>
      </c>
      <c r="H279" s="440">
        <v>345</v>
      </c>
      <c r="I279" s="445">
        <f t="shared" si="4"/>
        <v>-0.59130434782608687</v>
      </c>
      <c r="J279" s="508" t="s">
        <v>356</v>
      </c>
      <c r="M279" s="428"/>
    </row>
    <row r="280" spans="1:13" ht="15" customHeight="1">
      <c r="A280" s="356"/>
      <c r="B280" s="436"/>
      <c r="C280" s="436"/>
      <c r="D280" s="160" t="s">
        <v>50</v>
      </c>
      <c r="E280" s="154" t="s">
        <v>349</v>
      </c>
      <c r="F280" s="155"/>
      <c r="G280" s="166">
        <v>9092</v>
      </c>
      <c r="H280" s="440">
        <v>0</v>
      </c>
      <c r="I280" s="445" t="str">
        <f t="shared" si="4"/>
        <v>－</v>
      </c>
      <c r="J280" s="508" t="s">
        <v>185</v>
      </c>
      <c r="M280" s="428"/>
    </row>
    <row r="281" spans="1:13" ht="15" customHeight="1">
      <c r="A281" s="356"/>
      <c r="B281" s="438"/>
      <c r="C281" s="438"/>
      <c r="D281" s="160" t="s">
        <v>52</v>
      </c>
      <c r="E281" s="154" t="s">
        <v>350</v>
      </c>
      <c r="F281" s="155"/>
      <c r="G281" s="166">
        <v>1696</v>
      </c>
      <c r="H281" s="440">
        <v>51400</v>
      </c>
      <c r="I281" s="445">
        <f t="shared" si="4"/>
        <v>-0.96700389105058371</v>
      </c>
      <c r="J281" s="508" t="s">
        <v>251</v>
      </c>
      <c r="M281" s="428"/>
    </row>
    <row r="282" spans="1:13" ht="15" customHeight="1">
      <c r="A282" s="356"/>
      <c r="B282" s="438"/>
      <c r="C282" s="438"/>
      <c r="D282" s="160" t="s">
        <v>202</v>
      </c>
      <c r="E282" s="154" t="s">
        <v>351</v>
      </c>
      <c r="F282" s="155"/>
      <c r="G282" s="166">
        <v>4983</v>
      </c>
      <c r="H282" s="440">
        <v>4613</v>
      </c>
      <c r="I282" s="445">
        <f t="shared" si="4"/>
        <v>8.0208107522219851E-2</v>
      </c>
      <c r="J282" s="508" t="s">
        <v>173</v>
      </c>
      <c r="M282" s="428"/>
    </row>
    <row r="283" spans="1:13" ht="15" customHeight="1">
      <c r="A283" s="356"/>
      <c r="B283" s="438"/>
      <c r="C283" s="438"/>
      <c r="D283" s="160" t="s">
        <v>56</v>
      </c>
      <c r="E283" s="154" t="s">
        <v>352</v>
      </c>
      <c r="F283" s="155"/>
      <c r="G283" s="166">
        <v>14969</v>
      </c>
      <c r="H283" s="440">
        <v>9455</v>
      </c>
      <c r="I283" s="445">
        <f t="shared" si="4"/>
        <v>0.58318350079323111</v>
      </c>
      <c r="J283" s="508"/>
      <c r="M283" s="428"/>
    </row>
    <row r="284" spans="1:13" ht="15" customHeight="1">
      <c r="A284" s="356"/>
      <c r="B284" s="438"/>
      <c r="C284" s="438"/>
      <c r="D284" s="160"/>
      <c r="E284" s="154" t="s">
        <v>357</v>
      </c>
      <c r="F284" s="155"/>
      <c r="G284" s="166">
        <v>2314</v>
      </c>
      <c r="H284" s="440">
        <v>3097</v>
      </c>
      <c r="I284" s="445">
        <f t="shared" si="4"/>
        <v>-0.25282531482079429</v>
      </c>
      <c r="J284" s="508" t="s">
        <v>185</v>
      </c>
      <c r="M284" s="428"/>
    </row>
    <row r="285" spans="1:13" ht="15" customHeight="1">
      <c r="A285" s="356"/>
      <c r="B285" s="438"/>
      <c r="C285" s="438"/>
      <c r="D285" s="160"/>
      <c r="E285" s="154" t="s">
        <v>358</v>
      </c>
      <c r="F285" s="155"/>
      <c r="G285" s="166">
        <v>12655</v>
      </c>
      <c r="H285" s="440">
        <v>6358</v>
      </c>
      <c r="I285" s="445">
        <f t="shared" si="4"/>
        <v>0.99040578798364276</v>
      </c>
      <c r="J285" s="508" t="s">
        <v>176</v>
      </c>
      <c r="M285" s="428"/>
    </row>
    <row r="286" spans="1:13" ht="15" customHeight="1">
      <c r="A286" s="356"/>
      <c r="B286" s="438"/>
      <c r="C286" s="438"/>
      <c r="D286" s="160" t="s">
        <v>58</v>
      </c>
      <c r="E286" s="154" t="s">
        <v>353</v>
      </c>
      <c r="F286" s="155"/>
      <c r="G286" s="166">
        <v>9169</v>
      </c>
      <c r="H286" s="440">
        <v>25468</v>
      </c>
      <c r="I286" s="445">
        <f t="shared" si="4"/>
        <v>-0.63997958222082607</v>
      </c>
      <c r="J286" s="508" t="s">
        <v>184</v>
      </c>
      <c r="M286" s="428"/>
    </row>
    <row r="287" spans="1:13" ht="15" customHeight="1">
      <c r="A287" s="356"/>
      <c r="B287" s="438"/>
      <c r="C287" s="438"/>
      <c r="D287" s="160" t="s">
        <v>60</v>
      </c>
      <c r="E287" s="154" t="s">
        <v>354</v>
      </c>
      <c r="F287" s="155"/>
      <c r="G287" s="166">
        <v>99267</v>
      </c>
      <c r="H287" s="440">
        <v>38631</v>
      </c>
      <c r="I287" s="445">
        <f t="shared" si="4"/>
        <v>1.5696202531645569</v>
      </c>
      <c r="J287" s="508" t="s">
        <v>182</v>
      </c>
      <c r="M287" s="428"/>
    </row>
    <row r="288" spans="1:13" ht="15" customHeight="1">
      <c r="A288" s="356"/>
      <c r="B288" s="438"/>
      <c r="C288" s="438"/>
      <c r="D288" s="160" t="s">
        <v>62</v>
      </c>
      <c r="E288" s="154" t="s">
        <v>355</v>
      </c>
      <c r="F288" s="155"/>
      <c r="G288" s="166">
        <v>11888</v>
      </c>
      <c r="H288" s="440">
        <v>12918</v>
      </c>
      <c r="I288" s="445">
        <f t="shared" si="4"/>
        <v>-7.9733704907880454E-2</v>
      </c>
      <c r="J288" s="508" t="s">
        <v>174</v>
      </c>
      <c r="M288" s="428"/>
    </row>
    <row r="289" spans="1:13" ht="15" customHeight="1">
      <c r="A289" s="381"/>
      <c r="B289" s="382"/>
      <c r="C289" s="382"/>
      <c r="D289" s="160" t="s">
        <v>64</v>
      </c>
      <c r="E289" s="487" t="s">
        <v>854</v>
      </c>
      <c r="F289" s="155"/>
      <c r="G289" s="166">
        <v>37</v>
      </c>
      <c r="H289" s="440">
        <v>0</v>
      </c>
      <c r="I289" s="445" t="str">
        <f t="shared" ref="I289" si="5">IFERROR(G289/H289-1,"－")</f>
        <v>－</v>
      </c>
      <c r="J289" s="508" t="s">
        <v>185</v>
      </c>
      <c r="M289" s="428"/>
    </row>
    <row r="290" spans="1:13" ht="15" customHeight="1">
      <c r="A290" s="393"/>
      <c r="B290" s="394"/>
      <c r="C290" s="394"/>
      <c r="D290" s="346"/>
      <c r="E290" s="450" t="s">
        <v>609</v>
      </c>
      <c r="F290" s="451"/>
      <c r="G290" s="452">
        <f>SUMIFS(G278:G289,K278:K289,1)</f>
        <v>0</v>
      </c>
      <c r="H290" s="453">
        <f>SUMIFS(H278:H288,K278:K288,1)</f>
        <v>0</v>
      </c>
      <c r="I290" s="479" t="str">
        <f t="shared" ref="I290:I347" si="6">IFERROR(G290/H290-1,"－")</f>
        <v>－</v>
      </c>
      <c r="J290" s="511"/>
      <c r="M290" s="428"/>
    </row>
    <row r="291" spans="1:13" ht="15" customHeight="1">
      <c r="A291" s="356"/>
      <c r="B291" s="433" t="s">
        <v>359</v>
      </c>
      <c r="C291" s="434"/>
      <c r="D291" s="158" t="s">
        <v>46</v>
      </c>
      <c r="E291" s="152" t="s">
        <v>360</v>
      </c>
      <c r="F291" s="153"/>
      <c r="G291" s="170">
        <v>2450</v>
      </c>
      <c r="H291" s="333">
        <v>2360</v>
      </c>
      <c r="I291" s="437">
        <f t="shared" si="6"/>
        <v>3.8135593220338881E-2</v>
      </c>
      <c r="J291" s="507" t="s">
        <v>187</v>
      </c>
      <c r="M291" s="428"/>
    </row>
    <row r="292" spans="1:13" ht="15" customHeight="1">
      <c r="A292" s="356"/>
      <c r="B292" s="436"/>
      <c r="C292" s="436"/>
      <c r="D292" s="160" t="s">
        <v>48</v>
      </c>
      <c r="E292" s="154" t="s">
        <v>361</v>
      </c>
      <c r="F292" s="155"/>
      <c r="G292" s="166">
        <v>447100</v>
      </c>
      <c r="H292" s="440">
        <v>373710</v>
      </c>
      <c r="I292" s="445">
        <f t="shared" si="6"/>
        <v>0.19638222150865636</v>
      </c>
      <c r="J292" s="508"/>
      <c r="M292" s="428"/>
    </row>
    <row r="293" spans="1:13" ht="15" customHeight="1">
      <c r="A293" s="356"/>
      <c r="B293" s="436"/>
      <c r="C293" s="436"/>
      <c r="D293" s="160"/>
      <c r="E293" s="154" t="s">
        <v>709</v>
      </c>
      <c r="F293" s="155"/>
      <c r="G293" s="166">
        <v>257719</v>
      </c>
      <c r="H293" s="440">
        <v>211037</v>
      </c>
      <c r="I293" s="445">
        <f t="shared" si="6"/>
        <v>0.22120291702402906</v>
      </c>
      <c r="J293" s="508" t="s">
        <v>379</v>
      </c>
      <c r="M293" s="428"/>
    </row>
    <row r="294" spans="1:13" ht="15" customHeight="1">
      <c r="A294" s="356"/>
      <c r="B294" s="438"/>
      <c r="C294" s="438"/>
      <c r="D294" s="158"/>
      <c r="E294" s="152" t="s">
        <v>380</v>
      </c>
      <c r="F294" s="153"/>
      <c r="G294" s="170">
        <v>45283</v>
      </c>
      <c r="H294" s="333">
        <v>40398</v>
      </c>
      <c r="I294" s="437">
        <f t="shared" si="6"/>
        <v>0.120921827813258</v>
      </c>
      <c r="J294" s="507" t="s">
        <v>188</v>
      </c>
      <c r="M294" s="428"/>
    </row>
    <row r="295" spans="1:13" ht="15" customHeight="1">
      <c r="A295" s="356"/>
      <c r="B295" s="438"/>
      <c r="C295" s="438"/>
      <c r="D295" s="160"/>
      <c r="E295" s="154" t="s">
        <v>381</v>
      </c>
      <c r="F295" s="155"/>
      <c r="G295" s="166">
        <v>19952</v>
      </c>
      <c r="H295" s="440">
        <v>16834</v>
      </c>
      <c r="I295" s="445">
        <f t="shared" si="6"/>
        <v>0.18522038731139356</v>
      </c>
      <c r="J295" s="508" t="s">
        <v>185</v>
      </c>
      <c r="M295" s="428"/>
    </row>
    <row r="296" spans="1:13" ht="15" customHeight="1">
      <c r="A296" s="356"/>
      <c r="B296" s="357"/>
      <c r="C296" s="357"/>
      <c r="D296" s="160"/>
      <c r="E296" s="154" t="s">
        <v>382</v>
      </c>
      <c r="F296" s="155"/>
      <c r="G296" s="166">
        <v>124146</v>
      </c>
      <c r="H296" s="440">
        <v>105441</v>
      </c>
      <c r="I296" s="445">
        <f t="shared" si="6"/>
        <v>0.17739778643980997</v>
      </c>
      <c r="J296" s="508" t="s">
        <v>178</v>
      </c>
      <c r="M296" s="428"/>
    </row>
    <row r="297" spans="1:13" ht="15" customHeight="1">
      <c r="A297" s="356"/>
      <c r="B297" s="357"/>
      <c r="C297" s="357"/>
      <c r="D297" s="160" t="s">
        <v>50</v>
      </c>
      <c r="E297" s="154" t="s">
        <v>362</v>
      </c>
      <c r="F297" s="155"/>
      <c r="G297" s="166">
        <v>61060</v>
      </c>
      <c r="H297" s="440">
        <v>50600</v>
      </c>
      <c r="I297" s="445">
        <f t="shared" si="6"/>
        <v>0.20671936758893272</v>
      </c>
      <c r="J297" s="508"/>
      <c r="M297" s="428"/>
    </row>
    <row r="298" spans="1:13" ht="15" customHeight="1">
      <c r="A298" s="356"/>
      <c r="B298" s="357"/>
      <c r="C298" s="357"/>
      <c r="D298" s="160"/>
      <c r="E298" s="154" t="s">
        <v>383</v>
      </c>
      <c r="F298" s="155"/>
      <c r="G298" s="166">
        <v>12500</v>
      </c>
      <c r="H298" s="440">
        <v>19800</v>
      </c>
      <c r="I298" s="445">
        <f t="shared" si="6"/>
        <v>-0.36868686868686873</v>
      </c>
      <c r="J298" s="508" t="s">
        <v>188</v>
      </c>
      <c r="M298" s="428"/>
    </row>
    <row r="299" spans="1:13" ht="15" customHeight="1">
      <c r="A299" s="356"/>
      <c r="B299" s="357"/>
      <c r="C299" s="357"/>
      <c r="D299" s="160"/>
      <c r="E299" s="154" t="s">
        <v>358</v>
      </c>
      <c r="F299" s="155"/>
      <c r="G299" s="166">
        <v>48560</v>
      </c>
      <c r="H299" s="440">
        <v>30800</v>
      </c>
      <c r="I299" s="445">
        <f t="shared" si="6"/>
        <v>0.57662337662337659</v>
      </c>
      <c r="J299" s="508" t="s">
        <v>189</v>
      </c>
      <c r="M299" s="428"/>
    </row>
    <row r="300" spans="1:13" ht="15" customHeight="1">
      <c r="A300" s="356"/>
      <c r="B300" s="357"/>
      <c r="C300" s="357"/>
      <c r="D300" s="160" t="s">
        <v>52</v>
      </c>
      <c r="E300" s="154" t="s">
        <v>363</v>
      </c>
      <c r="F300" s="155"/>
      <c r="G300" s="166">
        <v>61520</v>
      </c>
      <c r="H300" s="440">
        <v>56440</v>
      </c>
      <c r="I300" s="445">
        <f t="shared" si="6"/>
        <v>9.0007087172218281E-2</v>
      </c>
      <c r="J300" s="508"/>
      <c r="M300" s="428"/>
    </row>
    <row r="301" spans="1:13" ht="15" customHeight="1">
      <c r="A301" s="356"/>
      <c r="B301" s="357"/>
      <c r="C301" s="357"/>
      <c r="D301" s="160"/>
      <c r="E301" s="154" t="s">
        <v>384</v>
      </c>
      <c r="F301" s="155"/>
      <c r="G301" s="166">
        <v>1640</v>
      </c>
      <c r="H301" s="440">
        <v>1450</v>
      </c>
      <c r="I301" s="445">
        <f t="shared" si="6"/>
        <v>0.13103448275862073</v>
      </c>
      <c r="J301" s="502" t="s">
        <v>188</v>
      </c>
      <c r="M301" s="428"/>
    </row>
    <row r="302" spans="1:13" ht="15" customHeight="1">
      <c r="A302" s="356"/>
      <c r="B302" s="357"/>
      <c r="C302" s="357"/>
      <c r="D302" s="160"/>
      <c r="E302" s="154" t="s">
        <v>358</v>
      </c>
      <c r="F302" s="155"/>
      <c r="G302" s="166">
        <v>59880</v>
      </c>
      <c r="H302" s="440">
        <v>54990</v>
      </c>
      <c r="I302" s="445">
        <f t="shared" si="6"/>
        <v>8.8925259138025181E-2</v>
      </c>
      <c r="J302" s="508" t="s">
        <v>189</v>
      </c>
      <c r="M302" s="428"/>
    </row>
    <row r="303" spans="1:13" ht="15" customHeight="1">
      <c r="A303" s="356"/>
      <c r="B303" s="357"/>
      <c r="C303" s="357"/>
      <c r="D303" s="160" t="s">
        <v>202</v>
      </c>
      <c r="E303" s="154" t="s">
        <v>364</v>
      </c>
      <c r="F303" s="155"/>
      <c r="G303" s="166">
        <v>2660</v>
      </c>
      <c r="H303" s="440">
        <v>2460</v>
      </c>
      <c r="I303" s="445">
        <f t="shared" si="6"/>
        <v>8.1300813008130079E-2</v>
      </c>
      <c r="J303" s="502"/>
      <c r="M303" s="428"/>
    </row>
    <row r="304" spans="1:13" ht="15" customHeight="1">
      <c r="A304" s="356"/>
      <c r="B304" s="357"/>
      <c r="C304" s="357"/>
      <c r="D304" s="160"/>
      <c r="E304" s="154" t="s">
        <v>385</v>
      </c>
      <c r="F304" s="155"/>
      <c r="G304" s="166">
        <v>930</v>
      </c>
      <c r="H304" s="440">
        <v>890</v>
      </c>
      <c r="I304" s="445">
        <f t="shared" si="6"/>
        <v>4.4943820224719211E-2</v>
      </c>
      <c r="J304" s="508" t="s">
        <v>188</v>
      </c>
      <c r="M304" s="428"/>
    </row>
    <row r="305" spans="1:13" ht="15" customHeight="1">
      <c r="A305" s="356"/>
      <c r="B305" s="357"/>
      <c r="C305" s="357"/>
      <c r="D305" s="160"/>
      <c r="E305" s="154" t="s">
        <v>358</v>
      </c>
      <c r="F305" s="155"/>
      <c r="G305" s="166">
        <v>1730</v>
      </c>
      <c r="H305" s="440">
        <v>1570</v>
      </c>
      <c r="I305" s="445">
        <f t="shared" si="6"/>
        <v>0.10191082802547768</v>
      </c>
      <c r="J305" s="508" t="s">
        <v>189</v>
      </c>
      <c r="M305" s="428"/>
    </row>
    <row r="306" spans="1:13" ht="15" customHeight="1">
      <c r="A306" s="356"/>
      <c r="B306" s="357"/>
      <c r="C306" s="357"/>
      <c r="D306" s="160" t="s">
        <v>56</v>
      </c>
      <c r="E306" s="154" t="s">
        <v>861</v>
      </c>
      <c r="F306" s="155"/>
      <c r="G306" s="166">
        <v>90804</v>
      </c>
      <c r="H306" s="440">
        <v>0</v>
      </c>
      <c r="I306" s="445" t="str">
        <f t="shared" si="6"/>
        <v>－</v>
      </c>
      <c r="J306" s="508" t="s">
        <v>180</v>
      </c>
      <c r="M306" s="428"/>
    </row>
    <row r="307" spans="1:13" ht="15" customHeight="1">
      <c r="A307" s="356"/>
      <c r="B307" s="438"/>
      <c r="C307" s="438"/>
      <c r="D307" s="160" t="s">
        <v>58</v>
      </c>
      <c r="E307" s="154" t="s">
        <v>365</v>
      </c>
      <c r="F307" s="155"/>
      <c r="G307" s="166">
        <v>48890</v>
      </c>
      <c r="H307" s="440">
        <v>58710</v>
      </c>
      <c r="I307" s="445">
        <f t="shared" si="6"/>
        <v>-0.16726281723726788</v>
      </c>
      <c r="J307" s="508" t="s">
        <v>191</v>
      </c>
      <c r="M307" s="428"/>
    </row>
    <row r="308" spans="1:13" ht="15" customHeight="1">
      <c r="A308" s="356"/>
      <c r="B308" s="438"/>
      <c r="C308" s="438"/>
      <c r="D308" s="160" t="s">
        <v>60</v>
      </c>
      <c r="E308" s="154" t="s">
        <v>366</v>
      </c>
      <c r="F308" s="155"/>
      <c r="G308" s="166">
        <v>26638</v>
      </c>
      <c r="H308" s="440">
        <v>22233</v>
      </c>
      <c r="I308" s="445">
        <f t="shared" si="6"/>
        <v>0.19812890747987222</v>
      </c>
      <c r="J308" s="508" t="s">
        <v>179</v>
      </c>
      <c r="M308" s="428"/>
    </row>
    <row r="309" spans="1:13" ht="15" customHeight="1">
      <c r="A309" s="356"/>
      <c r="B309" s="438"/>
      <c r="C309" s="438"/>
      <c r="D309" s="160" t="s">
        <v>62</v>
      </c>
      <c r="E309" s="154" t="s">
        <v>367</v>
      </c>
      <c r="F309" s="155"/>
      <c r="G309" s="166">
        <v>59005</v>
      </c>
      <c r="H309" s="440">
        <v>53791</v>
      </c>
      <c r="I309" s="445">
        <f t="shared" si="6"/>
        <v>9.6930713316353945E-2</v>
      </c>
      <c r="J309" s="508"/>
      <c r="M309" s="428"/>
    </row>
    <row r="310" spans="1:13" ht="15" customHeight="1">
      <c r="A310" s="356"/>
      <c r="B310" s="438"/>
      <c r="C310" s="438"/>
      <c r="D310" s="462"/>
      <c r="E310" s="152" t="s">
        <v>386</v>
      </c>
      <c r="F310" s="455"/>
      <c r="G310" s="456">
        <v>32362</v>
      </c>
      <c r="H310" s="457">
        <v>29489</v>
      </c>
      <c r="I310" s="437">
        <f t="shared" si="6"/>
        <v>9.7426158906710913E-2</v>
      </c>
      <c r="J310" s="463" t="s">
        <v>192</v>
      </c>
      <c r="M310" s="428"/>
    </row>
    <row r="311" spans="1:13" ht="15" customHeight="1">
      <c r="A311" s="356"/>
      <c r="B311" s="438"/>
      <c r="C311" s="438"/>
      <c r="D311" s="462"/>
      <c r="E311" s="152" t="s">
        <v>387</v>
      </c>
      <c r="F311" s="455"/>
      <c r="G311" s="456">
        <v>26643</v>
      </c>
      <c r="H311" s="457">
        <v>24302</v>
      </c>
      <c r="I311" s="437">
        <f t="shared" si="6"/>
        <v>9.6329520204098351E-2</v>
      </c>
      <c r="J311" s="463" t="s">
        <v>192</v>
      </c>
      <c r="M311" s="428"/>
    </row>
    <row r="312" spans="1:13" ht="15" customHeight="1">
      <c r="A312" s="356"/>
      <c r="B312" s="438"/>
      <c r="C312" s="438"/>
      <c r="D312" s="462" t="s">
        <v>64</v>
      </c>
      <c r="E312" s="152" t="s">
        <v>710</v>
      </c>
      <c r="F312" s="455"/>
      <c r="G312" s="456">
        <v>27189</v>
      </c>
      <c r="H312" s="457">
        <v>22214</v>
      </c>
      <c r="I312" s="437">
        <f t="shared" si="6"/>
        <v>0.22395786440983168</v>
      </c>
      <c r="J312" s="463" t="s">
        <v>184</v>
      </c>
      <c r="M312" s="428"/>
    </row>
    <row r="313" spans="1:13" ht="15" customHeight="1">
      <c r="A313" s="356"/>
      <c r="B313" s="438"/>
      <c r="C313" s="438"/>
      <c r="D313" s="462" t="s">
        <v>66</v>
      </c>
      <c r="E313" s="152" t="s">
        <v>368</v>
      </c>
      <c r="F313" s="455"/>
      <c r="G313" s="456">
        <v>377</v>
      </c>
      <c r="H313" s="457">
        <v>401</v>
      </c>
      <c r="I313" s="437">
        <f t="shared" si="6"/>
        <v>-5.9850374064837952E-2</v>
      </c>
      <c r="J313" s="463" t="s">
        <v>173</v>
      </c>
      <c r="M313" s="428"/>
    </row>
    <row r="314" spans="1:13" ht="15" customHeight="1">
      <c r="A314" s="356"/>
      <c r="B314" s="438"/>
      <c r="C314" s="438"/>
      <c r="D314" s="462" t="s">
        <v>68</v>
      </c>
      <c r="E314" s="152" t="s">
        <v>369</v>
      </c>
      <c r="F314" s="455"/>
      <c r="G314" s="456">
        <v>56491</v>
      </c>
      <c r="H314" s="457">
        <v>54125</v>
      </c>
      <c r="I314" s="437">
        <f t="shared" si="6"/>
        <v>4.3713625866050876E-2</v>
      </c>
      <c r="J314" s="463" t="s">
        <v>174</v>
      </c>
      <c r="M314" s="428"/>
    </row>
    <row r="315" spans="1:13" ht="15" customHeight="1">
      <c r="A315" s="356"/>
      <c r="B315" s="438"/>
      <c r="C315" s="438"/>
      <c r="D315" s="462" t="s">
        <v>70</v>
      </c>
      <c r="E315" s="152" t="s">
        <v>370</v>
      </c>
      <c r="F315" s="455"/>
      <c r="G315" s="456">
        <v>61302</v>
      </c>
      <c r="H315" s="457">
        <v>54312</v>
      </c>
      <c r="I315" s="437">
        <f t="shared" si="6"/>
        <v>0.1287008395934599</v>
      </c>
      <c r="J315" s="463" t="s">
        <v>174</v>
      </c>
      <c r="M315" s="428"/>
    </row>
    <row r="316" spans="1:13" ht="15" customHeight="1">
      <c r="A316" s="356"/>
      <c r="B316" s="438"/>
      <c r="C316" s="438"/>
      <c r="D316" s="462" t="s">
        <v>72</v>
      </c>
      <c r="E316" s="152" t="s">
        <v>371</v>
      </c>
      <c r="F316" s="455"/>
      <c r="G316" s="456">
        <v>31902</v>
      </c>
      <c r="H316" s="457">
        <v>35199</v>
      </c>
      <c r="I316" s="437">
        <f t="shared" si="6"/>
        <v>-9.3667433733912842E-2</v>
      </c>
      <c r="J316" s="463" t="s">
        <v>174</v>
      </c>
      <c r="M316" s="428"/>
    </row>
    <row r="317" spans="1:13" ht="15" customHeight="1">
      <c r="A317" s="356"/>
      <c r="B317" s="438"/>
      <c r="C317" s="438"/>
      <c r="D317" s="462" t="s">
        <v>74</v>
      </c>
      <c r="E317" s="152" t="s">
        <v>372</v>
      </c>
      <c r="F317" s="455"/>
      <c r="G317" s="456">
        <v>2560</v>
      </c>
      <c r="H317" s="457">
        <v>1100</v>
      </c>
      <c r="I317" s="437">
        <f t="shared" si="6"/>
        <v>1.3272727272727272</v>
      </c>
      <c r="J317" s="463" t="s">
        <v>190</v>
      </c>
      <c r="M317" s="428"/>
    </row>
    <row r="318" spans="1:13" ht="15" customHeight="1">
      <c r="A318" s="356"/>
      <c r="B318" s="438"/>
      <c r="C318" s="438"/>
      <c r="D318" s="462" t="s">
        <v>76</v>
      </c>
      <c r="E318" s="152" t="s">
        <v>373</v>
      </c>
      <c r="F318" s="455"/>
      <c r="G318" s="456">
        <v>1070</v>
      </c>
      <c r="H318" s="457">
        <v>2440</v>
      </c>
      <c r="I318" s="437">
        <f t="shared" si="6"/>
        <v>-0.56147540983606559</v>
      </c>
      <c r="J318" s="463"/>
      <c r="M318" s="428"/>
    </row>
    <row r="319" spans="1:13" ht="15" customHeight="1">
      <c r="A319" s="356"/>
      <c r="B319" s="438"/>
      <c r="C319" s="438"/>
      <c r="D319" s="462"/>
      <c r="E319" s="152" t="s">
        <v>388</v>
      </c>
      <c r="F319" s="455"/>
      <c r="G319" s="456">
        <v>270</v>
      </c>
      <c r="H319" s="457">
        <v>1300</v>
      </c>
      <c r="I319" s="437">
        <f t="shared" si="6"/>
        <v>-0.79230769230769227</v>
      </c>
      <c r="J319" s="463" t="s">
        <v>188</v>
      </c>
      <c r="M319" s="428"/>
    </row>
    <row r="320" spans="1:13" ht="15" customHeight="1">
      <c r="A320" s="356"/>
      <c r="B320" s="438"/>
      <c r="C320" s="438"/>
      <c r="D320" s="462"/>
      <c r="E320" s="152" t="s">
        <v>389</v>
      </c>
      <c r="F320" s="455"/>
      <c r="G320" s="456">
        <v>800</v>
      </c>
      <c r="H320" s="457">
        <v>1140</v>
      </c>
      <c r="I320" s="437">
        <f t="shared" si="6"/>
        <v>-0.29824561403508776</v>
      </c>
      <c r="J320" s="463" t="s">
        <v>191</v>
      </c>
      <c r="M320" s="428"/>
    </row>
    <row r="321" spans="1:13" ht="15" customHeight="1">
      <c r="A321" s="356"/>
      <c r="B321" s="438"/>
      <c r="C321" s="438"/>
      <c r="D321" s="530" t="s">
        <v>672</v>
      </c>
      <c r="E321" s="152" t="s">
        <v>711</v>
      </c>
      <c r="F321" s="455"/>
      <c r="G321" s="456">
        <v>63099</v>
      </c>
      <c r="H321" s="457">
        <v>54866</v>
      </c>
      <c r="I321" s="437">
        <f t="shared" si="6"/>
        <v>0.15005650129406201</v>
      </c>
      <c r="J321" s="463" t="s">
        <v>184</v>
      </c>
      <c r="M321" s="428"/>
    </row>
    <row r="322" spans="1:13" ht="15" customHeight="1">
      <c r="A322" s="379"/>
      <c r="B322" s="380"/>
      <c r="C322" s="380"/>
      <c r="D322" s="536" t="s">
        <v>79</v>
      </c>
      <c r="E322" s="319" t="s">
        <v>374</v>
      </c>
      <c r="F322" s="532"/>
      <c r="G322" s="533">
        <v>3137</v>
      </c>
      <c r="H322" s="534">
        <v>2504</v>
      </c>
      <c r="I322" s="474">
        <f t="shared" si="6"/>
        <v>0.25279552715654963</v>
      </c>
      <c r="J322" s="537" t="s">
        <v>173</v>
      </c>
      <c r="M322" s="428"/>
    </row>
    <row r="323" spans="1:13" ht="15" customHeight="1">
      <c r="A323" s="356"/>
      <c r="B323" s="438"/>
      <c r="C323" s="438"/>
      <c r="D323" s="497" t="s">
        <v>81</v>
      </c>
      <c r="E323" s="154" t="s">
        <v>375</v>
      </c>
      <c r="F323" s="443"/>
      <c r="G323" s="441">
        <v>8615</v>
      </c>
      <c r="H323" s="442">
        <v>5868</v>
      </c>
      <c r="I323" s="445">
        <f t="shared" si="6"/>
        <v>0.46813224267211995</v>
      </c>
      <c r="J323" s="509" t="s">
        <v>179</v>
      </c>
      <c r="M323" s="428"/>
    </row>
    <row r="324" spans="1:13" ht="15" customHeight="1">
      <c r="A324" s="356"/>
      <c r="B324" s="438"/>
      <c r="C324" s="438"/>
      <c r="D324" s="530" t="s">
        <v>83</v>
      </c>
      <c r="E324" s="152" t="s">
        <v>376</v>
      </c>
      <c r="F324" s="455"/>
      <c r="G324" s="456">
        <v>71568</v>
      </c>
      <c r="H324" s="457">
        <v>77152</v>
      </c>
      <c r="I324" s="437">
        <f t="shared" si="6"/>
        <v>-7.2376607216922406E-2</v>
      </c>
      <c r="J324" s="463" t="s">
        <v>175</v>
      </c>
      <c r="M324" s="428"/>
    </row>
    <row r="325" spans="1:13" ht="15" customHeight="1">
      <c r="A325" s="356"/>
      <c r="B325" s="438"/>
      <c r="C325" s="438"/>
      <c r="D325" s="530" t="s">
        <v>84</v>
      </c>
      <c r="E325" s="152" t="s">
        <v>377</v>
      </c>
      <c r="F325" s="455"/>
      <c r="G325" s="456">
        <v>2500</v>
      </c>
      <c r="H325" s="457">
        <v>0</v>
      </c>
      <c r="I325" s="437" t="str">
        <f t="shared" si="6"/>
        <v>－</v>
      </c>
      <c r="J325" s="463" t="s">
        <v>193</v>
      </c>
      <c r="M325" s="428"/>
    </row>
    <row r="326" spans="1:13" ht="15" customHeight="1">
      <c r="A326" s="356"/>
      <c r="B326" s="438"/>
      <c r="C326" s="438"/>
      <c r="D326" s="530" t="s">
        <v>86</v>
      </c>
      <c r="E326" s="152" t="s">
        <v>378</v>
      </c>
      <c r="F326" s="455"/>
      <c r="G326" s="456">
        <v>13714</v>
      </c>
      <c r="H326" s="457">
        <v>7397</v>
      </c>
      <c r="I326" s="437">
        <f t="shared" si="6"/>
        <v>0.85399486278220893</v>
      </c>
      <c r="J326" s="463" t="s">
        <v>174</v>
      </c>
      <c r="M326" s="428"/>
    </row>
    <row r="327" spans="1:13" ht="15" customHeight="1">
      <c r="A327" s="356"/>
      <c r="B327" s="438"/>
      <c r="C327" s="438"/>
      <c r="D327" s="530" t="s">
        <v>88</v>
      </c>
      <c r="E327" s="152" t="s">
        <v>789</v>
      </c>
      <c r="F327" s="455"/>
      <c r="G327" s="456">
        <v>1007</v>
      </c>
      <c r="H327" s="457">
        <v>984</v>
      </c>
      <c r="I327" s="437">
        <f t="shared" ref="I327" si="7">IFERROR(G327/H327-1,"－")</f>
        <v>2.3373983739837456E-2</v>
      </c>
      <c r="J327" s="463" t="s">
        <v>194</v>
      </c>
      <c r="M327" s="428"/>
    </row>
    <row r="328" spans="1:13" ht="15" customHeight="1">
      <c r="A328" s="402"/>
      <c r="B328" s="403"/>
      <c r="C328" s="403"/>
      <c r="D328" s="404"/>
      <c r="E328" s="458" t="s">
        <v>610</v>
      </c>
      <c r="F328" s="459"/>
      <c r="G328" s="460">
        <f>SUMIFS(G291:G327,K291:K327,1)</f>
        <v>0</v>
      </c>
      <c r="H328" s="461">
        <f>SUMIFS(H291:H327,K291:K327,1)</f>
        <v>0</v>
      </c>
      <c r="I328" s="480" t="str">
        <f t="shared" si="6"/>
        <v>－</v>
      </c>
      <c r="J328" s="506"/>
      <c r="M328" s="428"/>
    </row>
    <row r="329" spans="1:13" ht="15" customHeight="1">
      <c r="A329" s="356"/>
      <c r="B329" s="433" t="s">
        <v>390</v>
      </c>
      <c r="C329" s="436"/>
      <c r="D329" s="160" t="s">
        <v>765</v>
      </c>
      <c r="E329" s="154" t="s">
        <v>823</v>
      </c>
      <c r="F329" s="155"/>
      <c r="G329" s="166">
        <v>320</v>
      </c>
      <c r="H329" s="440">
        <v>420</v>
      </c>
      <c r="I329" s="437">
        <f>IFERROR(G329/H329-1,"－")</f>
        <v>-0.23809523809523814</v>
      </c>
      <c r="J329" s="508" t="s">
        <v>176</v>
      </c>
      <c r="M329" s="428"/>
    </row>
    <row r="330" spans="1:13" ht="15" customHeight="1">
      <c r="A330" s="356"/>
      <c r="B330" s="433"/>
      <c r="C330" s="436"/>
      <c r="D330" s="160" t="s">
        <v>48</v>
      </c>
      <c r="E330" s="154" t="s">
        <v>391</v>
      </c>
      <c r="F330" s="155"/>
      <c r="G330" s="166">
        <v>44883</v>
      </c>
      <c r="H330" s="440">
        <v>41391</v>
      </c>
      <c r="I330" s="445">
        <f t="shared" si="6"/>
        <v>8.4366166557947375E-2</v>
      </c>
      <c r="J330" s="508" t="s">
        <v>174</v>
      </c>
      <c r="M330" s="428"/>
    </row>
    <row r="331" spans="1:13" ht="15" customHeight="1">
      <c r="A331" s="356"/>
      <c r="B331" s="438"/>
      <c r="C331" s="438"/>
      <c r="D331" s="160" t="s">
        <v>50</v>
      </c>
      <c r="E331" s="154" t="s">
        <v>392</v>
      </c>
      <c r="F331" s="155"/>
      <c r="G331" s="166">
        <v>48225</v>
      </c>
      <c r="H331" s="440">
        <v>43078</v>
      </c>
      <c r="I331" s="445">
        <f t="shared" si="6"/>
        <v>0.11948094154788991</v>
      </c>
      <c r="J331" s="508"/>
      <c r="M331" s="428"/>
    </row>
    <row r="332" spans="1:13" ht="15" customHeight="1">
      <c r="A332" s="356"/>
      <c r="B332" s="438"/>
      <c r="C332" s="438"/>
      <c r="D332" s="158"/>
      <c r="E332" s="152" t="s">
        <v>396</v>
      </c>
      <c r="F332" s="153"/>
      <c r="G332" s="170">
        <v>13615</v>
      </c>
      <c r="H332" s="333">
        <v>10384</v>
      </c>
      <c r="I332" s="437">
        <f t="shared" si="6"/>
        <v>0.31115177195685662</v>
      </c>
      <c r="J332" s="507" t="s">
        <v>188</v>
      </c>
      <c r="M332" s="428"/>
    </row>
    <row r="333" spans="1:13" ht="15" customHeight="1">
      <c r="A333" s="356"/>
      <c r="B333" s="438"/>
      <c r="C333" s="438"/>
      <c r="D333" s="160"/>
      <c r="E333" s="154" t="s">
        <v>397</v>
      </c>
      <c r="F333" s="155"/>
      <c r="G333" s="166">
        <v>1681</v>
      </c>
      <c r="H333" s="440">
        <v>1730</v>
      </c>
      <c r="I333" s="445">
        <f t="shared" si="6"/>
        <v>-2.8323699421965332E-2</v>
      </c>
      <c r="J333" s="508" t="s">
        <v>188</v>
      </c>
      <c r="M333" s="428"/>
    </row>
    <row r="334" spans="1:13" ht="15" customHeight="1">
      <c r="A334" s="356"/>
      <c r="B334" s="438"/>
      <c r="C334" s="438"/>
      <c r="D334" s="158"/>
      <c r="E334" s="152" t="s">
        <v>398</v>
      </c>
      <c r="F334" s="153"/>
      <c r="G334" s="170">
        <v>2062</v>
      </c>
      <c r="H334" s="333">
        <v>2388</v>
      </c>
      <c r="I334" s="437">
        <f t="shared" si="6"/>
        <v>-0.1365159128978225</v>
      </c>
      <c r="J334" s="507" t="s">
        <v>188</v>
      </c>
      <c r="M334" s="428"/>
    </row>
    <row r="335" spans="1:13" ht="15" customHeight="1">
      <c r="A335" s="356"/>
      <c r="B335" s="438"/>
      <c r="C335" s="438"/>
      <c r="D335" s="160"/>
      <c r="E335" s="154" t="s">
        <v>399</v>
      </c>
      <c r="F335" s="155"/>
      <c r="G335" s="166">
        <v>28932</v>
      </c>
      <c r="H335" s="440">
        <v>26465</v>
      </c>
      <c r="I335" s="445">
        <f t="shared" si="6"/>
        <v>9.3217457018703875E-2</v>
      </c>
      <c r="J335" s="508" t="s">
        <v>191</v>
      </c>
      <c r="M335" s="428"/>
    </row>
    <row r="336" spans="1:13" ht="15" customHeight="1">
      <c r="A336" s="356"/>
      <c r="B336" s="438"/>
      <c r="C336" s="438"/>
      <c r="D336" s="158"/>
      <c r="E336" s="152" t="s">
        <v>400</v>
      </c>
      <c r="F336" s="153"/>
      <c r="G336" s="170">
        <v>1935</v>
      </c>
      <c r="H336" s="333">
        <v>2111</v>
      </c>
      <c r="I336" s="437">
        <f t="shared" si="6"/>
        <v>-8.3372809095215494E-2</v>
      </c>
      <c r="J336" s="507" t="s">
        <v>189</v>
      </c>
      <c r="M336" s="428"/>
    </row>
    <row r="337" spans="1:13" ht="15" customHeight="1">
      <c r="A337" s="356"/>
      <c r="B337" s="438"/>
      <c r="C337" s="438"/>
      <c r="D337" s="160" t="s">
        <v>766</v>
      </c>
      <c r="E337" s="154" t="s">
        <v>393</v>
      </c>
      <c r="F337" s="155"/>
      <c r="G337" s="166">
        <v>36149</v>
      </c>
      <c r="H337" s="440">
        <v>33159</v>
      </c>
      <c r="I337" s="445">
        <f t="shared" si="6"/>
        <v>9.0171597454687946E-2</v>
      </c>
      <c r="J337" s="508" t="s">
        <v>174</v>
      </c>
      <c r="M337" s="428"/>
    </row>
    <row r="338" spans="1:13" ht="15" customHeight="1">
      <c r="A338" s="356"/>
      <c r="B338" s="357"/>
      <c r="C338" s="357"/>
      <c r="D338" s="160" t="s">
        <v>202</v>
      </c>
      <c r="E338" s="152" t="s">
        <v>394</v>
      </c>
      <c r="F338" s="153"/>
      <c r="G338" s="170">
        <v>2009</v>
      </c>
      <c r="H338" s="333">
        <v>2818</v>
      </c>
      <c r="I338" s="437">
        <f t="shared" si="6"/>
        <v>-0.28708303761533005</v>
      </c>
      <c r="J338" s="507" t="s">
        <v>180</v>
      </c>
      <c r="M338" s="428"/>
    </row>
    <row r="339" spans="1:13" ht="15" customHeight="1">
      <c r="A339" s="356"/>
      <c r="B339" s="357"/>
      <c r="C339" s="357"/>
      <c r="D339" s="160" t="s">
        <v>56</v>
      </c>
      <c r="E339" s="154" t="s">
        <v>395</v>
      </c>
      <c r="F339" s="155"/>
      <c r="G339" s="166">
        <v>3894</v>
      </c>
      <c r="H339" s="440">
        <v>2443</v>
      </c>
      <c r="I339" s="445">
        <f t="shared" si="6"/>
        <v>0.59394187474416693</v>
      </c>
      <c r="J339" s="508" t="s">
        <v>185</v>
      </c>
      <c r="M339" s="428"/>
    </row>
    <row r="340" spans="1:13" ht="15" customHeight="1">
      <c r="A340" s="381"/>
      <c r="B340" s="382"/>
      <c r="C340" s="382"/>
      <c r="D340" s="497" t="s">
        <v>662</v>
      </c>
      <c r="E340" s="154" t="s">
        <v>910</v>
      </c>
      <c r="F340" s="443"/>
      <c r="G340" s="441">
        <v>146605</v>
      </c>
      <c r="H340" s="442">
        <v>149385</v>
      </c>
      <c r="I340" s="445">
        <f t="shared" ref="I340" si="8">IFERROR(G340/H340-1,"－")</f>
        <v>-1.8609632827927824E-2</v>
      </c>
      <c r="J340" s="509" t="s">
        <v>776</v>
      </c>
      <c r="M340" s="428"/>
    </row>
    <row r="341" spans="1:13" ht="15" customHeight="1">
      <c r="A341" s="393"/>
      <c r="B341" s="394"/>
      <c r="C341" s="394"/>
      <c r="D341" s="346"/>
      <c r="E341" s="450" t="s">
        <v>611</v>
      </c>
      <c r="F341" s="451"/>
      <c r="G341" s="452">
        <f>SUMIFS(G329:G340,K329:K340,1)</f>
        <v>0</v>
      </c>
      <c r="H341" s="453">
        <f>SUMIFS(H329:H340,K329:K340,1)</f>
        <v>0</v>
      </c>
      <c r="I341" s="479" t="str">
        <f>IFERROR(G341/H341-1,"－")</f>
        <v>－</v>
      </c>
      <c r="J341" s="511"/>
      <c r="M341" s="428"/>
    </row>
    <row r="342" spans="1:13" ht="15" customHeight="1">
      <c r="A342" s="356"/>
      <c r="B342" s="433" t="s">
        <v>20</v>
      </c>
      <c r="C342" s="434"/>
      <c r="D342" s="158" t="s">
        <v>765</v>
      </c>
      <c r="E342" s="152" t="s">
        <v>401</v>
      </c>
      <c r="F342" s="153"/>
      <c r="G342" s="170">
        <v>3779</v>
      </c>
      <c r="H342" s="333">
        <v>3249</v>
      </c>
      <c r="I342" s="437">
        <f t="shared" si="6"/>
        <v>0.16312711603570329</v>
      </c>
      <c r="J342" s="507" t="s">
        <v>183</v>
      </c>
      <c r="M342" s="428"/>
    </row>
    <row r="343" spans="1:13" ht="15" customHeight="1">
      <c r="A343" s="356"/>
      <c r="B343" s="438"/>
      <c r="C343" s="438"/>
      <c r="D343" s="160" t="s">
        <v>48</v>
      </c>
      <c r="E343" s="154" t="s">
        <v>826</v>
      </c>
      <c r="F343" s="155"/>
      <c r="G343" s="166">
        <v>2546</v>
      </c>
      <c r="H343" s="440">
        <v>2448</v>
      </c>
      <c r="I343" s="445">
        <f t="shared" si="6"/>
        <v>4.0032679738562171E-2</v>
      </c>
      <c r="J343" s="508" t="s">
        <v>183</v>
      </c>
      <c r="M343" s="428"/>
    </row>
    <row r="344" spans="1:13" ht="15" customHeight="1">
      <c r="A344" s="356"/>
      <c r="B344" s="438"/>
      <c r="C344" s="438"/>
      <c r="D344" s="160" t="s">
        <v>50</v>
      </c>
      <c r="E344" s="154" t="s">
        <v>402</v>
      </c>
      <c r="F344" s="155"/>
      <c r="G344" s="166">
        <v>3706</v>
      </c>
      <c r="H344" s="440">
        <v>2557</v>
      </c>
      <c r="I344" s="445">
        <f t="shared" si="6"/>
        <v>0.44935471255377402</v>
      </c>
      <c r="J344" s="508" t="s">
        <v>173</v>
      </c>
      <c r="M344" s="428"/>
    </row>
    <row r="345" spans="1:13" ht="15" customHeight="1">
      <c r="A345" s="356"/>
      <c r="B345" s="438"/>
      <c r="C345" s="438"/>
      <c r="D345" s="160" t="s">
        <v>52</v>
      </c>
      <c r="E345" s="154" t="s">
        <v>403</v>
      </c>
      <c r="F345" s="155"/>
      <c r="G345" s="166">
        <v>243348</v>
      </c>
      <c r="H345" s="440">
        <v>219500</v>
      </c>
      <c r="I345" s="445">
        <f t="shared" si="6"/>
        <v>0.10864692482915728</v>
      </c>
      <c r="J345" s="508" t="s">
        <v>178</v>
      </c>
      <c r="M345" s="428"/>
    </row>
    <row r="346" spans="1:13" ht="15" customHeight="1">
      <c r="A346" s="356"/>
      <c r="B346" s="438"/>
      <c r="C346" s="438"/>
      <c r="D346" s="160" t="s">
        <v>202</v>
      </c>
      <c r="E346" s="154" t="s">
        <v>404</v>
      </c>
      <c r="F346" s="155"/>
      <c r="G346" s="166">
        <v>206103</v>
      </c>
      <c r="H346" s="440">
        <v>196590</v>
      </c>
      <c r="I346" s="445">
        <f t="shared" si="6"/>
        <v>4.8390050358614323E-2</v>
      </c>
      <c r="J346" s="508"/>
      <c r="M346" s="428"/>
    </row>
    <row r="347" spans="1:13" ht="15" customHeight="1">
      <c r="A347" s="356"/>
      <c r="B347" s="438"/>
      <c r="C347" s="438"/>
      <c r="D347" s="160"/>
      <c r="E347" s="154" t="s">
        <v>415</v>
      </c>
      <c r="F347" s="155"/>
      <c r="G347" s="166">
        <v>30931</v>
      </c>
      <c r="H347" s="440">
        <v>44757</v>
      </c>
      <c r="I347" s="445">
        <f t="shared" si="6"/>
        <v>-0.30891257233505376</v>
      </c>
      <c r="J347" s="508" t="s">
        <v>179</v>
      </c>
      <c r="M347" s="428"/>
    </row>
    <row r="348" spans="1:13" ht="15" customHeight="1">
      <c r="A348" s="356"/>
      <c r="B348" s="438"/>
      <c r="C348" s="438"/>
      <c r="D348" s="160"/>
      <c r="E348" s="154" t="s">
        <v>416</v>
      </c>
      <c r="F348" s="155"/>
      <c r="G348" s="166">
        <v>60405</v>
      </c>
      <c r="H348" s="440">
        <v>48631</v>
      </c>
      <c r="I348" s="445">
        <f t="shared" ref="I348:I410" si="9">IFERROR(G348/H348-1,"－")</f>
        <v>0.2421089428553802</v>
      </c>
      <c r="J348" s="508" t="s">
        <v>236</v>
      </c>
      <c r="M348" s="428"/>
    </row>
    <row r="349" spans="1:13" ht="15" customHeight="1">
      <c r="A349" s="356"/>
      <c r="B349" s="438"/>
      <c r="C349" s="438"/>
      <c r="D349" s="354"/>
      <c r="E349" s="154" t="s">
        <v>417</v>
      </c>
      <c r="F349" s="443"/>
      <c r="G349" s="441">
        <v>114767</v>
      </c>
      <c r="H349" s="442">
        <v>103202</v>
      </c>
      <c r="I349" s="445">
        <f t="shared" si="9"/>
        <v>0.11206178174841575</v>
      </c>
      <c r="J349" s="509" t="s">
        <v>198</v>
      </c>
      <c r="M349" s="428"/>
    </row>
    <row r="350" spans="1:13" ht="15" customHeight="1">
      <c r="A350" s="356"/>
      <c r="B350" s="438"/>
      <c r="C350" s="438"/>
      <c r="D350" s="354" t="s">
        <v>56</v>
      </c>
      <c r="E350" s="154" t="s">
        <v>405</v>
      </c>
      <c r="F350" s="443"/>
      <c r="G350" s="441">
        <v>18227</v>
      </c>
      <c r="H350" s="442">
        <v>24432</v>
      </c>
      <c r="I350" s="445">
        <f t="shared" si="9"/>
        <v>-0.25397020301244266</v>
      </c>
      <c r="J350" s="509" t="s">
        <v>188</v>
      </c>
      <c r="M350" s="428"/>
    </row>
    <row r="351" spans="1:13" ht="15" customHeight="1">
      <c r="A351" s="356"/>
      <c r="B351" s="438"/>
      <c r="C351" s="438"/>
      <c r="D351" s="462" t="s">
        <v>58</v>
      </c>
      <c r="E351" s="152" t="s">
        <v>406</v>
      </c>
      <c r="F351" s="455"/>
      <c r="G351" s="456">
        <v>21300</v>
      </c>
      <c r="H351" s="457">
        <v>19200</v>
      </c>
      <c r="I351" s="437">
        <f t="shared" si="9"/>
        <v>0.109375</v>
      </c>
      <c r="J351" s="463" t="s">
        <v>191</v>
      </c>
      <c r="M351" s="428"/>
    </row>
    <row r="352" spans="1:13" ht="15" customHeight="1">
      <c r="A352" s="356"/>
      <c r="B352" s="438"/>
      <c r="C352" s="438"/>
      <c r="D352" s="354" t="s">
        <v>60</v>
      </c>
      <c r="E352" s="154" t="s">
        <v>407</v>
      </c>
      <c r="F352" s="443"/>
      <c r="G352" s="441">
        <v>3053</v>
      </c>
      <c r="H352" s="442">
        <v>2468</v>
      </c>
      <c r="I352" s="445">
        <f t="shared" si="9"/>
        <v>0.23703403565640202</v>
      </c>
      <c r="J352" s="509" t="s">
        <v>190</v>
      </c>
      <c r="M352" s="428"/>
    </row>
    <row r="353" spans="1:13" ht="15" customHeight="1">
      <c r="A353" s="356"/>
      <c r="B353" s="438"/>
      <c r="C353" s="438"/>
      <c r="D353" s="354" t="s">
        <v>62</v>
      </c>
      <c r="E353" s="154" t="s">
        <v>408</v>
      </c>
      <c r="F353" s="443"/>
      <c r="G353" s="441">
        <v>66842</v>
      </c>
      <c r="H353" s="442">
        <v>63644</v>
      </c>
      <c r="I353" s="445">
        <f t="shared" si="9"/>
        <v>5.0248255923574847E-2</v>
      </c>
      <c r="J353" s="509"/>
      <c r="M353" s="428"/>
    </row>
    <row r="354" spans="1:13" ht="15" customHeight="1">
      <c r="A354" s="356"/>
      <c r="B354" s="438"/>
      <c r="C354" s="438"/>
      <c r="D354" s="354"/>
      <c r="E354" s="154" t="s">
        <v>418</v>
      </c>
      <c r="F354" s="443"/>
      <c r="G354" s="441">
        <v>66019</v>
      </c>
      <c r="H354" s="442">
        <v>63224</v>
      </c>
      <c r="I354" s="445">
        <f t="shared" si="9"/>
        <v>4.4207895735796532E-2</v>
      </c>
      <c r="J354" s="509" t="s">
        <v>174</v>
      </c>
      <c r="M354" s="428"/>
    </row>
    <row r="355" spans="1:13" ht="15" customHeight="1">
      <c r="A355" s="356"/>
      <c r="B355" s="438"/>
      <c r="C355" s="438"/>
      <c r="D355" s="354"/>
      <c r="E355" s="154" t="s">
        <v>358</v>
      </c>
      <c r="F355" s="443"/>
      <c r="G355" s="441">
        <v>823</v>
      </c>
      <c r="H355" s="442">
        <v>420</v>
      </c>
      <c r="I355" s="445">
        <f t="shared" si="9"/>
        <v>0.95952380952380945</v>
      </c>
      <c r="J355" s="509" t="s">
        <v>174</v>
      </c>
      <c r="M355" s="428"/>
    </row>
    <row r="356" spans="1:13" ht="15" customHeight="1">
      <c r="A356" s="356"/>
      <c r="B356" s="438"/>
      <c r="C356" s="438"/>
      <c r="D356" s="354" t="s">
        <v>64</v>
      </c>
      <c r="E356" s="154" t="s">
        <v>409</v>
      </c>
      <c r="F356" s="443"/>
      <c r="G356" s="441">
        <v>272</v>
      </c>
      <c r="H356" s="442">
        <v>199</v>
      </c>
      <c r="I356" s="445">
        <f t="shared" si="9"/>
        <v>0.36683417085427128</v>
      </c>
      <c r="J356" s="509" t="s">
        <v>173</v>
      </c>
      <c r="M356" s="428"/>
    </row>
    <row r="357" spans="1:13" ht="15" customHeight="1">
      <c r="A357" s="356"/>
      <c r="B357" s="438"/>
      <c r="C357" s="438"/>
      <c r="D357" s="354" t="s">
        <v>66</v>
      </c>
      <c r="E357" s="154" t="s">
        <v>712</v>
      </c>
      <c r="F357" s="443"/>
      <c r="G357" s="441">
        <v>45471</v>
      </c>
      <c r="H357" s="442">
        <v>40783</v>
      </c>
      <c r="I357" s="445">
        <f t="shared" si="9"/>
        <v>0.11494985655787948</v>
      </c>
      <c r="J357" s="509" t="s">
        <v>184</v>
      </c>
      <c r="M357" s="428"/>
    </row>
    <row r="358" spans="1:13" ht="15" customHeight="1">
      <c r="A358" s="356"/>
      <c r="B358" s="438"/>
      <c r="C358" s="438"/>
      <c r="D358" s="354" t="s">
        <v>68</v>
      </c>
      <c r="E358" s="154" t="s">
        <v>410</v>
      </c>
      <c r="F358" s="443"/>
      <c r="G358" s="441">
        <v>760</v>
      </c>
      <c r="H358" s="442">
        <v>602</v>
      </c>
      <c r="I358" s="445">
        <f t="shared" si="9"/>
        <v>0.2624584717607974</v>
      </c>
      <c r="J358" s="509" t="s">
        <v>176</v>
      </c>
      <c r="M358" s="428"/>
    </row>
    <row r="359" spans="1:13" ht="15" customHeight="1">
      <c r="A359" s="356"/>
      <c r="B359" s="438"/>
      <c r="C359" s="438"/>
      <c r="D359" s="354" t="s">
        <v>70</v>
      </c>
      <c r="E359" s="154" t="s">
        <v>713</v>
      </c>
      <c r="F359" s="443"/>
      <c r="G359" s="441">
        <v>237</v>
      </c>
      <c r="H359" s="442">
        <v>2415</v>
      </c>
      <c r="I359" s="445">
        <f t="shared" si="9"/>
        <v>-0.90186335403726714</v>
      </c>
      <c r="J359" s="509" t="s">
        <v>184</v>
      </c>
      <c r="M359" s="428"/>
    </row>
    <row r="360" spans="1:13" ht="15" customHeight="1">
      <c r="A360" s="356"/>
      <c r="B360" s="438"/>
      <c r="C360" s="438"/>
      <c r="D360" s="354" t="s">
        <v>72</v>
      </c>
      <c r="E360" s="154" t="s">
        <v>411</v>
      </c>
      <c r="F360" s="443"/>
      <c r="G360" s="441">
        <v>943</v>
      </c>
      <c r="H360" s="442">
        <v>824</v>
      </c>
      <c r="I360" s="445">
        <f t="shared" si="9"/>
        <v>0.14441747572815533</v>
      </c>
      <c r="J360" s="509" t="s">
        <v>185</v>
      </c>
      <c r="M360" s="428"/>
    </row>
    <row r="361" spans="1:13" ht="15" customHeight="1">
      <c r="A361" s="356"/>
      <c r="B361" s="438"/>
      <c r="C361" s="438"/>
      <c r="D361" s="354" t="s">
        <v>74</v>
      </c>
      <c r="E361" s="154" t="s">
        <v>412</v>
      </c>
      <c r="F361" s="443"/>
      <c r="G361" s="441">
        <v>16653</v>
      </c>
      <c r="H361" s="442">
        <v>14913</v>
      </c>
      <c r="I361" s="445">
        <f t="shared" si="9"/>
        <v>0.11667672500502912</v>
      </c>
      <c r="J361" s="509" t="s">
        <v>174</v>
      </c>
      <c r="M361" s="428"/>
    </row>
    <row r="362" spans="1:13" ht="15" customHeight="1">
      <c r="A362" s="356"/>
      <c r="B362" s="438"/>
      <c r="C362" s="438"/>
      <c r="D362" s="354" t="s">
        <v>76</v>
      </c>
      <c r="E362" s="154" t="s">
        <v>413</v>
      </c>
      <c r="F362" s="443"/>
      <c r="G362" s="441">
        <v>145</v>
      </c>
      <c r="H362" s="442">
        <v>105</v>
      </c>
      <c r="I362" s="445">
        <f t="shared" si="9"/>
        <v>0.38095238095238093</v>
      </c>
      <c r="J362" s="509" t="s">
        <v>191</v>
      </c>
      <c r="M362" s="428"/>
    </row>
    <row r="363" spans="1:13" ht="15" customHeight="1">
      <c r="A363" s="356"/>
      <c r="B363" s="438"/>
      <c r="C363" s="438"/>
      <c r="D363" s="354" t="s">
        <v>78</v>
      </c>
      <c r="E363" s="154" t="s">
        <v>414</v>
      </c>
      <c r="F363" s="443"/>
      <c r="G363" s="441">
        <v>946</v>
      </c>
      <c r="H363" s="442">
        <v>1842</v>
      </c>
      <c r="I363" s="445">
        <f t="shared" si="9"/>
        <v>-0.48642779587404994</v>
      </c>
      <c r="J363" s="509" t="s">
        <v>173</v>
      </c>
      <c r="M363" s="428"/>
    </row>
    <row r="364" spans="1:13" ht="15" customHeight="1">
      <c r="A364" s="356"/>
      <c r="B364" s="357"/>
      <c r="C364" s="498"/>
      <c r="D364" s="354" t="s">
        <v>79</v>
      </c>
      <c r="E364" s="154" t="s">
        <v>714</v>
      </c>
      <c r="F364" s="443"/>
      <c r="G364" s="441">
        <v>823</v>
      </c>
      <c r="H364" s="442">
        <v>1086</v>
      </c>
      <c r="I364" s="445">
        <f t="shared" si="9"/>
        <v>-0.24217311233885819</v>
      </c>
      <c r="J364" s="509" t="s">
        <v>194</v>
      </c>
      <c r="M364" s="428"/>
    </row>
    <row r="365" spans="1:13" ht="15" customHeight="1">
      <c r="A365" s="381"/>
      <c r="B365" s="382"/>
      <c r="C365" s="382"/>
      <c r="D365" s="497" t="s">
        <v>673</v>
      </c>
      <c r="E365" s="154" t="s">
        <v>856</v>
      </c>
      <c r="F365" s="443" t="s">
        <v>762</v>
      </c>
      <c r="G365" s="441">
        <v>30275</v>
      </c>
      <c r="H365" s="442">
        <v>0</v>
      </c>
      <c r="I365" s="445" t="str">
        <f t="shared" ref="I365" si="10">IFERROR(G365/H365-1,"－")</f>
        <v>－</v>
      </c>
      <c r="J365" s="509" t="s">
        <v>776</v>
      </c>
      <c r="M365" s="428"/>
    </row>
    <row r="366" spans="1:13" ht="15" customHeight="1">
      <c r="A366" s="470"/>
      <c r="B366" s="383"/>
      <c r="C366" s="383"/>
      <c r="D366" s="384"/>
      <c r="E366" s="446" t="s">
        <v>612</v>
      </c>
      <c r="F366" s="447"/>
      <c r="G366" s="448">
        <f>SUMIFS(G342:G365,K342:K365,1)</f>
        <v>0</v>
      </c>
      <c r="H366" s="449">
        <f>SUMIFS(H342:H365,K342:K365,1)</f>
        <v>0</v>
      </c>
      <c r="I366" s="478" t="str">
        <f t="shared" si="9"/>
        <v>－</v>
      </c>
      <c r="J366" s="535"/>
      <c r="M366" s="428"/>
    </row>
    <row r="367" spans="1:13" ht="15" customHeight="1">
      <c r="A367" s="356"/>
      <c r="B367" s="433" t="s">
        <v>21</v>
      </c>
      <c r="C367" s="434"/>
      <c r="D367" s="160" t="s">
        <v>46</v>
      </c>
      <c r="E367" s="154" t="s">
        <v>419</v>
      </c>
      <c r="F367" s="155"/>
      <c r="G367" s="166">
        <v>1292</v>
      </c>
      <c r="H367" s="440">
        <v>1110</v>
      </c>
      <c r="I367" s="445">
        <f t="shared" si="9"/>
        <v>0.16396396396396407</v>
      </c>
      <c r="J367" s="508" t="s">
        <v>173</v>
      </c>
      <c r="M367" s="428"/>
    </row>
    <row r="368" spans="1:13" ht="15" customHeight="1">
      <c r="A368" s="356"/>
      <c r="B368" s="436"/>
      <c r="C368" s="436"/>
      <c r="D368" s="158" t="s">
        <v>48</v>
      </c>
      <c r="E368" s="152" t="s">
        <v>893</v>
      </c>
      <c r="F368" s="153"/>
      <c r="G368" s="170">
        <v>5172</v>
      </c>
      <c r="H368" s="333">
        <v>5070</v>
      </c>
      <c r="I368" s="437">
        <f t="shared" si="9"/>
        <v>2.0118343195266286E-2</v>
      </c>
      <c r="J368" s="507" t="s">
        <v>173</v>
      </c>
      <c r="M368" s="428"/>
    </row>
    <row r="369" spans="1:13" ht="15" customHeight="1">
      <c r="A369" s="356"/>
      <c r="B369" s="438"/>
      <c r="C369" s="438"/>
      <c r="D369" s="158" t="s">
        <v>50</v>
      </c>
      <c r="E369" s="152" t="s">
        <v>420</v>
      </c>
      <c r="F369" s="153"/>
      <c r="G369" s="170">
        <v>11101</v>
      </c>
      <c r="H369" s="333">
        <v>11423</v>
      </c>
      <c r="I369" s="437">
        <f t="shared" si="9"/>
        <v>-2.8188742011730716E-2</v>
      </c>
      <c r="J369" s="507" t="s">
        <v>356</v>
      </c>
      <c r="M369" s="428"/>
    </row>
    <row r="370" spans="1:13" ht="15" customHeight="1">
      <c r="A370" s="356"/>
      <c r="B370" s="438"/>
      <c r="C370" s="438"/>
      <c r="D370" s="158" t="s">
        <v>52</v>
      </c>
      <c r="E370" s="152" t="s">
        <v>421</v>
      </c>
      <c r="F370" s="153"/>
      <c r="G370" s="170">
        <v>858</v>
      </c>
      <c r="H370" s="333">
        <v>478</v>
      </c>
      <c r="I370" s="437">
        <f t="shared" si="9"/>
        <v>0.79497907949790791</v>
      </c>
      <c r="J370" s="507" t="s">
        <v>179</v>
      </c>
      <c r="M370" s="428"/>
    </row>
    <row r="371" spans="1:13" ht="15" customHeight="1">
      <c r="A371" s="356"/>
      <c r="B371" s="438"/>
      <c r="C371" s="438"/>
      <c r="D371" s="158" t="s">
        <v>202</v>
      </c>
      <c r="E371" s="152" t="s">
        <v>422</v>
      </c>
      <c r="F371" s="153"/>
      <c r="G371" s="170">
        <v>402166</v>
      </c>
      <c r="H371" s="333">
        <v>500352</v>
      </c>
      <c r="I371" s="437">
        <f t="shared" si="9"/>
        <v>-0.19623385136863647</v>
      </c>
      <c r="J371" s="507" t="s">
        <v>183</v>
      </c>
      <c r="M371" s="428"/>
    </row>
    <row r="372" spans="1:13" ht="15" customHeight="1">
      <c r="A372" s="356"/>
      <c r="B372" s="438"/>
      <c r="C372" s="438"/>
      <c r="D372" s="158" t="s">
        <v>56</v>
      </c>
      <c r="E372" s="152" t="s">
        <v>423</v>
      </c>
      <c r="F372" s="153"/>
      <c r="G372" s="170">
        <v>10616</v>
      </c>
      <c r="H372" s="333">
        <v>6359</v>
      </c>
      <c r="I372" s="437">
        <f t="shared" si="9"/>
        <v>0.66944488127063995</v>
      </c>
      <c r="J372" s="507" t="s">
        <v>179</v>
      </c>
      <c r="M372" s="428"/>
    </row>
    <row r="373" spans="1:13" ht="15" customHeight="1">
      <c r="A373" s="356"/>
      <c r="B373" s="438"/>
      <c r="C373" s="438"/>
      <c r="D373" s="158" t="s">
        <v>58</v>
      </c>
      <c r="E373" s="152" t="s">
        <v>424</v>
      </c>
      <c r="F373" s="153"/>
      <c r="G373" s="170">
        <v>180093</v>
      </c>
      <c r="H373" s="333">
        <v>175330</v>
      </c>
      <c r="I373" s="437">
        <f t="shared" si="9"/>
        <v>2.7165915701819365E-2</v>
      </c>
      <c r="J373" s="507" t="s">
        <v>175</v>
      </c>
      <c r="M373" s="428"/>
    </row>
    <row r="374" spans="1:13" ht="15" customHeight="1">
      <c r="A374" s="356"/>
      <c r="B374" s="438"/>
      <c r="C374" s="438"/>
      <c r="D374" s="158" t="s">
        <v>60</v>
      </c>
      <c r="E374" s="152" t="s">
        <v>425</v>
      </c>
      <c r="F374" s="153"/>
      <c r="G374" s="170">
        <v>1579</v>
      </c>
      <c r="H374" s="333">
        <v>2170</v>
      </c>
      <c r="I374" s="437">
        <f t="shared" si="9"/>
        <v>-0.2723502304147466</v>
      </c>
      <c r="J374" s="507" t="s">
        <v>173</v>
      </c>
      <c r="M374" s="428"/>
    </row>
    <row r="375" spans="1:13" ht="15" customHeight="1">
      <c r="A375" s="356"/>
      <c r="B375" s="438"/>
      <c r="C375" s="438"/>
      <c r="D375" s="158" t="s">
        <v>62</v>
      </c>
      <c r="E375" s="152" t="s">
        <v>426</v>
      </c>
      <c r="F375" s="153"/>
      <c r="G375" s="170">
        <v>264</v>
      </c>
      <c r="H375" s="333">
        <v>182</v>
      </c>
      <c r="I375" s="437">
        <f t="shared" si="9"/>
        <v>0.4505494505494505</v>
      </c>
      <c r="J375" s="507" t="s">
        <v>185</v>
      </c>
      <c r="M375" s="428"/>
    </row>
    <row r="376" spans="1:13" ht="15" customHeight="1">
      <c r="A376" s="356"/>
      <c r="B376" s="438"/>
      <c r="C376" s="438"/>
      <c r="D376" s="158" t="s">
        <v>64</v>
      </c>
      <c r="E376" s="152" t="s">
        <v>427</v>
      </c>
      <c r="F376" s="153"/>
      <c r="G376" s="170">
        <v>4608</v>
      </c>
      <c r="H376" s="333">
        <v>5119</v>
      </c>
      <c r="I376" s="437">
        <f t="shared" si="9"/>
        <v>-9.9824184411017813E-2</v>
      </c>
      <c r="J376" s="507" t="s">
        <v>191</v>
      </c>
      <c r="M376" s="428"/>
    </row>
    <row r="377" spans="1:13" ht="15" customHeight="1">
      <c r="A377" s="356"/>
      <c r="B377" s="438"/>
      <c r="C377" s="438"/>
      <c r="D377" s="158" t="s">
        <v>66</v>
      </c>
      <c r="E377" s="152" t="s">
        <v>428</v>
      </c>
      <c r="F377" s="153"/>
      <c r="G377" s="170">
        <v>216967</v>
      </c>
      <c r="H377" s="333">
        <v>195608</v>
      </c>
      <c r="I377" s="437">
        <f t="shared" si="9"/>
        <v>0.1091928755470124</v>
      </c>
      <c r="J377" s="507" t="s">
        <v>175</v>
      </c>
      <c r="M377" s="428"/>
    </row>
    <row r="378" spans="1:13" ht="15" customHeight="1">
      <c r="A378" s="356"/>
      <c r="B378" s="438"/>
      <c r="C378" s="438"/>
      <c r="D378" s="158" t="s">
        <v>68</v>
      </c>
      <c r="E378" s="152" t="s">
        <v>894</v>
      </c>
      <c r="F378" s="153"/>
      <c r="G378" s="170">
        <v>7083</v>
      </c>
      <c r="H378" s="333">
        <v>7047</v>
      </c>
      <c r="I378" s="437">
        <f t="shared" si="9"/>
        <v>5.1085568326947328E-3</v>
      </c>
      <c r="J378" s="507" t="s">
        <v>196</v>
      </c>
      <c r="M378" s="428"/>
    </row>
    <row r="379" spans="1:13" ht="15" customHeight="1">
      <c r="A379" s="356"/>
      <c r="B379" s="438"/>
      <c r="C379" s="438"/>
      <c r="D379" s="158" t="s">
        <v>70</v>
      </c>
      <c r="E379" s="152" t="s">
        <v>884</v>
      </c>
      <c r="F379" s="153"/>
      <c r="G379" s="170">
        <v>8078</v>
      </c>
      <c r="H379" s="333">
        <v>6975</v>
      </c>
      <c r="I379" s="437">
        <f t="shared" si="9"/>
        <v>0.15813620071684586</v>
      </c>
      <c r="J379" s="507" t="s">
        <v>175</v>
      </c>
      <c r="M379" s="428"/>
    </row>
    <row r="380" spans="1:13" ht="15" customHeight="1">
      <c r="A380" s="356"/>
      <c r="B380" s="438"/>
      <c r="C380" s="438"/>
      <c r="D380" s="158" t="s">
        <v>72</v>
      </c>
      <c r="E380" s="152" t="s">
        <v>715</v>
      </c>
      <c r="F380" s="153"/>
      <c r="G380" s="170">
        <v>11105</v>
      </c>
      <c r="H380" s="333">
        <v>11515</v>
      </c>
      <c r="I380" s="437">
        <f t="shared" ref="I380:I383" si="11">IFERROR(G380/H380-1,"－")</f>
        <v>-3.560573165436387E-2</v>
      </c>
      <c r="J380" s="507" t="s">
        <v>196</v>
      </c>
      <c r="M380" s="428"/>
    </row>
    <row r="381" spans="1:13" ht="15" customHeight="1">
      <c r="A381" s="356"/>
      <c r="B381" s="357"/>
      <c r="C381" s="357"/>
      <c r="D381" s="158" t="s">
        <v>74</v>
      </c>
      <c r="E381" s="152" t="s">
        <v>755</v>
      </c>
      <c r="F381" s="153"/>
      <c r="G381" s="170">
        <v>8871</v>
      </c>
      <c r="H381" s="333">
        <v>8919</v>
      </c>
      <c r="I381" s="437">
        <f t="shared" si="11"/>
        <v>-5.3817692566431319E-3</v>
      </c>
      <c r="J381" s="512" t="s">
        <v>757</v>
      </c>
      <c r="M381" s="428"/>
    </row>
    <row r="382" spans="1:13" ht="15" customHeight="1">
      <c r="A382" s="356"/>
      <c r="B382" s="357"/>
      <c r="C382" s="357"/>
      <c r="D382" s="158" t="s">
        <v>76</v>
      </c>
      <c r="E382" s="152" t="s">
        <v>756</v>
      </c>
      <c r="F382" s="153"/>
      <c r="G382" s="170">
        <v>2445</v>
      </c>
      <c r="H382" s="333">
        <v>2391</v>
      </c>
      <c r="I382" s="437">
        <f t="shared" si="11"/>
        <v>2.2584692597239719E-2</v>
      </c>
      <c r="J382" s="512" t="s">
        <v>758</v>
      </c>
      <c r="M382" s="428"/>
    </row>
    <row r="383" spans="1:13" ht="15" customHeight="1">
      <c r="A383" s="381"/>
      <c r="B383" s="382"/>
      <c r="C383" s="382"/>
      <c r="D383" s="160" t="s">
        <v>78</v>
      </c>
      <c r="E383" s="154" t="s">
        <v>774</v>
      </c>
      <c r="F383" s="155"/>
      <c r="G383" s="166">
        <v>5798</v>
      </c>
      <c r="H383" s="440">
        <v>5018</v>
      </c>
      <c r="I383" s="445">
        <f t="shared" si="11"/>
        <v>0.15544041450777213</v>
      </c>
      <c r="J383" s="508" t="s">
        <v>771</v>
      </c>
      <c r="M383" s="428"/>
    </row>
    <row r="384" spans="1:13" ht="15" customHeight="1">
      <c r="A384" s="393"/>
      <c r="B384" s="394"/>
      <c r="C384" s="394"/>
      <c r="D384" s="346"/>
      <c r="E384" s="450" t="s">
        <v>613</v>
      </c>
      <c r="F384" s="451"/>
      <c r="G384" s="452">
        <f>SUMIFS(G367:G383,K367:K383,1)</f>
        <v>0</v>
      </c>
      <c r="H384" s="453">
        <f>SUMIFS(H367:H383,K367:K383,1)</f>
        <v>0</v>
      </c>
      <c r="I384" s="479" t="str">
        <f t="shared" si="9"/>
        <v>－</v>
      </c>
      <c r="J384" s="511"/>
      <c r="M384" s="428"/>
    </row>
    <row r="385" spans="1:13" ht="15" customHeight="1">
      <c r="A385" s="356"/>
      <c r="B385" s="433" t="s">
        <v>429</v>
      </c>
      <c r="C385" s="434"/>
      <c r="D385" s="297" t="s">
        <v>46</v>
      </c>
      <c r="E385" s="302" t="s">
        <v>430</v>
      </c>
      <c r="F385" s="303"/>
      <c r="G385" s="299">
        <v>25760</v>
      </c>
      <c r="H385" s="464">
        <v>23017</v>
      </c>
      <c r="I385" s="465">
        <f t="shared" si="9"/>
        <v>0.11917278533258036</v>
      </c>
      <c r="J385" s="513" t="s">
        <v>174</v>
      </c>
      <c r="M385" s="428"/>
    </row>
    <row r="386" spans="1:13" ht="15" customHeight="1">
      <c r="A386" s="356"/>
      <c r="B386" s="436"/>
      <c r="C386" s="436"/>
      <c r="D386" s="160" t="s">
        <v>48</v>
      </c>
      <c r="E386" s="154" t="s">
        <v>431</v>
      </c>
      <c r="F386" s="155"/>
      <c r="G386" s="166">
        <v>0</v>
      </c>
      <c r="H386" s="440">
        <v>1525</v>
      </c>
      <c r="I386" s="445">
        <f t="shared" si="9"/>
        <v>-1</v>
      </c>
      <c r="J386" s="508" t="s">
        <v>174</v>
      </c>
      <c r="M386" s="428"/>
    </row>
    <row r="387" spans="1:13" ht="15" customHeight="1">
      <c r="A387" s="356"/>
      <c r="B387" s="436"/>
      <c r="C387" s="436"/>
      <c r="D387" s="158" t="s">
        <v>50</v>
      </c>
      <c r="E387" s="152" t="s">
        <v>432</v>
      </c>
      <c r="F387" s="153"/>
      <c r="G387" s="170">
        <v>30682</v>
      </c>
      <c r="H387" s="333">
        <v>31847</v>
      </c>
      <c r="I387" s="437">
        <f t="shared" si="9"/>
        <v>-3.6581153640845243E-2</v>
      </c>
      <c r="J387" s="507" t="s">
        <v>175</v>
      </c>
      <c r="M387" s="428"/>
    </row>
    <row r="388" spans="1:13" ht="15" customHeight="1">
      <c r="A388" s="356"/>
      <c r="B388" s="436"/>
      <c r="C388" s="436"/>
      <c r="D388" s="160" t="s">
        <v>52</v>
      </c>
      <c r="E388" s="154" t="s">
        <v>433</v>
      </c>
      <c r="F388" s="155"/>
      <c r="G388" s="166">
        <v>627</v>
      </c>
      <c r="H388" s="440">
        <v>347</v>
      </c>
      <c r="I388" s="445">
        <f t="shared" si="9"/>
        <v>0.80691642651296824</v>
      </c>
      <c r="J388" s="508" t="s">
        <v>185</v>
      </c>
      <c r="M388" s="428"/>
    </row>
    <row r="389" spans="1:13" ht="15" customHeight="1">
      <c r="A389" s="356"/>
      <c r="B389" s="436"/>
      <c r="C389" s="436"/>
      <c r="D389" s="158" t="s">
        <v>202</v>
      </c>
      <c r="E389" s="152" t="s">
        <v>434</v>
      </c>
      <c r="F389" s="153"/>
      <c r="G389" s="170">
        <v>218</v>
      </c>
      <c r="H389" s="333">
        <v>186</v>
      </c>
      <c r="I389" s="437">
        <f t="shared" si="9"/>
        <v>0.17204301075268824</v>
      </c>
      <c r="J389" s="507" t="s">
        <v>185</v>
      </c>
      <c r="M389" s="428"/>
    </row>
    <row r="390" spans="1:13" ht="15" customHeight="1">
      <c r="A390" s="356"/>
      <c r="B390" s="436"/>
      <c r="C390" s="436"/>
      <c r="D390" s="160" t="s">
        <v>56</v>
      </c>
      <c r="E390" s="154" t="s">
        <v>435</v>
      </c>
      <c r="F390" s="155"/>
      <c r="G390" s="166">
        <v>400</v>
      </c>
      <c r="H390" s="440">
        <v>523</v>
      </c>
      <c r="I390" s="445">
        <f t="shared" si="9"/>
        <v>-0.23518164435946465</v>
      </c>
      <c r="J390" s="508" t="s">
        <v>173</v>
      </c>
      <c r="M390" s="428"/>
    </row>
    <row r="391" spans="1:13" ht="15" customHeight="1">
      <c r="A391" s="356"/>
      <c r="B391" s="436"/>
      <c r="C391" s="436"/>
      <c r="D391" s="160" t="s">
        <v>58</v>
      </c>
      <c r="E391" s="154" t="s">
        <v>436</v>
      </c>
      <c r="F391" s="155"/>
      <c r="G391" s="166">
        <v>62496</v>
      </c>
      <c r="H391" s="440">
        <v>65447</v>
      </c>
      <c r="I391" s="445">
        <f t="shared" si="9"/>
        <v>-4.508992008801016E-2</v>
      </c>
      <c r="J391" s="508" t="s">
        <v>174</v>
      </c>
      <c r="M391" s="428"/>
    </row>
    <row r="392" spans="1:13" ht="15" customHeight="1">
      <c r="A392" s="381"/>
      <c r="B392" s="382"/>
      <c r="C392" s="382"/>
      <c r="D392" s="160" t="s">
        <v>60</v>
      </c>
      <c r="E392" s="154" t="s">
        <v>437</v>
      </c>
      <c r="F392" s="155"/>
      <c r="G392" s="166">
        <v>54542</v>
      </c>
      <c r="H392" s="440">
        <v>58794</v>
      </c>
      <c r="I392" s="445">
        <f t="shared" si="9"/>
        <v>-7.2320304793006107E-2</v>
      </c>
      <c r="J392" s="508" t="s">
        <v>175</v>
      </c>
      <c r="M392" s="428"/>
    </row>
    <row r="393" spans="1:13" ht="15" customHeight="1">
      <c r="A393" s="393"/>
      <c r="B393" s="394"/>
      <c r="C393" s="394"/>
      <c r="D393" s="346"/>
      <c r="E393" s="450" t="s">
        <v>615</v>
      </c>
      <c r="F393" s="451"/>
      <c r="G393" s="452">
        <f>SUMIFS(G385:G392,K385:K392,1)</f>
        <v>0</v>
      </c>
      <c r="H393" s="453">
        <f>SUMIFS(H385:H392,K385:K392,1)</f>
        <v>0</v>
      </c>
      <c r="I393" s="479" t="str">
        <f t="shared" si="9"/>
        <v>－</v>
      </c>
      <c r="J393" s="511"/>
      <c r="M393" s="428"/>
    </row>
    <row r="394" spans="1:13" ht="15" customHeight="1">
      <c r="A394" s="356"/>
      <c r="B394" s="433" t="s">
        <v>438</v>
      </c>
      <c r="C394" s="434"/>
      <c r="D394" s="297" t="s">
        <v>46</v>
      </c>
      <c r="E394" s="302" t="s">
        <v>439</v>
      </c>
      <c r="F394" s="303"/>
      <c r="G394" s="299">
        <v>6962</v>
      </c>
      <c r="H394" s="464">
        <v>5730</v>
      </c>
      <c r="I394" s="465">
        <f t="shared" si="9"/>
        <v>0.2150087260034903</v>
      </c>
      <c r="J394" s="513" t="s">
        <v>183</v>
      </c>
      <c r="M394" s="428"/>
    </row>
    <row r="395" spans="1:13" ht="15" customHeight="1">
      <c r="A395" s="356"/>
      <c r="B395" s="436"/>
      <c r="C395" s="436"/>
      <c r="D395" s="160" t="s">
        <v>48</v>
      </c>
      <c r="E395" s="154" t="s">
        <v>440</v>
      </c>
      <c r="F395" s="155"/>
      <c r="G395" s="166">
        <v>1583</v>
      </c>
      <c r="H395" s="440">
        <v>1314</v>
      </c>
      <c r="I395" s="445">
        <f t="shared" si="9"/>
        <v>0.20471841704718408</v>
      </c>
      <c r="J395" s="508" t="s">
        <v>173</v>
      </c>
      <c r="M395" s="428"/>
    </row>
    <row r="396" spans="1:13" ht="15" customHeight="1">
      <c r="A396" s="356"/>
      <c r="B396" s="438"/>
      <c r="C396" s="438"/>
      <c r="D396" s="160" t="s">
        <v>50</v>
      </c>
      <c r="E396" s="154" t="s">
        <v>441</v>
      </c>
      <c r="F396" s="443"/>
      <c r="G396" s="441">
        <v>590</v>
      </c>
      <c r="H396" s="442">
        <v>496</v>
      </c>
      <c r="I396" s="445">
        <f t="shared" si="9"/>
        <v>0.18951612903225801</v>
      </c>
      <c r="J396" s="509" t="s">
        <v>188</v>
      </c>
      <c r="M396" s="428"/>
    </row>
    <row r="397" spans="1:13" ht="15" customHeight="1">
      <c r="A397" s="381"/>
      <c r="B397" s="382"/>
      <c r="C397" s="466"/>
      <c r="D397" s="160" t="s">
        <v>52</v>
      </c>
      <c r="E397" s="154" t="s">
        <v>442</v>
      </c>
      <c r="F397" s="443"/>
      <c r="G397" s="441">
        <v>1269</v>
      </c>
      <c r="H397" s="442">
        <v>957</v>
      </c>
      <c r="I397" s="445">
        <f t="shared" si="9"/>
        <v>0.32601880877742939</v>
      </c>
      <c r="J397" s="509" t="s">
        <v>188</v>
      </c>
      <c r="M397" s="428"/>
    </row>
    <row r="398" spans="1:13" ht="15" customHeight="1">
      <c r="A398" s="393"/>
      <c r="B398" s="394"/>
      <c r="C398" s="394"/>
      <c r="D398" s="346"/>
      <c r="E398" s="450" t="s">
        <v>614</v>
      </c>
      <c r="F398" s="451"/>
      <c r="G398" s="452">
        <f>SUMIFS(G394:G397,K394:K397,1)</f>
        <v>0</v>
      </c>
      <c r="H398" s="453">
        <f>SUMIFS(H394:H397,K394:K397,1)</f>
        <v>0</v>
      </c>
      <c r="I398" s="479" t="str">
        <f t="shared" si="9"/>
        <v>－</v>
      </c>
      <c r="J398" s="511"/>
      <c r="M398" s="428"/>
    </row>
    <row r="399" spans="1:13" ht="15" customHeight="1">
      <c r="A399" s="356"/>
      <c r="B399" s="433" t="s">
        <v>450</v>
      </c>
      <c r="C399" s="434"/>
      <c r="D399" s="354" t="s">
        <v>46</v>
      </c>
      <c r="E399" s="154" t="s">
        <v>443</v>
      </c>
      <c r="F399" s="443"/>
      <c r="G399" s="441">
        <v>5713</v>
      </c>
      <c r="H399" s="442">
        <v>6677</v>
      </c>
      <c r="I399" s="445">
        <f t="shared" si="9"/>
        <v>-0.14437621686386104</v>
      </c>
      <c r="J399" s="509" t="s">
        <v>189</v>
      </c>
      <c r="M399" s="428"/>
    </row>
    <row r="400" spans="1:13" ht="15" customHeight="1">
      <c r="A400" s="356"/>
      <c r="B400" s="436"/>
      <c r="C400" s="436"/>
      <c r="D400" s="354" t="s">
        <v>48</v>
      </c>
      <c r="E400" s="154" t="s">
        <v>444</v>
      </c>
      <c r="F400" s="443"/>
      <c r="G400" s="441">
        <v>819</v>
      </c>
      <c r="H400" s="442">
        <v>693</v>
      </c>
      <c r="I400" s="445">
        <f t="shared" si="9"/>
        <v>0.18181818181818188</v>
      </c>
      <c r="J400" s="509" t="s">
        <v>173</v>
      </c>
      <c r="M400" s="428"/>
    </row>
    <row r="401" spans="1:13" ht="15" customHeight="1">
      <c r="A401" s="356"/>
      <c r="B401" s="436"/>
      <c r="C401" s="436"/>
      <c r="D401" s="354" t="s">
        <v>50</v>
      </c>
      <c r="E401" s="154" t="s">
        <v>445</v>
      </c>
      <c r="F401" s="443"/>
      <c r="G401" s="441">
        <v>731</v>
      </c>
      <c r="H401" s="442">
        <v>535</v>
      </c>
      <c r="I401" s="445">
        <f t="shared" si="9"/>
        <v>0.36635514018691584</v>
      </c>
      <c r="J401" s="509" t="s">
        <v>173</v>
      </c>
      <c r="M401" s="428"/>
    </row>
    <row r="402" spans="1:13" ht="15" customHeight="1">
      <c r="A402" s="356"/>
      <c r="B402" s="436"/>
      <c r="C402" s="436"/>
      <c r="D402" s="354" t="s">
        <v>52</v>
      </c>
      <c r="E402" s="154" t="s">
        <v>446</v>
      </c>
      <c r="F402" s="443"/>
      <c r="G402" s="441">
        <v>1410</v>
      </c>
      <c r="H402" s="442">
        <v>0</v>
      </c>
      <c r="I402" s="445" t="str">
        <f>IFERROR(G402/H402-1,"－")</f>
        <v>－</v>
      </c>
      <c r="J402" s="509" t="s">
        <v>188</v>
      </c>
      <c r="M402" s="428"/>
    </row>
    <row r="403" spans="1:13" ht="15" customHeight="1">
      <c r="A403" s="356"/>
      <c r="B403" s="436"/>
      <c r="C403" s="436"/>
      <c r="D403" s="354" t="s">
        <v>202</v>
      </c>
      <c r="E403" s="154" t="s">
        <v>447</v>
      </c>
      <c r="F403" s="443"/>
      <c r="G403" s="441">
        <v>124</v>
      </c>
      <c r="H403" s="442">
        <v>0</v>
      </c>
      <c r="I403" s="445" t="str">
        <f t="shared" si="9"/>
        <v>－</v>
      </c>
      <c r="J403" s="509" t="s">
        <v>188</v>
      </c>
      <c r="M403" s="428"/>
    </row>
    <row r="404" spans="1:13" ht="15" customHeight="1">
      <c r="A404" s="356"/>
      <c r="B404" s="436"/>
      <c r="C404" s="436"/>
      <c r="D404" s="354" t="s">
        <v>56</v>
      </c>
      <c r="E404" s="154" t="s">
        <v>448</v>
      </c>
      <c r="F404" s="443"/>
      <c r="G404" s="441">
        <v>46</v>
      </c>
      <c r="H404" s="442">
        <v>0</v>
      </c>
      <c r="I404" s="445" t="str">
        <f t="shared" si="9"/>
        <v>－</v>
      </c>
      <c r="J404" s="509" t="s">
        <v>185</v>
      </c>
      <c r="M404" s="428"/>
    </row>
    <row r="405" spans="1:13" ht="15" customHeight="1">
      <c r="A405" s="381"/>
      <c r="B405" s="382"/>
      <c r="C405" s="382"/>
      <c r="D405" s="354" t="s">
        <v>58</v>
      </c>
      <c r="E405" s="154" t="s">
        <v>449</v>
      </c>
      <c r="F405" s="443"/>
      <c r="G405" s="441">
        <v>711</v>
      </c>
      <c r="H405" s="442">
        <v>592</v>
      </c>
      <c r="I405" s="445">
        <f t="shared" si="9"/>
        <v>0.2010135135135136</v>
      </c>
      <c r="J405" s="509" t="s">
        <v>184</v>
      </c>
      <c r="M405" s="428"/>
    </row>
    <row r="406" spans="1:13" ht="15" customHeight="1">
      <c r="A406" s="402"/>
      <c r="B406" s="403"/>
      <c r="C406" s="403"/>
      <c r="D406" s="404"/>
      <c r="E406" s="458" t="s">
        <v>616</v>
      </c>
      <c r="F406" s="459"/>
      <c r="G406" s="460">
        <f>SUMIFS(G399:G405,K399:K405,1)</f>
        <v>0</v>
      </c>
      <c r="H406" s="461">
        <f>SUMIFS(H399:H405,K399:K405,1)</f>
        <v>0</v>
      </c>
      <c r="I406" s="480" t="str">
        <f t="shared" si="9"/>
        <v>－</v>
      </c>
      <c r="J406" s="506"/>
      <c r="M406" s="428"/>
    </row>
    <row r="407" spans="1:13" ht="15" customHeight="1">
      <c r="A407" s="409"/>
      <c r="B407" s="410" t="s">
        <v>25</v>
      </c>
      <c r="C407" s="411"/>
      <c r="D407" s="158" t="s">
        <v>46</v>
      </c>
      <c r="E407" s="152" t="s">
        <v>451</v>
      </c>
      <c r="F407" s="153"/>
      <c r="G407" s="170">
        <v>927</v>
      </c>
      <c r="H407" s="333">
        <v>569</v>
      </c>
      <c r="I407" s="437">
        <f t="shared" si="9"/>
        <v>0.62917398945518443</v>
      </c>
      <c r="J407" s="507" t="s">
        <v>189</v>
      </c>
      <c r="M407" s="428"/>
    </row>
    <row r="408" spans="1:13" ht="15" customHeight="1">
      <c r="A408" s="470"/>
      <c r="B408" s="383"/>
      <c r="C408" s="383"/>
      <c r="D408" s="384"/>
      <c r="E408" s="446" t="s">
        <v>617</v>
      </c>
      <c r="F408" s="447"/>
      <c r="G408" s="448">
        <f>SUMIFS(G407:G407,K407:K407,1)</f>
        <v>0</v>
      </c>
      <c r="H408" s="449">
        <f>SUMIFS(H407:H407,K407:K407,1)</f>
        <v>0</v>
      </c>
      <c r="I408" s="478" t="str">
        <f t="shared" si="9"/>
        <v>－</v>
      </c>
      <c r="J408" s="535"/>
      <c r="M408" s="428"/>
    </row>
    <row r="409" spans="1:13" ht="15" customHeight="1">
      <c r="A409" s="356"/>
      <c r="B409" s="433" t="s">
        <v>26</v>
      </c>
      <c r="C409" s="434"/>
      <c r="D409" s="160" t="s">
        <v>46</v>
      </c>
      <c r="E409" s="154" t="s">
        <v>452</v>
      </c>
      <c r="F409" s="155"/>
      <c r="G409" s="166">
        <v>1808</v>
      </c>
      <c r="H409" s="440">
        <v>3546</v>
      </c>
      <c r="I409" s="445">
        <f t="shared" si="9"/>
        <v>-0.4901297236322617</v>
      </c>
      <c r="J409" s="508" t="s">
        <v>183</v>
      </c>
      <c r="M409" s="428"/>
    </row>
    <row r="410" spans="1:13" ht="15" customHeight="1">
      <c r="A410" s="356"/>
      <c r="B410" s="436"/>
      <c r="C410" s="436"/>
      <c r="D410" s="158" t="s">
        <v>48</v>
      </c>
      <c r="E410" s="152" t="s">
        <v>453</v>
      </c>
      <c r="F410" s="153"/>
      <c r="G410" s="170">
        <v>4832</v>
      </c>
      <c r="H410" s="333">
        <v>2088</v>
      </c>
      <c r="I410" s="437">
        <f t="shared" si="9"/>
        <v>1.314176245210728</v>
      </c>
      <c r="J410" s="507" t="s">
        <v>173</v>
      </c>
      <c r="M410" s="428"/>
    </row>
    <row r="411" spans="1:13" ht="15" customHeight="1">
      <c r="A411" s="356"/>
      <c r="B411" s="436"/>
      <c r="C411" s="436"/>
      <c r="D411" s="158" t="s">
        <v>50</v>
      </c>
      <c r="E411" s="152" t="s">
        <v>454</v>
      </c>
      <c r="F411" s="153"/>
      <c r="G411" s="170">
        <v>2710</v>
      </c>
      <c r="H411" s="333">
        <v>2041</v>
      </c>
      <c r="I411" s="437">
        <f t="shared" ref="I411:I423" si="12">IFERROR(G411/H411-1,"－")</f>
        <v>0.32778049975502199</v>
      </c>
      <c r="J411" s="507" t="s">
        <v>188</v>
      </c>
      <c r="M411" s="428"/>
    </row>
    <row r="412" spans="1:13" ht="15" customHeight="1">
      <c r="A412" s="356"/>
      <c r="B412" s="436"/>
      <c r="C412" s="436"/>
      <c r="D412" s="158" t="s">
        <v>52</v>
      </c>
      <c r="E412" s="152" t="s">
        <v>455</v>
      </c>
      <c r="F412" s="153"/>
      <c r="G412" s="170">
        <v>2765</v>
      </c>
      <c r="H412" s="333">
        <v>2449</v>
      </c>
      <c r="I412" s="437">
        <f t="shared" si="12"/>
        <v>0.12903225806451624</v>
      </c>
      <c r="J412" s="507" t="s">
        <v>188</v>
      </c>
      <c r="M412" s="428"/>
    </row>
    <row r="413" spans="1:13" ht="15" customHeight="1">
      <c r="A413" s="356"/>
      <c r="B413" s="436"/>
      <c r="C413" s="436"/>
      <c r="D413" s="158" t="s">
        <v>202</v>
      </c>
      <c r="E413" s="152" t="s">
        <v>858</v>
      </c>
      <c r="F413" s="153"/>
      <c r="G413" s="170">
        <v>55889</v>
      </c>
      <c r="H413" s="333">
        <v>29481</v>
      </c>
      <c r="I413" s="437">
        <f t="shared" si="12"/>
        <v>0.89576337301991105</v>
      </c>
      <c r="J413" s="507" t="s">
        <v>177</v>
      </c>
      <c r="M413" s="428"/>
    </row>
    <row r="414" spans="1:13" ht="15" customHeight="1">
      <c r="A414" s="356"/>
      <c r="B414" s="436"/>
      <c r="C414" s="436"/>
      <c r="D414" s="158" t="s">
        <v>56</v>
      </c>
      <c r="E414" s="152" t="s">
        <v>456</v>
      </c>
      <c r="F414" s="153"/>
      <c r="G414" s="170">
        <v>525</v>
      </c>
      <c r="H414" s="333">
        <v>686</v>
      </c>
      <c r="I414" s="437">
        <f t="shared" si="12"/>
        <v>-0.23469387755102045</v>
      </c>
      <c r="J414" s="507" t="s">
        <v>188</v>
      </c>
      <c r="M414" s="428"/>
    </row>
    <row r="415" spans="1:13" ht="15" customHeight="1">
      <c r="A415" s="356"/>
      <c r="B415" s="377"/>
      <c r="C415" s="377"/>
      <c r="D415" s="158" t="s">
        <v>58</v>
      </c>
      <c r="E415" s="152" t="s">
        <v>457</v>
      </c>
      <c r="F415" s="153"/>
      <c r="G415" s="170">
        <v>6036</v>
      </c>
      <c r="H415" s="333">
        <v>7662</v>
      </c>
      <c r="I415" s="437">
        <f t="shared" si="12"/>
        <v>-0.21221613155833985</v>
      </c>
      <c r="J415" s="507" t="s">
        <v>183</v>
      </c>
      <c r="M415" s="428"/>
    </row>
    <row r="416" spans="1:13" ht="15" customHeight="1">
      <c r="A416" s="356"/>
      <c r="B416" s="377"/>
      <c r="C416" s="377"/>
      <c r="D416" s="158" t="s">
        <v>60</v>
      </c>
      <c r="E416" s="152" t="s">
        <v>458</v>
      </c>
      <c r="F416" s="153"/>
      <c r="G416" s="170">
        <v>1261</v>
      </c>
      <c r="H416" s="333">
        <v>1525</v>
      </c>
      <c r="I416" s="437">
        <f t="shared" si="12"/>
        <v>-0.17311475409836063</v>
      </c>
      <c r="J416" s="507" t="s">
        <v>173</v>
      </c>
      <c r="M416" s="428"/>
    </row>
    <row r="417" spans="1:13" ht="15" customHeight="1">
      <c r="A417" s="356"/>
      <c r="B417" s="377"/>
      <c r="C417" s="377"/>
      <c r="D417" s="158" t="s">
        <v>62</v>
      </c>
      <c r="E417" s="152" t="s">
        <v>459</v>
      </c>
      <c r="F417" s="153"/>
      <c r="G417" s="170">
        <v>1640</v>
      </c>
      <c r="H417" s="333">
        <v>1491</v>
      </c>
      <c r="I417" s="437">
        <f t="shared" si="12"/>
        <v>9.9932930918846363E-2</v>
      </c>
      <c r="J417" s="507" t="s">
        <v>173</v>
      </c>
      <c r="M417" s="428"/>
    </row>
    <row r="418" spans="1:13" ht="15" customHeight="1">
      <c r="A418" s="356"/>
      <c r="B418" s="377"/>
      <c r="C418" s="377"/>
      <c r="D418" s="158" t="s">
        <v>64</v>
      </c>
      <c r="E418" s="152" t="s">
        <v>460</v>
      </c>
      <c r="F418" s="153"/>
      <c r="G418" s="170">
        <v>10779</v>
      </c>
      <c r="H418" s="333">
        <v>10501</v>
      </c>
      <c r="I418" s="437">
        <f t="shared" si="12"/>
        <v>2.6473669174364334E-2</v>
      </c>
      <c r="J418" s="507" t="s">
        <v>174</v>
      </c>
      <c r="M418" s="428"/>
    </row>
    <row r="419" spans="1:13" ht="15" customHeight="1">
      <c r="A419" s="356"/>
      <c r="B419" s="377"/>
      <c r="C419" s="377"/>
      <c r="D419" s="158" t="s">
        <v>66</v>
      </c>
      <c r="E419" s="152" t="s">
        <v>859</v>
      </c>
      <c r="F419" s="153"/>
      <c r="G419" s="170">
        <v>7257</v>
      </c>
      <c r="H419" s="333">
        <v>3522</v>
      </c>
      <c r="I419" s="437">
        <f t="shared" si="12"/>
        <v>1.0604770017035774</v>
      </c>
      <c r="J419" s="507" t="s">
        <v>184</v>
      </c>
      <c r="M419" s="428"/>
    </row>
    <row r="420" spans="1:13" ht="15" customHeight="1">
      <c r="A420" s="356"/>
      <c r="B420" s="377"/>
      <c r="C420" s="377"/>
      <c r="D420" s="158" t="s">
        <v>68</v>
      </c>
      <c r="E420" s="152" t="s">
        <v>461</v>
      </c>
      <c r="F420" s="153"/>
      <c r="G420" s="170">
        <v>719</v>
      </c>
      <c r="H420" s="333">
        <v>367</v>
      </c>
      <c r="I420" s="437">
        <f t="shared" si="12"/>
        <v>0.95912806539509532</v>
      </c>
      <c r="J420" s="507" t="s">
        <v>188</v>
      </c>
      <c r="M420" s="428"/>
    </row>
    <row r="421" spans="1:13" ht="15" customHeight="1">
      <c r="A421" s="381"/>
      <c r="B421" s="382"/>
      <c r="C421" s="382"/>
      <c r="D421" s="158" t="s">
        <v>70</v>
      </c>
      <c r="E421" s="152" t="s">
        <v>462</v>
      </c>
      <c r="F421" s="153"/>
      <c r="G421" s="170">
        <v>6385</v>
      </c>
      <c r="H421" s="333">
        <v>8797</v>
      </c>
      <c r="I421" s="437">
        <f t="shared" si="12"/>
        <v>-0.27418438103899057</v>
      </c>
      <c r="J421" s="507" t="s">
        <v>183</v>
      </c>
      <c r="M421" s="428"/>
    </row>
    <row r="422" spans="1:13" ht="15" customHeight="1">
      <c r="A422" s="393"/>
      <c r="B422" s="394"/>
      <c r="C422" s="394"/>
      <c r="D422" s="346"/>
      <c r="E422" s="450" t="s">
        <v>618</v>
      </c>
      <c r="F422" s="451"/>
      <c r="G422" s="452">
        <f>SUMIFS(G409:G421,K409:K421,1)</f>
        <v>0</v>
      </c>
      <c r="H422" s="453">
        <f>SUMIFS(H409:H421,K409:K421,1)</f>
        <v>0</v>
      </c>
      <c r="I422" s="479" t="str">
        <f t="shared" si="12"/>
        <v>－</v>
      </c>
      <c r="J422" s="511"/>
      <c r="M422" s="428"/>
    </row>
    <row r="423" spans="1:13" ht="15" customHeight="1">
      <c r="A423" s="413"/>
      <c r="B423" s="414"/>
      <c r="C423" s="414"/>
      <c r="D423" s="415"/>
      <c r="E423" s="467" t="s">
        <v>619</v>
      </c>
      <c r="F423" s="468"/>
      <c r="G423" s="475">
        <f>SUMIFS(G6:G422,K6:K422,2)</f>
        <v>0</v>
      </c>
      <c r="H423" s="476">
        <f>SUMIFS(H6:H422,K6:K422,2)</f>
        <v>0</v>
      </c>
      <c r="I423" s="481" t="str">
        <f t="shared" si="12"/>
        <v>－</v>
      </c>
      <c r="J423" s="514"/>
      <c r="M423" s="428"/>
    </row>
    <row r="424" spans="1:13" ht="15" customHeight="1">
      <c r="B424" s="422"/>
      <c r="C424" s="422"/>
      <c r="D424" s="423"/>
      <c r="E424" s="424"/>
      <c r="F424" s="425"/>
      <c r="G424" s="469"/>
      <c r="H424" s="469"/>
      <c r="I424" s="482"/>
      <c r="J424" s="425"/>
      <c r="L424" s="430"/>
      <c r="M424" s="430"/>
    </row>
    <row r="425" spans="1:13" ht="15" customHeight="1">
      <c r="B425" s="422"/>
      <c r="C425" s="422"/>
      <c r="D425" s="423"/>
      <c r="E425" s="424"/>
      <c r="F425" s="425"/>
      <c r="G425" s="469"/>
      <c r="H425" s="469"/>
      <c r="I425" s="482"/>
      <c r="J425" s="425"/>
      <c r="M425" s="430"/>
    </row>
    <row r="426" spans="1:13" ht="15" customHeight="1">
      <c r="B426" s="422"/>
      <c r="C426" s="422"/>
      <c r="D426" s="423"/>
      <c r="E426" s="424"/>
      <c r="F426" s="425"/>
      <c r="G426" s="469"/>
      <c r="H426" s="469"/>
      <c r="I426" s="482"/>
      <c r="J426" s="425"/>
      <c r="M426" s="430"/>
    </row>
    <row r="427" spans="1:13" ht="20.100000000000001" customHeight="1">
      <c r="B427" s="422"/>
      <c r="C427" s="422"/>
      <c r="D427" s="423"/>
      <c r="E427" s="424"/>
      <c r="F427" s="425"/>
      <c r="G427" s="469"/>
      <c r="H427" s="469"/>
      <c r="I427" s="482"/>
      <c r="J427" s="425"/>
      <c r="M427" s="400"/>
    </row>
    <row r="428" spans="1:13" ht="20.100000000000001" customHeight="1">
      <c r="B428" s="422"/>
      <c r="C428" s="422"/>
      <c r="D428" s="423"/>
      <c r="E428" s="424"/>
      <c r="F428" s="425"/>
      <c r="G428" s="469"/>
      <c r="H428" s="469"/>
      <c r="I428" s="482"/>
      <c r="J428" s="425"/>
    </row>
    <row r="429" spans="1:13" ht="20.100000000000001" customHeight="1">
      <c r="B429" s="422"/>
      <c r="C429" s="422"/>
      <c r="D429" s="423"/>
      <c r="E429" s="424"/>
      <c r="F429" s="425"/>
      <c r="G429" s="469"/>
      <c r="H429" s="469"/>
      <c r="I429" s="482"/>
      <c r="J429" s="425"/>
    </row>
    <row r="430" spans="1:13" ht="20.100000000000001" customHeight="1">
      <c r="B430" s="422"/>
      <c r="C430" s="422"/>
      <c r="D430" s="423"/>
      <c r="E430" s="424"/>
      <c r="F430" s="425"/>
      <c r="G430" s="469"/>
      <c r="H430" s="469"/>
      <c r="I430" s="482"/>
      <c r="J430" s="425"/>
    </row>
    <row r="431" spans="1:13" ht="20.100000000000001" customHeight="1">
      <c r="B431" s="422"/>
      <c r="C431" s="422"/>
      <c r="D431" s="423"/>
      <c r="E431" s="424"/>
      <c r="F431" s="425"/>
      <c r="G431" s="469"/>
      <c r="H431" s="469"/>
      <c r="I431" s="482"/>
      <c r="J431" s="425"/>
    </row>
    <row r="432" spans="1:13" ht="20.100000000000001" customHeight="1">
      <c r="B432" s="422"/>
      <c r="C432" s="422"/>
      <c r="D432" s="423"/>
      <c r="E432" s="424"/>
      <c r="F432" s="425"/>
      <c r="G432" s="469"/>
      <c r="H432" s="469"/>
      <c r="I432" s="482"/>
      <c r="J432" s="425"/>
    </row>
    <row r="433" spans="2:10" ht="20.100000000000001" customHeight="1">
      <c r="B433" s="422"/>
      <c r="C433" s="422"/>
      <c r="D433" s="423"/>
      <c r="E433" s="424"/>
      <c r="F433" s="425"/>
      <c r="G433" s="469"/>
      <c r="H433" s="469"/>
      <c r="I433" s="482"/>
      <c r="J433" s="425"/>
    </row>
    <row r="434" spans="2:10" ht="20.100000000000001" customHeight="1">
      <c r="B434" s="422"/>
      <c r="C434" s="422"/>
      <c r="D434" s="423"/>
      <c r="E434" s="424"/>
      <c r="F434" s="425"/>
      <c r="G434" s="469"/>
      <c r="H434" s="469"/>
      <c r="I434" s="482"/>
      <c r="J434" s="425"/>
    </row>
    <row r="435" spans="2:10" ht="20.100000000000001" customHeight="1">
      <c r="B435" s="422"/>
      <c r="C435" s="422"/>
      <c r="D435" s="423"/>
      <c r="E435" s="424"/>
      <c r="F435" s="425"/>
      <c r="G435" s="469"/>
      <c r="H435" s="469"/>
      <c r="I435" s="482"/>
      <c r="J435" s="425"/>
    </row>
    <row r="436" spans="2:10" ht="20.100000000000001" customHeight="1">
      <c r="B436" s="422"/>
      <c r="C436" s="422"/>
      <c r="D436" s="423"/>
      <c r="E436" s="424"/>
      <c r="F436" s="425"/>
      <c r="G436" s="469"/>
      <c r="H436" s="469"/>
      <c r="I436" s="482"/>
      <c r="J436" s="425"/>
    </row>
    <row r="437" spans="2:10" ht="20.100000000000001" customHeight="1">
      <c r="B437" s="422"/>
      <c r="C437" s="422"/>
      <c r="D437" s="423"/>
      <c r="E437" s="424"/>
      <c r="F437" s="425"/>
      <c r="G437" s="469"/>
      <c r="H437" s="469"/>
      <c r="I437" s="482"/>
      <c r="J437" s="425"/>
    </row>
    <row r="438" spans="2:10" ht="20.100000000000001" customHeight="1">
      <c r="B438" s="422"/>
      <c r="C438" s="422"/>
      <c r="D438" s="423"/>
      <c r="E438" s="424"/>
      <c r="F438" s="425"/>
      <c r="G438" s="469"/>
      <c r="H438" s="469"/>
      <c r="I438" s="482"/>
      <c r="J438" s="425"/>
    </row>
    <row r="439" spans="2:10" ht="20.100000000000001" customHeight="1">
      <c r="B439" s="422"/>
      <c r="C439" s="422"/>
      <c r="D439" s="423"/>
      <c r="E439" s="424"/>
      <c r="F439" s="425"/>
      <c r="G439" s="469"/>
      <c r="H439" s="469"/>
      <c r="I439" s="482"/>
      <c r="J439" s="425"/>
    </row>
    <row r="440" spans="2:10" ht="20.100000000000001" customHeight="1">
      <c r="B440" s="422"/>
      <c r="C440" s="422"/>
      <c r="D440" s="423"/>
      <c r="E440" s="424"/>
      <c r="F440" s="425"/>
      <c r="G440" s="469"/>
      <c r="H440" s="469"/>
      <c r="I440" s="482"/>
      <c r="J440" s="425"/>
    </row>
    <row r="441" spans="2:10" ht="20.100000000000001" customHeight="1">
      <c r="B441" s="422"/>
      <c r="C441" s="422"/>
      <c r="D441" s="423"/>
      <c r="E441" s="424"/>
      <c r="F441" s="425"/>
      <c r="G441" s="469"/>
      <c r="H441" s="469"/>
      <c r="I441" s="482"/>
      <c r="J441" s="425"/>
    </row>
    <row r="442" spans="2:10" ht="20.100000000000001" customHeight="1">
      <c r="B442" s="422"/>
      <c r="C442" s="422"/>
      <c r="D442" s="423"/>
      <c r="E442" s="424"/>
      <c r="F442" s="425"/>
      <c r="G442" s="469"/>
      <c r="H442" s="469"/>
      <c r="I442" s="482"/>
      <c r="J442" s="425"/>
    </row>
    <row r="443" spans="2:10" ht="20.100000000000001" customHeight="1">
      <c r="B443" s="422"/>
      <c r="C443" s="422"/>
      <c r="D443" s="423"/>
      <c r="E443" s="424"/>
      <c r="F443" s="425"/>
      <c r="G443" s="469"/>
      <c r="H443" s="469"/>
      <c r="I443" s="482"/>
      <c r="J443" s="425"/>
    </row>
    <row r="444" spans="2:10" ht="20.100000000000001" customHeight="1">
      <c r="B444" s="422"/>
      <c r="C444" s="422"/>
      <c r="D444" s="423"/>
      <c r="E444" s="424"/>
      <c r="F444" s="425"/>
      <c r="G444" s="469"/>
      <c r="H444" s="469"/>
      <c r="I444" s="482"/>
      <c r="J444" s="425"/>
    </row>
    <row r="445" spans="2:10" ht="20.100000000000001" customHeight="1">
      <c r="B445" s="422"/>
      <c r="C445" s="422"/>
      <c r="D445" s="423"/>
      <c r="E445" s="424"/>
      <c r="F445" s="425"/>
      <c r="G445" s="469"/>
      <c r="H445" s="469"/>
      <c r="I445" s="482"/>
      <c r="J445" s="425"/>
    </row>
    <row r="446" spans="2:10" ht="20.100000000000001" customHeight="1">
      <c r="B446" s="422"/>
      <c r="C446" s="422"/>
      <c r="D446" s="423"/>
      <c r="E446" s="424"/>
      <c r="F446" s="425"/>
      <c r="G446" s="469"/>
      <c r="H446" s="469"/>
      <c r="I446" s="482"/>
      <c r="J446" s="425"/>
    </row>
    <row r="447" spans="2:10" ht="20.100000000000001" customHeight="1">
      <c r="B447" s="422"/>
      <c r="C447" s="422"/>
      <c r="D447" s="423"/>
      <c r="E447" s="424"/>
      <c r="F447" s="425"/>
      <c r="G447" s="469"/>
      <c r="H447" s="469"/>
      <c r="I447" s="482"/>
      <c r="J447" s="425"/>
    </row>
    <row r="448" spans="2:10" ht="20.100000000000001" customHeight="1">
      <c r="B448" s="422"/>
      <c r="C448" s="422"/>
      <c r="D448" s="423"/>
      <c r="E448" s="424"/>
      <c r="F448" s="425"/>
      <c r="G448" s="469"/>
      <c r="H448" s="469"/>
      <c r="I448" s="482"/>
      <c r="J448" s="425"/>
    </row>
    <row r="449" spans="2:10" ht="20.100000000000001" customHeight="1">
      <c r="B449" s="422"/>
      <c r="C449" s="422"/>
      <c r="D449" s="423"/>
      <c r="E449" s="424"/>
      <c r="F449" s="425"/>
      <c r="G449" s="469"/>
      <c r="H449" s="469"/>
      <c r="I449" s="482"/>
      <c r="J449" s="425"/>
    </row>
    <row r="450" spans="2:10" ht="20.100000000000001" customHeight="1">
      <c r="B450" s="422"/>
      <c r="C450" s="422"/>
      <c r="D450" s="423"/>
      <c r="E450" s="424"/>
      <c r="F450" s="425"/>
      <c r="G450" s="469"/>
      <c r="H450" s="469"/>
      <c r="I450" s="482"/>
      <c r="J450" s="425"/>
    </row>
    <row r="451" spans="2:10" ht="20.100000000000001" customHeight="1">
      <c r="B451" s="422"/>
      <c r="C451" s="422"/>
      <c r="D451" s="423"/>
      <c r="E451" s="424"/>
      <c r="F451" s="425"/>
      <c r="G451" s="469"/>
      <c r="H451" s="469"/>
      <c r="I451" s="482"/>
      <c r="J451" s="425"/>
    </row>
    <row r="452" spans="2:10" ht="20.100000000000001" customHeight="1">
      <c r="B452" s="422"/>
      <c r="C452" s="422"/>
      <c r="D452" s="423"/>
      <c r="E452" s="424"/>
      <c r="F452" s="425"/>
      <c r="G452" s="469"/>
      <c r="H452" s="469"/>
      <c r="I452" s="482"/>
      <c r="J452" s="425"/>
    </row>
    <row r="453" spans="2:10" ht="20.100000000000001" customHeight="1">
      <c r="B453" s="422"/>
      <c r="C453" s="422"/>
      <c r="D453" s="423"/>
      <c r="E453" s="424"/>
      <c r="F453" s="425"/>
      <c r="G453" s="469"/>
      <c r="H453" s="469"/>
      <c r="I453" s="482"/>
      <c r="J453" s="425"/>
    </row>
    <row r="454" spans="2:10" ht="20.100000000000001" customHeight="1">
      <c r="B454" s="422"/>
      <c r="C454" s="422"/>
      <c r="D454" s="423"/>
      <c r="E454" s="424"/>
      <c r="F454" s="425"/>
      <c r="G454" s="469"/>
      <c r="H454" s="469"/>
      <c r="I454" s="482"/>
      <c r="J454" s="425"/>
    </row>
    <row r="455" spans="2:10" ht="20.100000000000001" customHeight="1">
      <c r="B455" s="422"/>
      <c r="C455" s="422"/>
      <c r="D455" s="423"/>
      <c r="E455" s="424"/>
      <c r="F455" s="425"/>
      <c r="G455" s="469"/>
      <c r="H455" s="469"/>
      <c r="I455" s="482"/>
      <c r="J455" s="425"/>
    </row>
    <row r="456" spans="2:10" ht="20.100000000000001" customHeight="1">
      <c r="B456" s="422"/>
      <c r="C456" s="422"/>
      <c r="D456" s="423"/>
      <c r="E456" s="424"/>
      <c r="F456" s="425"/>
      <c r="G456" s="469"/>
      <c r="H456" s="469"/>
      <c r="I456" s="482"/>
      <c r="J456" s="425"/>
    </row>
    <row r="457" spans="2:10" ht="20.100000000000001" customHeight="1">
      <c r="B457" s="422"/>
      <c r="C457" s="422"/>
      <c r="D457" s="423"/>
      <c r="E457" s="424"/>
      <c r="F457" s="425"/>
      <c r="G457" s="469"/>
      <c r="H457" s="469"/>
      <c r="I457" s="482"/>
      <c r="J457" s="425"/>
    </row>
    <row r="458" spans="2:10" ht="20.100000000000001" customHeight="1">
      <c r="B458" s="422"/>
      <c r="C458" s="422"/>
      <c r="D458" s="423"/>
      <c r="E458" s="424"/>
      <c r="F458" s="425"/>
      <c r="G458" s="469"/>
      <c r="H458" s="469"/>
      <c r="I458" s="482"/>
      <c r="J458" s="425"/>
    </row>
    <row r="459" spans="2:10" ht="20.100000000000001" customHeight="1">
      <c r="B459" s="422"/>
      <c r="C459" s="422"/>
      <c r="D459" s="423"/>
      <c r="E459" s="424"/>
      <c r="F459" s="425"/>
      <c r="G459" s="469"/>
      <c r="H459" s="469"/>
      <c r="I459" s="482"/>
      <c r="J459" s="425"/>
    </row>
    <row r="460" spans="2:10" ht="20.100000000000001" customHeight="1">
      <c r="B460" s="422"/>
      <c r="C460" s="422"/>
      <c r="D460" s="423"/>
      <c r="E460" s="424"/>
      <c r="F460" s="425"/>
      <c r="G460" s="469"/>
      <c r="H460" s="469"/>
      <c r="I460" s="482"/>
      <c r="J460" s="425"/>
    </row>
    <row r="461" spans="2:10" ht="20.100000000000001" customHeight="1">
      <c r="B461" s="422"/>
      <c r="C461" s="422"/>
      <c r="D461" s="423"/>
      <c r="E461" s="424"/>
      <c r="F461" s="425"/>
      <c r="G461" s="469"/>
      <c r="H461" s="469"/>
      <c r="I461" s="482"/>
      <c r="J461" s="425"/>
    </row>
    <row r="462" spans="2:10" ht="20.100000000000001" customHeight="1">
      <c r="B462" s="422"/>
      <c r="C462" s="422"/>
      <c r="D462" s="423"/>
      <c r="E462" s="424"/>
      <c r="F462" s="425"/>
      <c r="G462" s="469"/>
      <c r="H462" s="469"/>
      <c r="I462" s="482"/>
      <c r="J462" s="425"/>
    </row>
    <row r="463" spans="2:10" ht="20.100000000000001" customHeight="1">
      <c r="B463" s="422"/>
      <c r="C463" s="422"/>
      <c r="D463" s="423"/>
      <c r="E463" s="424"/>
      <c r="F463" s="425"/>
      <c r="G463" s="469"/>
      <c r="H463" s="469"/>
      <c r="I463" s="482"/>
      <c r="J463" s="425"/>
    </row>
    <row r="464" spans="2:10" ht="20.100000000000001" customHeight="1">
      <c r="B464" s="422"/>
      <c r="C464" s="422"/>
      <c r="D464" s="423"/>
      <c r="E464" s="424"/>
      <c r="F464" s="425"/>
      <c r="G464" s="469"/>
      <c r="H464" s="469"/>
      <c r="I464" s="482"/>
      <c r="J464" s="425"/>
    </row>
    <row r="465" spans="2:10" ht="20.100000000000001" customHeight="1">
      <c r="B465" s="422"/>
      <c r="C465" s="422"/>
      <c r="D465" s="423"/>
      <c r="E465" s="424"/>
      <c r="F465" s="425"/>
      <c r="G465" s="469"/>
      <c r="H465" s="469"/>
      <c r="I465" s="482"/>
      <c r="J465" s="425"/>
    </row>
    <row r="466" spans="2:10" ht="20.100000000000001" customHeight="1">
      <c r="B466" s="422"/>
      <c r="C466" s="422"/>
      <c r="D466" s="423"/>
      <c r="E466" s="424"/>
      <c r="F466" s="425"/>
      <c r="G466" s="469"/>
      <c r="H466" s="469"/>
      <c r="I466" s="482"/>
      <c r="J466" s="425"/>
    </row>
    <row r="467" spans="2:10" ht="20.100000000000001" customHeight="1">
      <c r="B467" s="422"/>
      <c r="C467" s="422"/>
      <c r="D467" s="423"/>
      <c r="E467" s="424"/>
      <c r="F467" s="425"/>
      <c r="G467" s="469"/>
      <c r="H467" s="469"/>
      <c r="I467" s="482"/>
      <c r="J467" s="425"/>
    </row>
    <row r="468" spans="2:10" ht="20.100000000000001" customHeight="1">
      <c r="B468" s="422"/>
      <c r="C468" s="422"/>
      <c r="D468" s="423"/>
      <c r="E468" s="424"/>
      <c r="F468" s="425"/>
      <c r="G468" s="469"/>
      <c r="H468" s="469"/>
      <c r="I468" s="482"/>
      <c r="J468" s="425"/>
    </row>
    <row r="469" spans="2:10" ht="20.100000000000001" customHeight="1">
      <c r="B469" s="422"/>
      <c r="C469" s="422"/>
      <c r="D469" s="423"/>
      <c r="E469" s="424"/>
      <c r="F469" s="425"/>
      <c r="G469" s="469"/>
      <c r="H469" s="469"/>
      <c r="I469" s="482"/>
      <c r="J469" s="425"/>
    </row>
    <row r="470" spans="2:10" ht="20.100000000000001" customHeight="1">
      <c r="B470" s="422"/>
      <c r="C470" s="422"/>
      <c r="D470" s="423"/>
      <c r="E470" s="424"/>
      <c r="F470" s="425"/>
      <c r="G470" s="469"/>
      <c r="H470" s="469"/>
      <c r="I470" s="482"/>
      <c r="J470" s="425"/>
    </row>
    <row r="471" spans="2:10" ht="20.100000000000001" customHeight="1">
      <c r="B471" s="422"/>
      <c r="C471" s="422"/>
      <c r="D471" s="423"/>
      <c r="E471" s="424"/>
      <c r="F471" s="425"/>
      <c r="G471" s="469"/>
      <c r="H471" s="469"/>
      <c r="I471" s="482"/>
      <c r="J471" s="425"/>
    </row>
    <row r="472" spans="2:10" ht="20.100000000000001" customHeight="1">
      <c r="B472" s="422"/>
      <c r="C472" s="422"/>
      <c r="D472" s="423"/>
      <c r="E472" s="424"/>
      <c r="F472" s="425"/>
      <c r="G472" s="469"/>
      <c r="H472" s="469"/>
      <c r="I472" s="482"/>
      <c r="J472" s="425"/>
    </row>
    <row r="473" spans="2:10" ht="20.100000000000001" customHeight="1">
      <c r="B473" s="422"/>
      <c r="C473" s="422"/>
      <c r="D473" s="423"/>
      <c r="E473" s="424"/>
      <c r="F473" s="425"/>
      <c r="G473" s="469"/>
      <c r="H473" s="469"/>
      <c r="I473" s="482"/>
      <c r="J473" s="425"/>
    </row>
    <row r="474" spans="2:10" ht="20.100000000000001" customHeight="1">
      <c r="B474" s="422"/>
      <c r="C474" s="422"/>
      <c r="D474" s="423"/>
      <c r="E474" s="424"/>
      <c r="F474" s="425"/>
      <c r="G474" s="469"/>
      <c r="H474" s="469"/>
      <c r="I474" s="482"/>
      <c r="J474" s="425"/>
    </row>
    <row r="475" spans="2:10" ht="20.100000000000001" customHeight="1">
      <c r="B475" s="422"/>
      <c r="C475" s="422"/>
      <c r="D475" s="423"/>
      <c r="E475" s="424"/>
      <c r="F475" s="425"/>
      <c r="G475" s="469"/>
      <c r="H475" s="469"/>
      <c r="I475" s="482"/>
      <c r="J475" s="425"/>
    </row>
    <row r="476" spans="2:10" ht="20.100000000000001" customHeight="1">
      <c r="B476" s="422"/>
      <c r="C476" s="422"/>
      <c r="D476" s="423"/>
      <c r="E476" s="424"/>
      <c r="F476" s="425"/>
      <c r="G476" s="469"/>
      <c r="H476" s="469"/>
      <c r="I476" s="482"/>
      <c r="J476" s="425"/>
    </row>
    <row r="477" spans="2:10" ht="20.100000000000001" customHeight="1">
      <c r="B477" s="422"/>
      <c r="C477" s="422"/>
      <c r="D477" s="423"/>
      <c r="E477" s="424"/>
      <c r="F477" s="425"/>
      <c r="G477" s="469"/>
      <c r="H477" s="469"/>
      <c r="I477" s="482"/>
      <c r="J477" s="425"/>
    </row>
    <row r="478" spans="2:10" ht="20.100000000000001" customHeight="1">
      <c r="B478" s="422"/>
      <c r="C478" s="422"/>
      <c r="D478" s="423"/>
      <c r="E478" s="424"/>
      <c r="F478" s="425"/>
      <c r="G478" s="469"/>
      <c r="H478" s="469"/>
      <c r="I478" s="482"/>
      <c r="J478" s="425"/>
    </row>
    <row r="479" spans="2:10" ht="20.100000000000001" customHeight="1">
      <c r="B479" s="422"/>
      <c r="C479" s="422"/>
      <c r="D479" s="423"/>
      <c r="E479" s="424"/>
      <c r="F479" s="425"/>
      <c r="G479" s="469"/>
      <c r="H479" s="469"/>
      <c r="I479" s="482"/>
      <c r="J479" s="425"/>
    </row>
    <row r="480" spans="2:10" ht="20.100000000000001" customHeight="1">
      <c r="B480" s="422"/>
      <c r="C480" s="422"/>
      <c r="D480" s="423"/>
      <c r="E480" s="424"/>
      <c r="F480" s="425"/>
      <c r="G480" s="469"/>
      <c r="H480" s="469"/>
      <c r="I480" s="482"/>
      <c r="J480" s="425"/>
    </row>
    <row r="481" spans="2:10" ht="20.100000000000001" customHeight="1">
      <c r="B481" s="422"/>
      <c r="C481" s="422"/>
      <c r="D481" s="423"/>
      <c r="E481" s="424"/>
      <c r="F481" s="425"/>
      <c r="G481" s="469"/>
      <c r="H481" s="469"/>
      <c r="I481" s="482"/>
      <c r="J481" s="425"/>
    </row>
    <row r="482" spans="2:10" ht="20.100000000000001" customHeight="1">
      <c r="B482" s="422"/>
      <c r="C482" s="422"/>
      <c r="D482" s="423"/>
      <c r="E482" s="424"/>
      <c r="F482" s="425"/>
      <c r="G482" s="469"/>
      <c r="H482" s="469"/>
      <c r="I482" s="482"/>
      <c r="J482" s="425"/>
    </row>
    <row r="483" spans="2:10" ht="20.100000000000001" customHeight="1">
      <c r="B483" s="422"/>
      <c r="C483" s="422"/>
      <c r="D483" s="423"/>
      <c r="E483" s="424"/>
      <c r="F483" s="425"/>
      <c r="G483" s="469"/>
      <c r="H483" s="469"/>
      <c r="I483" s="482"/>
      <c r="J483" s="425"/>
    </row>
    <row r="484" spans="2:10" ht="20.100000000000001" customHeight="1">
      <c r="B484" s="422"/>
      <c r="C484" s="422"/>
      <c r="D484" s="423"/>
      <c r="E484" s="424"/>
      <c r="F484" s="425"/>
      <c r="G484" s="469"/>
      <c r="H484" s="469"/>
      <c r="I484" s="482"/>
      <c r="J484" s="425"/>
    </row>
    <row r="485" spans="2:10" ht="20.100000000000001" customHeight="1">
      <c r="B485" s="422"/>
      <c r="C485" s="422"/>
      <c r="D485" s="423"/>
      <c r="E485" s="424"/>
      <c r="F485" s="425"/>
      <c r="G485" s="469"/>
      <c r="H485" s="469"/>
      <c r="I485" s="482"/>
      <c r="J485" s="425"/>
    </row>
    <row r="486" spans="2:10" ht="20.100000000000001" customHeight="1">
      <c r="B486" s="422"/>
      <c r="C486" s="422"/>
      <c r="D486" s="423"/>
      <c r="E486" s="424"/>
      <c r="F486" s="425"/>
      <c r="G486" s="469"/>
      <c r="H486" s="469"/>
      <c r="I486" s="482"/>
      <c r="J486" s="425"/>
    </row>
    <row r="487" spans="2:10" ht="20.100000000000001" customHeight="1">
      <c r="B487" s="422"/>
      <c r="C487" s="422"/>
      <c r="D487" s="423"/>
      <c r="E487" s="424"/>
      <c r="F487" s="425"/>
      <c r="G487" s="469"/>
      <c r="H487" s="469"/>
      <c r="I487" s="482"/>
      <c r="J487" s="425"/>
    </row>
    <row r="488" spans="2:10" ht="20.100000000000001" customHeight="1">
      <c r="B488" s="422"/>
      <c r="C488" s="422"/>
      <c r="D488" s="423"/>
      <c r="E488" s="424"/>
      <c r="F488" s="425"/>
      <c r="G488" s="469"/>
      <c r="H488" s="469"/>
      <c r="I488" s="482"/>
      <c r="J488" s="425"/>
    </row>
    <row r="489" spans="2:10" ht="20.100000000000001" customHeight="1">
      <c r="B489" s="422"/>
      <c r="C489" s="422"/>
      <c r="D489" s="423"/>
      <c r="E489" s="424"/>
      <c r="F489" s="425"/>
      <c r="G489" s="469"/>
      <c r="H489" s="469"/>
      <c r="I489" s="482"/>
      <c r="J489" s="425"/>
    </row>
    <row r="490" spans="2:10" ht="20.100000000000001" customHeight="1">
      <c r="B490" s="422"/>
      <c r="C490" s="422"/>
      <c r="D490" s="423"/>
      <c r="E490" s="424"/>
      <c r="F490" s="425"/>
      <c r="G490" s="469"/>
      <c r="H490" s="469"/>
      <c r="I490" s="482"/>
      <c r="J490" s="425"/>
    </row>
    <row r="491" spans="2:10" ht="20.100000000000001" customHeight="1">
      <c r="B491" s="422"/>
      <c r="C491" s="422"/>
      <c r="D491" s="423"/>
      <c r="E491" s="424"/>
      <c r="F491" s="425"/>
      <c r="G491" s="469"/>
      <c r="H491" s="469"/>
      <c r="I491" s="482"/>
      <c r="J491" s="425"/>
    </row>
    <row r="492" spans="2:10" ht="20.100000000000001" customHeight="1">
      <c r="B492" s="422"/>
      <c r="C492" s="422"/>
      <c r="D492" s="423"/>
      <c r="E492" s="424"/>
      <c r="F492" s="425"/>
      <c r="G492" s="469"/>
      <c r="H492" s="469"/>
      <c r="I492" s="482"/>
      <c r="J492" s="425"/>
    </row>
    <row r="493" spans="2:10" ht="20.100000000000001" customHeight="1">
      <c r="B493" s="422"/>
      <c r="C493" s="422"/>
      <c r="D493" s="423"/>
      <c r="E493" s="424"/>
      <c r="F493" s="425"/>
      <c r="G493" s="469"/>
      <c r="H493" s="469"/>
      <c r="I493" s="482"/>
      <c r="J493" s="425"/>
    </row>
    <row r="494" spans="2:10" ht="20.100000000000001" customHeight="1">
      <c r="B494" s="422"/>
      <c r="C494" s="422"/>
      <c r="D494" s="423"/>
      <c r="E494" s="424"/>
      <c r="F494" s="425"/>
      <c r="G494" s="469"/>
      <c r="H494" s="469"/>
      <c r="I494" s="482"/>
      <c r="J494" s="425"/>
    </row>
    <row r="495" spans="2:10" ht="20.100000000000001" customHeight="1">
      <c r="B495" s="422"/>
      <c r="C495" s="422"/>
      <c r="D495" s="423"/>
      <c r="E495" s="424"/>
      <c r="F495" s="425"/>
      <c r="G495" s="469"/>
      <c r="H495" s="469"/>
      <c r="I495" s="482"/>
      <c r="J495" s="425"/>
    </row>
    <row r="496" spans="2:10" ht="20.100000000000001" customHeight="1">
      <c r="B496" s="422"/>
      <c r="C496" s="422"/>
      <c r="D496" s="423"/>
      <c r="E496" s="424"/>
      <c r="F496" s="425"/>
      <c r="G496" s="469"/>
      <c r="H496" s="469"/>
      <c r="I496" s="482"/>
      <c r="J496" s="425"/>
    </row>
    <row r="497" spans="2:10" ht="20.100000000000001" customHeight="1">
      <c r="B497" s="422"/>
      <c r="C497" s="422"/>
      <c r="D497" s="423"/>
      <c r="E497" s="424"/>
      <c r="F497" s="425"/>
      <c r="G497" s="469"/>
      <c r="H497" s="469"/>
      <c r="I497" s="482"/>
      <c r="J497" s="425"/>
    </row>
    <row r="498" spans="2:10" ht="20.100000000000001" customHeight="1">
      <c r="B498" s="422"/>
      <c r="C498" s="422"/>
      <c r="D498" s="423"/>
      <c r="E498" s="424"/>
      <c r="F498" s="425"/>
      <c r="G498" s="469"/>
      <c r="H498" s="469"/>
      <c r="I498" s="482"/>
      <c r="J498" s="425"/>
    </row>
    <row r="499" spans="2:10" ht="20.100000000000001" customHeight="1">
      <c r="B499" s="422"/>
      <c r="C499" s="422"/>
      <c r="D499" s="423"/>
      <c r="E499" s="424"/>
      <c r="F499" s="425"/>
      <c r="G499" s="469"/>
      <c r="H499" s="469"/>
      <c r="I499" s="482"/>
      <c r="J499" s="425"/>
    </row>
    <row r="500" spans="2:10" ht="20.100000000000001" customHeight="1">
      <c r="B500" s="422"/>
      <c r="C500" s="422"/>
      <c r="D500" s="423"/>
      <c r="E500" s="424"/>
      <c r="F500" s="425"/>
      <c r="G500" s="469"/>
      <c r="H500" s="469"/>
      <c r="I500" s="482"/>
      <c r="J500" s="425"/>
    </row>
    <row r="501" spans="2:10" ht="20.100000000000001" customHeight="1">
      <c r="B501" s="422"/>
      <c r="C501" s="422"/>
      <c r="D501" s="423"/>
      <c r="E501" s="424"/>
      <c r="F501" s="425"/>
      <c r="G501" s="469"/>
      <c r="H501" s="469"/>
      <c r="I501" s="482"/>
      <c r="J501" s="425"/>
    </row>
    <row r="502" spans="2:10" ht="20.100000000000001" customHeight="1">
      <c r="B502" s="422"/>
      <c r="C502" s="422"/>
      <c r="D502" s="423"/>
      <c r="E502" s="424"/>
      <c r="F502" s="425"/>
      <c r="G502" s="469"/>
      <c r="H502" s="469"/>
      <c r="I502" s="482"/>
      <c r="J502" s="425"/>
    </row>
    <row r="503" spans="2:10" ht="20.100000000000001" customHeight="1">
      <c r="B503" s="422"/>
      <c r="C503" s="422"/>
      <c r="D503" s="423"/>
      <c r="E503" s="424"/>
      <c r="F503" s="425"/>
      <c r="G503" s="469"/>
      <c r="H503" s="469"/>
      <c r="I503" s="482"/>
      <c r="J503" s="425"/>
    </row>
    <row r="504" spans="2:10" ht="20.100000000000001" customHeight="1">
      <c r="B504" s="422"/>
      <c r="C504" s="422"/>
      <c r="D504" s="423"/>
      <c r="E504" s="424"/>
      <c r="F504" s="425"/>
      <c r="G504" s="469"/>
      <c r="H504" s="469"/>
      <c r="I504" s="482"/>
      <c r="J504" s="425"/>
    </row>
    <row r="505" spans="2:10" ht="20.100000000000001" customHeight="1">
      <c r="B505" s="422"/>
      <c r="C505" s="422"/>
      <c r="D505" s="423"/>
      <c r="E505" s="424"/>
      <c r="F505" s="425"/>
      <c r="G505" s="469"/>
      <c r="H505" s="469"/>
      <c r="I505" s="482"/>
      <c r="J505" s="425"/>
    </row>
    <row r="506" spans="2:10" ht="20.100000000000001" customHeight="1">
      <c r="B506" s="422"/>
      <c r="C506" s="422"/>
      <c r="D506" s="423"/>
      <c r="E506" s="424"/>
      <c r="F506" s="425"/>
      <c r="G506" s="469"/>
      <c r="H506" s="469"/>
      <c r="I506" s="482"/>
      <c r="J506" s="425"/>
    </row>
    <row r="507" spans="2:10" ht="20.100000000000001" customHeight="1">
      <c r="B507" s="422"/>
      <c r="C507" s="422"/>
      <c r="D507" s="423"/>
      <c r="E507" s="424"/>
      <c r="F507" s="425"/>
      <c r="G507" s="469"/>
      <c r="H507" s="469"/>
      <c r="I507" s="482"/>
      <c r="J507" s="425"/>
    </row>
    <row r="508" spans="2:10" ht="20.100000000000001" customHeight="1">
      <c r="B508" s="422"/>
      <c r="C508" s="422"/>
      <c r="D508" s="423"/>
      <c r="E508" s="424"/>
      <c r="F508" s="425"/>
      <c r="G508" s="469"/>
      <c r="H508" s="469"/>
      <c r="I508" s="482"/>
      <c r="J508" s="425"/>
    </row>
    <row r="509" spans="2:10" ht="20.100000000000001" customHeight="1">
      <c r="B509" s="422"/>
      <c r="C509" s="422"/>
      <c r="D509" s="423"/>
      <c r="E509" s="424"/>
      <c r="F509" s="425"/>
      <c r="G509" s="469"/>
      <c r="H509" s="469"/>
      <c r="I509" s="482"/>
      <c r="J509" s="425"/>
    </row>
    <row r="510" spans="2:10" ht="20.100000000000001" customHeight="1">
      <c r="B510" s="422"/>
      <c r="C510" s="422"/>
      <c r="D510" s="423"/>
      <c r="E510" s="424"/>
      <c r="F510" s="425"/>
      <c r="G510" s="469"/>
      <c r="H510" s="469"/>
      <c r="I510" s="482"/>
      <c r="J510" s="425"/>
    </row>
    <row r="511" spans="2:10" ht="20.100000000000001" customHeight="1">
      <c r="B511" s="422"/>
      <c r="C511" s="422"/>
      <c r="D511" s="423"/>
      <c r="E511" s="424"/>
      <c r="F511" s="425"/>
      <c r="G511" s="469"/>
      <c r="H511" s="469"/>
      <c r="I511" s="482"/>
      <c r="J511" s="425"/>
    </row>
    <row r="512" spans="2:10" ht="20.100000000000001" customHeight="1">
      <c r="B512" s="422"/>
      <c r="C512" s="422"/>
      <c r="D512" s="423"/>
      <c r="E512" s="424"/>
      <c r="F512" s="425"/>
      <c r="G512" s="469"/>
      <c r="H512" s="469"/>
      <c r="I512" s="482"/>
      <c r="J512" s="425"/>
    </row>
    <row r="513" spans="2:10" ht="20.100000000000001" customHeight="1">
      <c r="B513" s="422"/>
      <c r="C513" s="422"/>
      <c r="D513" s="423"/>
      <c r="E513" s="424"/>
      <c r="F513" s="425"/>
      <c r="G513" s="469"/>
      <c r="H513" s="469"/>
      <c r="I513" s="482"/>
      <c r="J513" s="425"/>
    </row>
    <row r="514" spans="2:10" ht="20.100000000000001" customHeight="1">
      <c r="B514" s="422"/>
      <c r="C514" s="422"/>
      <c r="D514" s="423"/>
      <c r="E514" s="424"/>
      <c r="F514" s="425"/>
      <c r="G514" s="469"/>
      <c r="H514" s="469"/>
      <c r="I514" s="482"/>
      <c r="J514" s="425"/>
    </row>
    <row r="515" spans="2:10" ht="20.100000000000001" customHeight="1">
      <c r="B515" s="422"/>
      <c r="C515" s="422"/>
      <c r="D515" s="423"/>
      <c r="E515" s="424"/>
      <c r="F515" s="425"/>
      <c r="G515" s="469"/>
      <c r="H515" s="469"/>
      <c r="I515" s="482"/>
      <c r="J515" s="425"/>
    </row>
    <row r="516" spans="2:10" ht="20.100000000000001" customHeight="1">
      <c r="B516" s="422"/>
      <c r="C516" s="422"/>
      <c r="D516" s="423"/>
      <c r="E516" s="424"/>
      <c r="F516" s="425"/>
      <c r="G516" s="469"/>
      <c r="H516" s="469"/>
      <c r="I516" s="482"/>
      <c r="J516" s="425"/>
    </row>
    <row r="517" spans="2:10" ht="20.100000000000001" customHeight="1">
      <c r="B517" s="422"/>
      <c r="C517" s="422"/>
      <c r="D517" s="423"/>
      <c r="E517" s="424"/>
      <c r="F517" s="425"/>
      <c r="G517" s="469"/>
      <c r="H517" s="469"/>
      <c r="I517" s="482"/>
      <c r="J517" s="425"/>
    </row>
    <row r="518" spans="2:10" ht="20.100000000000001" customHeight="1">
      <c r="B518" s="422"/>
      <c r="C518" s="422"/>
      <c r="D518" s="423"/>
      <c r="E518" s="424"/>
      <c r="F518" s="425"/>
      <c r="G518" s="469"/>
      <c r="H518" s="469"/>
      <c r="I518" s="482"/>
      <c r="J518" s="425"/>
    </row>
    <row r="519" spans="2:10" ht="20.100000000000001" customHeight="1">
      <c r="B519" s="422"/>
      <c r="C519" s="422"/>
      <c r="D519" s="423"/>
      <c r="E519" s="424"/>
      <c r="F519" s="425"/>
      <c r="G519" s="469"/>
      <c r="H519" s="469"/>
      <c r="I519" s="482"/>
      <c r="J519" s="425"/>
    </row>
    <row r="520" spans="2:10" ht="20.100000000000001" customHeight="1">
      <c r="B520" s="422"/>
      <c r="C520" s="422"/>
      <c r="D520" s="423"/>
      <c r="E520" s="424"/>
      <c r="F520" s="425"/>
      <c r="G520" s="469"/>
      <c r="H520" s="469"/>
      <c r="I520" s="482"/>
      <c r="J520" s="425"/>
    </row>
    <row r="521" spans="2:10" ht="20.100000000000001" customHeight="1">
      <c r="B521" s="422"/>
      <c r="C521" s="422"/>
      <c r="D521" s="423"/>
      <c r="E521" s="424"/>
      <c r="F521" s="425"/>
      <c r="G521" s="469"/>
      <c r="H521" s="469"/>
      <c r="I521" s="482"/>
      <c r="J521" s="425"/>
    </row>
    <row r="522" spans="2:10" ht="20.100000000000001" customHeight="1">
      <c r="B522" s="422"/>
      <c r="C522" s="422"/>
      <c r="D522" s="423"/>
      <c r="E522" s="424"/>
      <c r="F522" s="425"/>
      <c r="G522" s="469"/>
      <c r="H522" s="469"/>
      <c r="I522" s="482"/>
      <c r="J522" s="425"/>
    </row>
    <row r="523" spans="2:10" ht="20.100000000000001" customHeight="1">
      <c r="B523" s="422"/>
      <c r="C523" s="422"/>
      <c r="D523" s="423"/>
      <c r="E523" s="424"/>
      <c r="F523" s="425"/>
      <c r="G523" s="469"/>
      <c r="H523" s="469"/>
      <c r="I523" s="482"/>
      <c r="J523" s="425"/>
    </row>
    <row r="524" spans="2:10" ht="20.100000000000001" customHeight="1">
      <c r="B524" s="422"/>
      <c r="C524" s="422"/>
      <c r="D524" s="423"/>
      <c r="E524" s="424"/>
      <c r="F524" s="425"/>
      <c r="G524" s="469"/>
      <c r="H524" s="469"/>
      <c r="I524" s="482"/>
      <c r="J524" s="425"/>
    </row>
    <row r="525" spans="2:10" ht="20.100000000000001" customHeight="1">
      <c r="B525" s="422"/>
      <c r="C525" s="422"/>
      <c r="D525" s="423"/>
      <c r="E525" s="424"/>
      <c r="F525" s="425"/>
      <c r="G525" s="469"/>
      <c r="H525" s="469"/>
      <c r="I525" s="482"/>
      <c r="J525" s="425"/>
    </row>
    <row r="526" spans="2:10" ht="20.100000000000001" customHeight="1">
      <c r="B526" s="422"/>
      <c r="C526" s="422"/>
      <c r="D526" s="423"/>
      <c r="E526" s="424"/>
      <c r="F526" s="425"/>
      <c r="G526" s="469"/>
      <c r="H526" s="469"/>
      <c r="I526" s="482"/>
      <c r="J526" s="425"/>
    </row>
    <row r="527" spans="2:10" ht="20.100000000000001" customHeight="1">
      <c r="B527" s="422"/>
      <c r="C527" s="422"/>
      <c r="D527" s="423"/>
      <c r="E527" s="424"/>
      <c r="F527" s="425"/>
      <c r="G527" s="469"/>
      <c r="H527" s="469"/>
      <c r="I527" s="482"/>
      <c r="J527" s="425"/>
    </row>
    <row r="528" spans="2:10" ht="20.100000000000001" customHeight="1">
      <c r="B528" s="422"/>
      <c r="C528" s="422"/>
      <c r="D528" s="423"/>
      <c r="E528" s="424"/>
      <c r="F528" s="425"/>
      <c r="G528" s="469"/>
      <c r="H528" s="469"/>
      <c r="I528" s="482"/>
      <c r="J528" s="425"/>
    </row>
    <row r="529" spans="2:10" ht="20.100000000000001" customHeight="1">
      <c r="B529" s="422"/>
      <c r="C529" s="422"/>
      <c r="D529" s="423"/>
      <c r="E529" s="424"/>
      <c r="F529" s="425"/>
      <c r="G529" s="469"/>
      <c r="H529" s="469"/>
      <c r="I529" s="482"/>
      <c r="J529" s="425"/>
    </row>
    <row r="530" spans="2:10" ht="20.100000000000001" customHeight="1">
      <c r="B530" s="422"/>
      <c r="C530" s="422"/>
      <c r="D530" s="423"/>
      <c r="E530" s="424"/>
      <c r="F530" s="425"/>
      <c r="G530" s="469"/>
      <c r="H530" s="469"/>
      <c r="I530" s="482"/>
      <c r="J530" s="425"/>
    </row>
    <row r="531" spans="2:10" ht="20.100000000000001" customHeight="1">
      <c r="B531" s="422"/>
      <c r="C531" s="422"/>
      <c r="D531" s="423"/>
      <c r="E531" s="424"/>
      <c r="F531" s="425"/>
      <c r="G531" s="469"/>
      <c r="H531" s="469"/>
      <c r="I531" s="482"/>
      <c r="J531" s="425"/>
    </row>
    <row r="532" spans="2:10" ht="20.100000000000001" customHeight="1">
      <c r="B532" s="422"/>
      <c r="C532" s="422"/>
      <c r="D532" s="423"/>
      <c r="E532" s="424"/>
      <c r="F532" s="425"/>
      <c r="G532" s="469"/>
      <c r="H532" s="469"/>
      <c r="I532" s="482"/>
      <c r="J532" s="425"/>
    </row>
    <row r="533" spans="2:10" ht="20.100000000000001" customHeight="1">
      <c r="B533" s="422"/>
      <c r="C533" s="422"/>
      <c r="D533" s="423"/>
      <c r="E533" s="424"/>
      <c r="F533" s="425"/>
      <c r="G533" s="469"/>
      <c r="H533" s="469"/>
      <c r="I533" s="482"/>
      <c r="J533" s="425"/>
    </row>
    <row r="534" spans="2:10" ht="20.100000000000001" customHeight="1">
      <c r="B534" s="422"/>
      <c r="C534" s="422"/>
      <c r="D534" s="423"/>
      <c r="E534" s="424"/>
      <c r="F534" s="425"/>
      <c r="G534" s="469"/>
      <c r="H534" s="469"/>
      <c r="I534" s="482"/>
      <c r="J534" s="425"/>
    </row>
    <row r="535" spans="2:10" ht="20.100000000000001" customHeight="1">
      <c r="B535" s="422"/>
      <c r="C535" s="422"/>
      <c r="D535" s="423"/>
      <c r="E535" s="424"/>
      <c r="F535" s="425"/>
      <c r="G535" s="469"/>
      <c r="H535" s="469"/>
      <c r="I535" s="482"/>
      <c r="J535" s="425"/>
    </row>
    <row r="536" spans="2:10" ht="20.100000000000001" customHeight="1">
      <c r="B536" s="422"/>
      <c r="C536" s="422"/>
      <c r="D536" s="423"/>
      <c r="E536" s="424"/>
      <c r="F536" s="425"/>
      <c r="G536" s="469"/>
      <c r="H536" s="469"/>
      <c r="I536" s="482"/>
      <c r="J536" s="425"/>
    </row>
    <row r="537" spans="2:10" ht="20.100000000000001" customHeight="1">
      <c r="B537" s="422"/>
      <c r="C537" s="422"/>
      <c r="D537" s="423"/>
      <c r="E537" s="424"/>
      <c r="F537" s="425"/>
      <c r="G537" s="469"/>
      <c r="H537" s="469"/>
      <c r="I537" s="482"/>
      <c r="J537" s="425"/>
    </row>
    <row r="538" spans="2:10" ht="20.100000000000001" customHeight="1">
      <c r="B538" s="422"/>
      <c r="C538" s="422"/>
      <c r="D538" s="423"/>
      <c r="E538" s="424"/>
      <c r="F538" s="425"/>
      <c r="G538" s="469"/>
      <c r="H538" s="469"/>
      <c r="I538" s="482"/>
      <c r="J538" s="425"/>
    </row>
    <row r="539" spans="2:10" ht="20.100000000000001" customHeight="1">
      <c r="B539" s="422"/>
      <c r="C539" s="422"/>
      <c r="D539" s="423"/>
      <c r="E539" s="424"/>
      <c r="F539" s="425"/>
      <c r="G539" s="469"/>
      <c r="H539" s="469"/>
      <c r="I539" s="482"/>
      <c r="J539" s="425"/>
    </row>
    <row r="540" spans="2:10" ht="20.100000000000001" customHeight="1">
      <c r="B540" s="422"/>
      <c r="C540" s="422"/>
      <c r="D540" s="423"/>
      <c r="E540" s="424"/>
      <c r="F540" s="425"/>
      <c r="G540" s="469"/>
      <c r="H540" s="469"/>
      <c r="I540" s="482"/>
      <c r="J540" s="425"/>
    </row>
    <row r="541" spans="2:10" ht="20.100000000000001" customHeight="1">
      <c r="B541" s="422"/>
      <c r="C541" s="422"/>
      <c r="D541" s="423"/>
      <c r="E541" s="424"/>
      <c r="F541" s="425"/>
      <c r="G541" s="469"/>
      <c r="H541" s="469"/>
      <c r="I541" s="482"/>
      <c r="J541" s="425"/>
    </row>
    <row r="542" spans="2:10" ht="20.100000000000001" customHeight="1">
      <c r="B542" s="422"/>
      <c r="C542" s="422"/>
      <c r="D542" s="423"/>
      <c r="E542" s="424"/>
      <c r="F542" s="425"/>
      <c r="G542" s="469"/>
      <c r="H542" s="469"/>
      <c r="I542" s="482"/>
      <c r="J542" s="425"/>
    </row>
    <row r="543" spans="2:10" ht="20.100000000000001" customHeight="1">
      <c r="B543" s="422"/>
      <c r="C543" s="422"/>
      <c r="D543" s="423"/>
      <c r="E543" s="424"/>
      <c r="F543" s="425"/>
      <c r="G543" s="469"/>
      <c r="H543" s="469"/>
      <c r="I543" s="482"/>
      <c r="J543" s="425"/>
    </row>
    <row r="544" spans="2:10" ht="20.100000000000001" customHeight="1">
      <c r="B544" s="422"/>
      <c r="C544" s="422"/>
      <c r="D544" s="423"/>
      <c r="E544" s="424"/>
      <c r="F544" s="425"/>
      <c r="G544" s="469"/>
      <c r="H544" s="469"/>
      <c r="I544" s="482"/>
      <c r="J544" s="425"/>
    </row>
    <row r="545" spans="2:10" ht="20.100000000000001" customHeight="1">
      <c r="B545" s="422"/>
      <c r="C545" s="422"/>
      <c r="D545" s="423"/>
      <c r="E545" s="424"/>
      <c r="F545" s="425"/>
      <c r="G545" s="469"/>
      <c r="H545" s="469"/>
      <c r="I545" s="482"/>
      <c r="J545" s="425"/>
    </row>
    <row r="546" spans="2:10" ht="20.100000000000001" customHeight="1">
      <c r="B546" s="422"/>
      <c r="C546" s="422"/>
      <c r="D546" s="423"/>
      <c r="E546" s="424"/>
      <c r="F546" s="425"/>
      <c r="G546" s="469"/>
      <c r="H546" s="469"/>
      <c r="I546" s="482"/>
      <c r="J546" s="425"/>
    </row>
    <row r="547" spans="2:10" ht="20.100000000000001" customHeight="1">
      <c r="B547" s="422"/>
      <c r="C547" s="422"/>
      <c r="D547" s="423"/>
      <c r="E547" s="424"/>
      <c r="F547" s="425"/>
      <c r="G547" s="469"/>
      <c r="H547" s="469"/>
      <c r="I547" s="482"/>
      <c r="J547" s="425"/>
    </row>
    <row r="548" spans="2:10" ht="20.100000000000001" customHeight="1">
      <c r="B548" s="422"/>
      <c r="C548" s="422"/>
      <c r="D548" s="423"/>
      <c r="E548" s="424"/>
      <c r="F548" s="425"/>
      <c r="G548" s="469"/>
      <c r="H548" s="469"/>
      <c r="I548" s="482"/>
      <c r="J548" s="425"/>
    </row>
    <row r="549" spans="2:10" ht="20.100000000000001" customHeight="1">
      <c r="B549" s="422"/>
      <c r="C549" s="422"/>
      <c r="D549" s="423"/>
      <c r="E549" s="424"/>
      <c r="F549" s="425"/>
      <c r="G549" s="469"/>
      <c r="H549" s="469"/>
      <c r="I549" s="482"/>
      <c r="J549" s="425"/>
    </row>
    <row r="550" spans="2:10" ht="20.100000000000001" customHeight="1">
      <c r="B550" s="422"/>
      <c r="C550" s="422"/>
      <c r="D550" s="423"/>
      <c r="E550" s="424"/>
      <c r="F550" s="425"/>
      <c r="G550" s="469"/>
      <c r="H550" s="469"/>
      <c r="I550" s="482"/>
      <c r="J550" s="425"/>
    </row>
    <row r="551" spans="2:10" ht="20.100000000000001" customHeight="1">
      <c r="B551" s="422"/>
      <c r="C551" s="422"/>
      <c r="D551" s="423"/>
      <c r="E551" s="424"/>
      <c r="F551" s="425"/>
      <c r="G551" s="469"/>
      <c r="H551" s="469"/>
      <c r="I551" s="482"/>
      <c r="J551" s="425"/>
    </row>
    <row r="552" spans="2:10" ht="20.100000000000001" customHeight="1">
      <c r="B552" s="422"/>
      <c r="C552" s="422"/>
      <c r="D552" s="423"/>
      <c r="E552" s="424"/>
      <c r="F552" s="425"/>
      <c r="G552" s="469"/>
      <c r="H552" s="469"/>
      <c r="I552" s="482"/>
      <c r="J552" s="425"/>
    </row>
    <row r="553" spans="2:10" ht="20.100000000000001" customHeight="1">
      <c r="B553" s="422"/>
      <c r="C553" s="422"/>
      <c r="D553" s="423"/>
      <c r="E553" s="424"/>
      <c r="F553" s="425"/>
      <c r="G553" s="469"/>
      <c r="H553" s="469"/>
      <c r="I553" s="482"/>
      <c r="J553" s="425"/>
    </row>
    <row r="554" spans="2:10" ht="20.100000000000001" customHeight="1">
      <c r="B554" s="422"/>
      <c r="C554" s="422"/>
      <c r="D554" s="423"/>
      <c r="E554" s="424"/>
      <c r="F554" s="425"/>
      <c r="G554" s="469"/>
      <c r="H554" s="469"/>
      <c r="I554" s="482"/>
      <c r="J554" s="425"/>
    </row>
    <row r="555" spans="2:10" ht="20.100000000000001" customHeight="1">
      <c r="B555" s="422"/>
      <c r="C555" s="422"/>
      <c r="D555" s="423"/>
      <c r="E555" s="424"/>
      <c r="F555" s="425"/>
      <c r="G555" s="469"/>
      <c r="H555" s="469"/>
      <c r="I555" s="482"/>
      <c r="J555" s="425"/>
    </row>
    <row r="556" spans="2:10" ht="20.100000000000001" customHeight="1">
      <c r="B556" s="422"/>
      <c r="C556" s="422"/>
      <c r="D556" s="423"/>
      <c r="E556" s="424"/>
      <c r="F556" s="425"/>
      <c r="G556" s="469"/>
      <c r="H556" s="469"/>
      <c r="I556" s="482"/>
      <c r="J556" s="425"/>
    </row>
    <row r="557" spans="2:10" ht="20.100000000000001" customHeight="1">
      <c r="B557" s="422"/>
      <c r="C557" s="422"/>
      <c r="D557" s="423"/>
      <c r="E557" s="424"/>
      <c r="F557" s="425"/>
      <c r="G557" s="469"/>
      <c r="H557" s="469"/>
      <c r="I557" s="482"/>
      <c r="J557" s="425"/>
    </row>
    <row r="558" spans="2:10" ht="20.100000000000001" customHeight="1">
      <c r="B558" s="422"/>
      <c r="C558" s="422"/>
      <c r="D558" s="423"/>
      <c r="E558" s="424"/>
      <c r="F558" s="425"/>
      <c r="G558" s="469"/>
      <c r="H558" s="469"/>
      <c r="I558" s="482"/>
      <c r="J558" s="425"/>
    </row>
    <row r="559" spans="2:10" ht="20.100000000000001" customHeight="1">
      <c r="B559" s="422"/>
      <c r="C559" s="422"/>
      <c r="D559" s="423"/>
      <c r="E559" s="424"/>
      <c r="F559" s="425"/>
      <c r="G559" s="469"/>
      <c r="H559" s="469"/>
      <c r="I559" s="482"/>
      <c r="J559" s="425"/>
    </row>
    <row r="560" spans="2:10" ht="20.100000000000001" customHeight="1">
      <c r="B560" s="422"/>
      <c r="C560" s="422"/>
      <c r="D560" s="423"/>
      <c r="E560" s="424"/>
      <c r="F560" s="425"/>
      <c r="G560" s="469"/>
      <c r="H560" s="469"/>
      <c r="I560" s="482"/>
      <c r="J560" s="425"/>
    </row>
    <row r="561" spans="2:10" ht="20.100000000000001" customHeight="1">
      <c r="B561" s="422"/>
      <c r="C561" s="422"/>
      <c r="D561" s="423"/>
      <c r="E561" s="424"/>
      <c r="F561" s="425"/>
      <c r="G561" s="469"/>
      <c r="H561" s="469"/>
      <c r="I561" s="482"/>
      <c r="J561" s="425"/>
    </row>
    <row r="562" spans="2:10" ht="20.100000000000001" customHeight="1">
      <c r="B562" s="422"/>
      <c r="C562" s="422"/>
      <c r="D562" s="423"/>
      <c r="E562" s="424"/>
      <c r="F562" s="425"/>
      <c r="G562" s="469"/>
      <c r="H562" s="469"/>
      <c r="I562" s="482"/>
      <c r="J562" s="425"/>
    </row>
    <row r="563" spans="2:10" ht="20.100000000000001" customHeight="1">
      <c r="B563" s="422"/>
      <c r="C563" s="422"/>
      <c r="D563" s="423"/>
      <c r="E563" s="424"/>
      <c r="F563" s="425"/>
      <c r="G563" s="469"/>
      <c r="H563" s="469"/>
      <c r="I563" s="482"/>
      <c r="J563" s="425"/>
    </row>
    <row r="564" spans="2:10" ht="20.100000000000001" customHeight="1">
      <c r="B564" s="422"/>
      <c r="C564" s="422"/>
      <c r="D564" s="423"/>
      <c r="E564" s="424"/>
      <c r="F564" s="425"/>
      <c r="G564" s="469"/>
      <c r="H564" s="469"/>
      <c r="I564" s="482"/>
      <c r="J564" s="425"/>
    </row>
    <row r="565" spans="2:10" ht="20.100000000000001" customHeight="1">
      <c r="B565" s="422"/>
      <c r="C565" s="422"/>
      <c r="D565" s="423"/>
      <c r="E565" s="424"/>
      <c r="F565" s="425"/>
      <c r="G565" s="469"/>
      <c r="H565" s="469"/>
      <c r="I565" s="482"/>
      <c r="J565" s="425"/>
    </row>
    <row r="566" spans="2:10" ht="20.100000000000001" customHeight="1">
      <c r="B566" s="422"/>
      <c r="C566" s="422"/>
      <c r="D566" s="423"/>
      <c r="E566" s="424"/>
      <c r="F566" s="425"/>
      <c r="G566" s="469"/>
      <c r="H566" s="469"/>
      <c r="I566" s="482"/>
      <c r="J566" s="425"/>
    </row>
    <row r="567" spans="2:10" ht="20.100000000000001" customHeight="1">
      <c r="B567" s="422"/>
      <c r="C567" s="422"/>
      <c r="D567" s="423"/>
      <c r="E567" s="424"/>
      <c r="F567" s="425"/>
      <c r="G567" s="469"/>
      <c r="H567" s="469"/>
      <c r="I567" s="482"/>
      <c r="J567" s="425"/>
    </row>
    <row r="568" spans="2:10" ht="20.100000000000001" customHeight="1">
      <c r="B568" s="422"/>
      <c r="C568" s="422"/>
      <c r="D568" s="423"/>
      <c r="E568" s="424"/>
      <c r="F568" s="425"/>
      <c r="G568" s="469"/>
      <c r="H568" s="469"/>
      <c r="I568" s="482"/>
      <c r="J568" s="425"/>
    </row>
    <row r="569" spans="2:10" ht="20.100000000000001" customHeight="1">
      <c r="B569" s="422"/>
      <c r="C569" s="422"/>
      <c r="D569" s="423"/>
      <c r="E569" s="424"/>
      <c r="F569" s="425"/>
      <c r="G569" s="469"/>
      <c r="H569" s="469"/>
      <c r="I569" s="482"/>
      <c r="J569" s="425"/>
    </row>
    <row r="570" spans="2:10" ht="20.100000000000001" customHeight="1">
      <c r="B570" s="422"/>
      <c r="C570" s="422"/>
      <c r="D570" s="423"/>
      <c r="E570" s="424"/>
      <c r="F570" s="425"/>
      <c r="G570" s="469"/>
      <c r="H570" s="469"/>
      <c r="I570" s="482"/>
      <c r="J570" s="425"/>
    </row>
    <row r="571" spans="2:10" ht="20.100000000000001" customHeight="1">
      <c r="B571" s="422"/>
      <c r="C571" s="422"/>
      <c r="D571" s="423"/>
      <c r="E571" s="424"/>
      <c r="F571" s="425"/>
      <c r="G571" s="469"/>
      <c r="H571" s="469"/>
      <c r="I571" s="482"/>
      <c r="J571" s="425"/>
    </row>
    <row r="572" spans="2:10" ht="20.100000000000001" customHeight="1">
      <c r="B572" s="422"/>
      <c r="C572" s="422"/>
      <c r="D572" s="423"/>
      <c r="E572" s="424"/>
      <c r="F572" s="425"/>
      <c r="G572" s="469"/>
      <c r="H572" s="469"/>
      <c r="I572" s="482"/>
      <c r="J572" s="425"/>
    </row>
    <row r="573" spans="2:10" ht="20.100000000000001" customHeight="1">
      <c r="B573" s="422"/>
      <c r="C573" s="422"/>
      <c r="D573" s="423"/>
      <c r="E573" s="424"/>
      <c r="F573" s="425"/>
      <c r="G573" s="469"/>
      <c r="H573" s="469"/>
      <c r="I573" s="482"/>
      <c r="J573" s="425"/>
    </row>
    <row r="574" spans="2:10" ht="20.100000000000001" customHeight="1">
      <c r="B574" s="422"/>
      <c r="C574" s="422"/>
      <c r="D574" s="423"/>
      <c r="E574" s="424"/>
      <c r="F574" s="425"/>
      <c r="G574" s="469"/>
      <c r="H574" s="469"/>
      <c r="I574" s="482"/>
      <c r="J574" s="425"/>
    </row>
    <row r="575" spans="2:10" ht="20.100000000000001" customHeight="1">
      <c r="B575" s="422"/>
      <c r="C575" s="422"/>
      <c r="D575" s="423"/>
      <c r="E575" s="424"/>
      <c r="F575" s="425"/>
      <c r="G575" s="469"/>
      <c r="H575" s="469"/>
      <c r="I575" s="482"/>
      <c r="J575" s="425"/>
    </row>
    <row r="576" spans="2:10" ht="20.100000000000001" customHeight="1">
      <c r="B576" s="422"/>
      <c r="C576" s="422"/>
      <c r="D576" s="423"/>
      <c r="E576" s="424"/>
      <c r="F576" s="425"/>
      <c r="G576" s="469"/>
      <c r="H576" s="469"/>
      <c r="I576" s="482"/>
      <c r="J576" s="425"/>
    </row>
    <row r="577" spans="2:10" ht="20.100000000000001" customHeight="1">
      <c r="B577" s="422"/>
      <c r="C577" s="422"/>
      <c r="D577" s="423"/>
      <c r="E577" s="424"/>
      <c r="F577" s="425"/>
      <c r="G577" s="469"/>
      <c r="H577" s="469"/>
      <c r="I577" s="482"/>
      <c r="J577" s="425"/>
    </row>
    <row r="578" spans="2:10" ht="20.100000000000001" customHeight="1">
      <c r="B578" s="422"/>
      <c r="C578" s="422"/>
      <c r="D578" s="423"/>
      <c r="E578" s="424"/>
      <c r="F578" s="425"/>
      <c r="G578" s="469"/>
      <c r="H578" s="469"/>
      <c r="I578" s="482"/>
      <c r="J578" s="425"/>
    </row>
    <row r="579" spans="2:10" ht="20.100000000000001" customHeight="1">
      <c r="B579" s="422"/>
      <c r="C579" s="422"/>
      <c r="D579" s="423"/>
      <c r="E579" s="424"/>
      <c r="F579" s="425"/>
      <c r="G579" s="469"/>
      <c r="H579" s="469"/>
      <c r="I579" s="482"/>
      <c r="J579" s="425"/>
    </row>
    <row r="580" spans="2:10" ht="20.100000000000001" customHeight="1">
      <c r="B580" s="422"/>
      <c r="C580" s="422"/>
      <c r="D580" s="423"/>
      <c r="E580" s="424"/>
      <c r="F580" s="425"/>
      <c r="G580" s="469"/>
      <c r="H580" s="469"/>
      <c r="I580" s="482"/>
      <c r="J580" s="425"/>
    </row>
    <row r="581" spans="2:10" ht="20.100000000000001" customHeight="1">
      <c r="B581" s="422"/>
      <c r="C581" s="422"/>
      <c r="D581" s="423"/>
      <c r="E581" s="424"/>
      <c r="F581" s="425"/>
      <c r="G581" s="469"/>
      <c r="H581" s="469"/>
      <c r="I581" s="482"/>
      <c r="J581" s="425"/>
    </row>
    <row r="582" spans="2:10" ht="20.100000000000001" customHeight="1">
      <c r="B582" s="422"/>
      <c r="C582" s="422"/>
      <c r="D582" s="423"/>
      <c r="E582" s="424"/>
      <c r="F582" s="425"/>
      <c r="G582" s="469"/>
      <c r="H582" s="469"/>
      <c r="I582" s="482"/>
      <c r="J582" s="425"/>
    </row>
    <row r="583" spans="2:10" ht="20.100000000000001" customHeight="1">
      <c r="B583" s="422"/>
      <c r="C583" s="422"/>
      <c r="D583" s="423"/>
      <c r="E583" s="424"/>
      <c r="F583" s="425"/>
      <c r="G583" s="469"/>
      <c r="H583" s="469"/>
      <c r="I583" s="482"/>
      <c r="J583" s="425"/>
    </row>
    <row r="584" spans="2:10" ht="20.100000000000001" customHeight="1">
      <c r="B584" s="422"/>
      <c r="C584" s="422"/>
      <c r="D584" s="423"/>
      <c r="E584" s="424"/>
      <c r="F584" s="425"/>
      <c r="G584" s="469"/>
      <c r="H584" s="469"/>
      <c r="I584" s="482"/>
      <c r="J584" s="425"/>
    </row>
    <row r="585" spans="2:10" ht="20.100000000000001" customHeight="1">
      <c r="B585" s="422"/>
      <c r="C585" s="422"/>
      <c r="D585" s="423"/>
      <c r="E585" s="424"/>
      <c r="F585" s="425"/>
      <c r="G585" s="469"/>
      <c r="H585" s="469"/>
      <c r="I585" s="482"/>
      <c r="J585" s="425"/>
    </row>
    <row r="586" spans="2:10" ht="20.100000000000001" customHeight="1">
      <c r="B586" s="422"/>
      <c r="C586" s="422"/>
      <c r="D586" s="423"/>
      <c r="E586" s="424"/>
      <c r="F586" s="425"/>
      <c r="G586" s="469"/>
      <c r="H586" s="469"/>
      <c r="I586" s="482"/>
      <c r="J586" s="425"/>
    </row>
    <row r="587" spans="2:10" ht="20.100000000000001" customHeight="1">
      <c r="B587" s="422"/>
      <c r="C587" s="422"/>
      <c r="D587" s="423"/>
      <c r="E587" s="424"/>
      <c r="F587" s="425"/>
      <c r="G587" s="469"/>
      <c r="H587" s="469"/>
      <c r="I587" s="482"/>
      <c r="J587" s="425"/>
    </row>
    <row r="588" spans="2:10" ht="20.100000000000001" customHeight="1">
      <c r="B588" s="422"/>
      <c r="C588" s="422"/>
      <c r="D588" s="423"/>
      <c r="E588" s="424"/>
      <c r="F588" s="425"/>
      <c r="G588" s="469"/>
      <c r="H588" s="469"/>
      <c r="I588" s="482"/>
      <c r="J588" s="425"/>
    </row>
    <row r="589" spans="2:10" ht="20.100000000000001" customHeight="1">
      <c r="B589" s="422"/>
      <c r="C589" s="422"/>
      <c r="D589" s="423"/>
      <c r="E589" s="424"/>
      <c r="F589" s="425"/>
      <c r="G589" s="469"/>
      <c r="H589" s="469"/>
      <c r="I589" s="482"/>
      <c r="J589" s="425"/>
    </row>
    <row r="590" spans="2:10" ht="20.100000000000001" customHeight="1">
      <c r="B590" s="422"/>
      <c r="C590" s="422"/>
      <c r="D590" s="423"/>
      <c r="E590" s="424"/>
      <c r="F590" s="425"/>
      <c r="G590" s="469"/>
      <c r="H590" s="469"/>
      <c r="I590" s="482"/>
      <c r="J590" s="425"/>
    </row>
    <row r="591" spans="2:10" ht="20.100000000000001" customHeight="1">
      <c r="B591" s="422"/>
      <c r="C591" s="422"/>
      <c r="D591" s="423"/>
      <c r="E591" s="424"/>
      <c r="F591" s="425"/>
      <c r="G591" s="469"/>
      <c r="H591" s="469"/>
      <c r="I591" s="482"/>
      <c r="J591" s="425"/>
    </row>
    <row r="592" spans="2:10" ht="20.100000000000001" customHeight="1">
      <c r="B592" s="422"/>
      <c r="C592" s="422"/>
      <c r="D592" s="423"/>
      <c r="E592" s="424"/>
      <c r="F592" s="425"/>
      <c r="G592" s="469"/>
      <c r="H592" s="469"/>
      <c r="I592" s="482"/>
      <c r="J592" s="425"/>
    </row>
    <row r="593" spans="2:10" ht="20.100000000000001" customHeight="1">
      <c r="B593" s="422"/>
      <c r="C593" s="422"/>
      <c r="D593" s="423"/>
      <c r="E593" s="424"/>
      <c r="F593" s="425"/>
      <c r="G593" s="469"/>
      <c r="H593" s="469"/>
      <c r="I593" s="482"/>
      <c r="J593" s="425"/>
    </row>
    <row r="594" spans="2:10" ht="20.100000000000001" customHeight="1">
      <c r="B594" s="422"/>
      <c r="C594" s="422"/>
      <c r="D594" s="423"/>
      <c r="E594" s="424"/>
      <c r="F594" s="425"/>
      <c r="G594" s="469"/>
      <c r="H594" s="469"/>
      <c r="I594" s="482"/>
      <c r="J594" s="425"/>
    </row>
    <row r="595" spans="2:10" ht="20.100000000000001" customHeight="1">
      <c r="B595" s="422"/>
      <c r="C595" s="422"/>
      <c r="D595" s="423"/>
      <c r="E595" s="424"/>
      <c r="F595" s="425"/>
      <c r="G595" s="469"/>
      <c r="H595" s="469"/>
      <c r="I595" s="482"/>
      <c r="J595" s="425"/>
    </row>
    <row r="596" spans="2:10" ht="20.100000000000001" customHeight="1">
      <c r="B596" s="422"/>
      <c r="C596" s="422"/>
      <c r="D596" s="423"/>
      <c r="E596" s="424"/>
      <c r="F596" s="425"/>
      <c r="G596" s="469"/>
      <c r="H596" s="469"/>
      <c r="I596" s="482"/>
      <c r="J596" s="425"/>
    </row>
    <row r="597" spans="2:10" ht="20.100000000000001" customHeight="1">
      <c r="B597" s="422"/>
      <c r="C597" s="422"/>
      <c r="D597" s="423"/>
      <c r="E597" s="424"/>
      <c r="F597" s="425"/>
      <c r="G597" s="469"/>
      <c r="H597" s="469"/>
      <c r="I597" s="482"/>
      <c r="J597" s="425"/>
    </row>
    <row r="598" spans="2:10" ht="20.100000000000001" customHeight="1">
      <c r="B598" s="422"/>
      <c r="C598" s="422"/>
      <c r="D598" s="423"/>
      <c r="E598" s="424"/>
      <c r="F598" s="425"/>
      <c r="G598" s="469"/>
      <c r="H598" s="469"/>
      <c r="I598" s="482"/>
      <c r="J598" s="425"/>
    </row>
    <row r="599" spans="2:10" ht="20.100000000000001" customHeight="1">
      <c r="B599" s="422"/>
      <c r="C599" s="422"/>
      <c r="D599" s="423"/>
      <c r="E599" s="424"/>
      <c r="F599" s="425"/>
      <c r="G599" s="469"/>
      <c r="H599" s="469"/>
      <c r="I599" s="482"/>
      <c r="J599" s="425"/>
    </row>
    <row r="600" spans="2:10" ht="20.100000000000001" customHeight="1">
      <c r="B600" s="422"/>
      <c r="C600" s="422"/>
      <c r="D600" s="423"/>
      <c r="E600" s="424"/>
      <c r="F600" s="425"/>
      <c r="G600" s="469"/>
      <c r="H600" s="469"/>
      <c r="I600" s="482"/>
      <c r="J600" s="425"/>
    </row>
    <row r="601" spans="2:10" ht="20.100000000000001" customHeight="1">
      <c r="B601" s="422"/>
      <c r="C601" s="422"/>
      <c r="D601" s="423"/>
      <c r="E601" s="424"/>
      <c r="F601" s="425"/>
      <c r="G601" s="469"/>
      <c r="H601" s="469"/>
      <c r="I601" s="482"/>
      <c r="J601" s="425"/>
    </row>
    <row r="602" spans="2:10" ht="20.100000000000001" customHeight="1">
      <c r="B602" s="422"/>
      <c r="C602" s="422"/>
      <c r="D602" s="423"/>
      <c r="E602" s="424"/>
      <c r="F602" s="425"/>
      <c r="G602" s="469"/>
      <c r="H602" s="469"/>
      <c r="I602" s="482"/>
      <c r="J602" s="425"/>
    </row>
    <row r="603" spans="2:10" ht="20.100000000000001" customHeight="1">
      <c r="B603" s="422"/>
      <c r="C603" s="422"/>
      <c r="D603" s="423"/>
      <c r="E603" s="424"/>
      <c r="F603" s="425"/>
      <c r="G603" s="469"/>
      <c r="H603" s="469"/>
      <c r="I603" s="482"/>
      <c r="J603" s="425"/>
    </row>
    <row r="604" spans="2:10" ht="20.100000000000001" customHeight="1">
      <c r="B604" s="422"/>
      <c r="C604" s="422"/>
      <c r="D604" s="423"/>
      <c r="E604" s="424"/>
      <c r="F604" s="425"/>
      <c r="G604" s="469"/>
      <c r="H604" s="469"/>
      <c r="I604" s="482"/>
      <c r="J604" s="425"/>
    </row>
    <row r="605" spans="2:10" ht="20.100000000000001" customHeight="1">
      <c r="B605" s="422"/>
      <c r="C605" s="422"/>
      <c r="D605" s="423"/>
      <c r="E605" s="424"/>
      <c r="F605" s="425"/>
      <c r="G605" s="469"/>
      <c r="H605" s="469"/>
      <c r="I605" s="482"/>
      <c r="J605" s="425"/>
    </row>
    <row r="606" spans="2:10" ht="20.100000000000001" customHeight="1">
      <c r="B606" s="422"/>
      <c r="C606" s="422"/>
      <c r="D606" s="423"/>
      <c r="E606" s="424"/>
      <c r="F606" s="425"/>
      <c r="G606" s="469"/>
      <c r="H606" s="469"/>
      <c r="I606" s="482"/>
      <c r="J606" s="425"/>
    </row>
    <row r="607" spans="2:10" ht="20.100000000000001" customHeight="1">
      <c r="B607" s="422"/>
      <c r="C607" s="422"/>
      <c r="D607" s="423"/>
      <c r="E607" s="424"/>
      <c r="F607" s="425"/>
      <c r="G607" s="469"/>
      <c r="H607" s="469"/>
      <c r="I607" s="482"/>
      <c r="J607" s="425"/>
    </row>
    <row r="608" spans="2:10" ht="20.100000000000001" customHeight="1">
      <c r="B608" s="422"/>
      <c r="C608" s="422"/>
      <c r="D608" s="423"/>
      <c r="E608" s="424"/>
      <c r="F608" s="425"/>
      <c r="G608" s="469"/>
      <c r="H608" s="469"/>
      <c r="I608" s="482"/>
      <c r="J608" s="425"/>
    </row>
    <row r="609" spans="2:10" ht="20.100000000000001" customHeight="1">
      <c r="B609" s="422"/>
      <c r="C609" s="422"/>
      <c r="D609" s="423"/>
      <c r="E609" s="424"/>
      <c r="F609" s="425"/>
      <c r="G609" s="469"/>
      <c r="H609" s="469"/>
      <c r="I609" s="482"/>
      <c r="J609" s="425"/>
    </row>
    <row r="610" spans="2:10" ht="20.100000000000001" customHeight="1">
      <c r="B610" s="422"/>
      <c r="C610" s="422"/>
      <c r="D610" s="423"/>
      <c r="E610" s="424"/>
      <c r="F610" s="425"/>
      <c r="G610" s="469"/>
      <c r="H610" s="469"/>
      <c r="I610" s="482"/>
      <c r="J610" s="425"/>
    </row>
    <row r="611" spans="2:10" ht="20.100000000000001" customHeight="1">
      <c r="B611" s="422"/>
      <c r="C611" s="422"/>
      <c r="D611" s="423"/>
      <c r="E611" s="424"/>
      <c r="F611" s="425"/>
      <c r="G611" s="469"/>
      <c r="H611" s="469"/>
      <c r="I611" s="482"/>
      <c r="J611" s="425"/>
    </row>
    <row r="612" spans="2:10" ht="20.100000000000001" customHeight="1">
      <c r="B612" s="422"/>
      <c r="C612" s="422"/>
      <c r="D612" s="423"/>
      <c r="E612" s="424"/>
      <c r="F612" s="425"/>
      <c r="G612" s="469"/>
      <c r="H612" s="469"/>
      <c r="I612" s="482"/>
      <c r="J612" s="425"/>
    </row>
    <row r="613" spans="2:10" ht="20.100000000000001" customHeight="1">
      <c r="B613" s="422"/>
      <c r="C613" s="422"/>
      <c r="D613" s="423"/>
      <c r="E613" s="424"/>
      <c r="F613" s="425"/>
      <c r="G613" s="469"/>
      <c r="H613" s="469"/>
      <c r="I613" s="482"/>
      <c r="J613" s="425"/>
    </row>
    <row r="614" spans="2:10" ht="20.100000000000001" customHeight="1">
      <c r="B614" s="422"/>
      <c r="C614" s="422"/>
      <c r="D614" s="423"/>
      <c r="E614" s="424"/>
      <c r="F614" s="425"/>
      <c r="G614" s="469"/>
      <c r="H614" s="469"/>
      <c r="I614" s="482"/>
      <c r="J614" s="425"/>
    </row>
    <row r="615" spans="2:10" ht="20.100000000000001" customHeight="1">
      <c r="B615" s="422"/>
      <c r="C615" s="422"/>
      <c r="D615" s="423"/>
      <c r="E615" s="424"/>
      <c r="F615" s="425"/>
      <c r="G615" s="469"/>
      <c r="H615" s="469"/>
      <c r="I615" s="482"/>
      <c r="J615" s="425"/>
    </row>
    <row r="616" spans="2:10" ht="20.100000000000001" customHeight="1">
      <c r="B616" s="422"/>
      <c r="C616" s="422"/>
      <c r="D616" s="423"/>
      <c r="E616" s="424"/>
      <c r="F616" s="425"/>
      <c r="G616" s="469"/>
      <c r="H616" s="469"/>
      <c r="I616" s="482"/>
      <c r="J616" s="425"/>
    </row>
    <row r="617" spans="2:10" ht="20.100000000000001" customHeight="1">
      <c r="B617" s="422"/>
      <c r="C617" s="422"/>
      <c r="D617" s="423"/>
      <c r="E617" s="424"/>
      <c r="F617" s="425"/>
      <c r="G617" s="469"/>
      <c r="H617" s="469"/>
      <c r="I617" s="482"/>
      <c r="J617" s="425"/>
    </row>
    <row r="618" spans="2:10" ht="20.100000000000001" customHeight="1">
      <c r="B618" s="422"/>
      <c r="C618" s="422"/>
      <c r="D618" s="423"/>
      <c r="E618" s="424"/>
      <c r="F618" s="425"/>
      <c r="G618" s="469"/>
      <c r="H618" s="469"/>
      <c r="I618" s="482"/>
      <c r="J618" s="425"/>
    </row>
    <row r="619" spans="2:10" ht="20.100000000000001" customHeight="1">
      <c r="B619" s="422"/>
      <c r="C619" s="422"/>
      <c r="D619" s="423"/>
      <c r="E619" s="424"/>
      <c r="F619" s="425"/>
      <c r="G619" s="469"/>
      <c r="H619" s="469"/>
      <c r="I619" s="482"/>
      <c r="J619" s="425"/>
    </row>
    <row r="620" spans="2:10" ht="20.100000000000001" customHeight="1">
      <c r="B620" s="422"/>
      <c r="C620" s="422"/>
      <c r="D620" s="423"/>
      <c r="E620" s="424"/>
      <c r="F620" s="425"/>
      <c r="G620" s="469"/>
      <c r="H620" s="469"/>
      <c r="I620" s="482"/>
      <c r="J620" s="425"/>
    </row>
    <row r="621" spans="2:10" ht="20.100000000000001" customHeight="1">
      <c r="B621" s="422"/>
      <c r="C621" s="422"/>
      <c r="D621" s="423"/>
      <c r="E621" s="424"/>
      <c r="F621" s="425"/>
      <c r="G621" s="469"/>
      <c r="H621" s="469"/>
      <c r="I621" s="482"/>
      <c r="J621" s="425"/>
    </row>
    <row r="622" spans="2:10" ht="20.100000000000001" customHeight="1">
      <c r="B622" s="422"/>
      <c r="C622" s="422"/>
      <c r="D622" s="423"/>
      <c r="E622" s="424"/>
      <c r="F622" s="425"/>
      <c r="G622" s="469"/>
      <c r="H622" s="469"/>
      <c r="I622" s="482"/>
      <c r="J622" s="425"/>
    </row>
    <row r="623" spans="2:10" ht="20.100000000000001" customHeight="1">
      <c r="B623" s="422"/>
      <c r="C623" s="422"/>
      <c r="D623" s="423"/>
      <c r="E623" s="424"/>
      <c r="F623" s="425"/>
      <c r="G623" s="469"/>
      <c r="H623" s="469"/>
      <c r="I623" s="482"/>
      <c r="J623" s="425"/>
    </row>
    <row r="624" spans="2:10" ht="20.100000000000001" customHeight="1">
      <c r="B624" s="422"/>
      <c r="C624" s="422"/>
      <c r="D624" s="423"/>
      <c r="E624" s="424"/>
      <c r="F624" s="425"/>
      <c r="G624" s="469"/>
      <c r="H624" s="469"/>
      <c r="I624" s="482"/>
      <c r="J624" s="425"/>
    </row>
    <row r="625" spans="2:10" ht="20.100000000000001" customHeight="1">
      <c r="B625" s="422"/>
      <c r="C625" s="422"/>
      <c r="D625" s="423"/>
      <c r="E625" s="424"/>
      <c r="F625" s="425"/>
      <c r="G625" s="469"/>
      <c r="H625" s="469"/>
      <c r="I625" s="482"/>
      <c r="J625" s="425"/>
    </row>
    <row r="626" spans="2:10" ht="20.100000000000001" customHeight="1">
      <c r="B626" s="422"/>
      <c r="C626" s="422"/>
      <c r="D626" s="423"/>
      <c r="E626" s="424"/>
      <c r="F626" s="425"/>
      <c r="G626" s="469"/>
      <c r="H626" s="469"/>
      <c r="I626" s="482"/>
      <c r="J626" s="425"/>
    </row>
    <row r="627" spans="2:10" ht="20.100000000000001" customHeight="1">
      <c r="B627" s="422"/>
      <c r="C627" s="422"/>
      <c r="D627" s="423"/>
      <c r="E627" s="424"/>
      <c r="F627" s="425"/>
      <c r="G627" s="469"/>
      <c r="H627" s="469"/>
      <c r="I627" s="482"/>
      <c r="J627" s="425"/>
    </row>
    <row r="628" spans="2:10" ht="20.100000000000001" customHeight="1">
      <c r="B628" s="422"/>
      <c r="C628" s="422"/>
      <c r="D628" s="423"/>
      <c r="E628" s="424"/>
      <c r="F628" s="425"/>
      <c r="G628" s="469"/>
      <c r="H628" s="469"/>
      <c r="I628" s="482"/>
      <c r="J628" s="425"/>
    </row>
    <row r="629" spans="2:10" ht="20.100000000000001" customHeight="1">
      <c r="B629" s="422"/>
      <c r="C629" s="422"/>
      <c r="D629" s="423"/>
      <c r="E629" s="424"/>
      <c r="F629" s="425"/>
      <c r="G629" s="469"/>
      <c r="H629" s="469"/>
      <c r="I629" s="482"/>
      <c r="J629" s="425"/>
    </row>
    <row r="630" spans="2:10" ht="20.100000000000001" customHeight="1">
      <c r="B630" s="422"/>
      <c r="C630" s="422"/>
      <c r="D630" s="423"/>
      <c r="E630" s="424"/>
      <c r="F630" s="425"/>
      <c r="G630" s="469"/>
      <c r="H630" s="469"/>
      <c r="I630" s="482"/>
      <c r="J630" s="425"/>
    </row>
    <row r="631" spans="2:10" ht="20.100000000000001" customHeight="1">
      <c r="B631" s="422"/>
      <c r="C631" s="422"/>
      <c r="D631" s="423"/>
      <c r="E631" s="424"/>
      <c r="F631" s="425"/>
      <c r="G631" s="469"/>
      <c r="H631" s="469"/>
      <c r="I631" s="482"/>
      <c r="J631" s="425"/>
    </row>
    <row r="632" spans="2:10" ht="20.100000000000001" customHeight="1">
      <c r="B632" s="422"/>
      <c r="C632" s="422"/>
      <c r="D632" s="423"/>
      <c r="E632" s="424"/>
      <c r="F632" s="425"/>
      <c r="G632" s="469"/>
      <c r="H632" s="469"/>
      <c r="I632" s="482"/>
      <c r="J632" s="425"/>
    </row>
    <row r="633" spans="2:10" ht="20.100000000000001" customHeight="1">
      <c r="B633" s="422"/>
      <c r="C633" s="422"/>
      <c r="D633" s="423"/>
      <c r="E633" s="424"/>
      <c r="F633" s="425"/>
      <c r="G633" s="469"/>
      <c r="H633" s="469"/>
      <c r="I633" s="482"/>
      <c r="J633" s="425"/>
    </row>
    <row r="634" spans="2:10" ht="20.100000000000001" customHeight="1">
      <c r="B634" s="422"/>
      <c r="C634" s="422"/>
      <c r="D634" s="423"/>
      <c r="E634" s="424"/>
      <c r="F634" s="425"/>
      <c r="G634" s="469"/>
      <c r="H634" s="469"/>
      <c r="I634" s="482"/>
      <c r="J634" s="425"/>
    </row>
    <row r="635" spans="2:10" ht="20.100000000000001" customHeight="1">
      <c r="B635" s="422"/>
      <c r="C635" s="422"/>
      <c r="D635" s="423"/>
      <c r="E635" s="424"/>
      <c r="F635" s="425"/>
      <c r="G635" s="469"/>
      <c r="H635" s="469"/>
      <c r="I635" s="482"/>
      <c r="J635" s="425"/>
    </row>
    <row r="636" spans="2:10" ht="20.100000000000001" customHeight="1">
      <c r="B636" s="422"/>
      <c r="C636" s="422"/>
      <c r="D636" s="423"/>
      <c r="E636" s="424"/>
      <c r="F636" s="425"/>
      <c r="G636" s="469"/>
      <c r="H636" s="469"/>
      <c r="I636" s="482"/>
      <c r="J636" s="425"/>
    </row>
    <row r="637" spans="2:10" ht="20.100000000000001" customHeight="1">
      <c r="B637" s="422"/>
      <c r="C637" s="422"/>
      <c r="D637" s="423"/>
      <c r="E637" s="424"/>
      <c r="F637" s="425"/>
      <c r="G637" s="469"/>
      <c r="H637" s="469"/>
      <c r="I637" s="482"/>
      <c r="J637" s="425"/>
    </row>
    <row r="638" spans="2:10" ht="20.100000000000001" customHeight="1">
      <c r="B638" s="422"/>
      <c r="C638" s="422"/>
      <c r="D638" s="423"/>
      <c r="E638" s="424"/>
      <c r="F638" s="425"/>
      <c r="G638" s="469"/>
      <c r="H638" s="469"/>
      <c r="I638" s="482"/>
      <c r="J638" s="425"/>
    </row>
    <row r="639" spans="2:10" ht="20.100000000000001" customHeight="1">
      <c r="B639" s="422"/>
      <c r="C639" s="422"/>
      <c r="D639" s="423"/>
      <c r="E639" s="424"/>
      <c r="F639" s="425"/>
      <c r="G639" s="469"/>
      <c r="H639" s="469"/>
      <c r="I639" s="482"/>
      <c r="J639" s="425"/>
    </row>
    <row r="640" spans="2:10" ht="20.100000000000001" customHeight="1">
      <c r="B640" s="422"/>
      <c r="C640" s="422"/>
      <c r="D640" s="423"/>
      <c r="E640" s="424"/>
      <c r="F640" s="425"/>
      <c r="G640" s="469"/>
      <c r="H640" s="469"/>
      <c r="I640" s="482"/>
      <c r="J640" s="425"/>
    </row>
    <row r="641" spans="2:10" ht="20.100000000000001" customHeight="1">
      <c r="B641" s="422"/>
      <c r="C641" s="422"/>
      <c r="D641" s="423"/>
      <c r="E641" s="424"/>
      <c r="F641" s="425"/>
      <c r="G641" s="469"/>
      <c r="H641" s="469"/>
      <c r="I641" s="482"/>
      <c r="J641" s="425"/>
    </row>
    <row r="642" spans="2:10" ht="20.100000000000001" customHeight="1">
      <c r="B642" s="422"/>
      <c r="C642" s="422"/>
      <c r="D642" s="423"/>
      <c r="E642" s="424"/>
      <c r="F642" s="425"/>
      <c r="G642" s="469"/>
      <c r="H642" s="469"/>
      <c r="I642" s="482"/>
      <c r="J642" s="425"/>
    </row>
    <row r="643" spans="2:10" ht="20.100000000000001" customHeight="1">
      <c r="B643" s="422"/>
      <c r="C643" s="422"/>
      <c r="D643" s="423"/>
      <c r="E643" s="424"/>
      <c r="F643" s="425"/>
      <c r="G643" s="469"/>
      <c r="H643" s="469"/>
      <c r="I643" s="482"/>
      <c r="J643" s="425"/>
    </row>
    <row r="644" spans="2:10" ht="20.100000000000001" customHeight="1">
      <c r="B644" s="422"/>
      <c r="C644" s="422"/>
      <c r="D644" s="423"/>
      <c r="E644" s="424"/>
      <c r="F644" s="425"/>
      <c r="G644" s="469"/>
      <c r="H644" s="469"/>
      <c r="I644" s="482"/>
      <c r="J644" s="425"/>
    </row>
    <row r="645" spans="2:10" ht="20.100000000000001" customHeight="1">
      <c r="B645" s="422"/>
      <c r="C645" s="422"/>
      <c r="D645" s="423"/>
      <c r="E645" s="424"/>
      <c r="F645" s="425"/>
      <c r="G645" s="469"/>
      <c r="H645" s="469"/>
      <c r="I645" s="482"/>
      <c r="J645" s="425"/>
    </row>
    <row r="646" spans="2:10" ht="20.100000000000001" customHeight="1">
      <c r="B646" s="422"/>
      <c r="C646" s="422"/>
      <c r="D646" s="423"/>
      <c r="E646" s="424"/>
      <c r="F646" s="425"/>
      <c r="G646" s="469"/>
      <c r="H646" s="469"/>
      <c r="I646" s="482"/>
      <c r="J646" s="425"/>
    </row>
    <row r="647" spans="2:10" ht="20.100000000000001" customHeight="1">
      <c r="B647" s="422"/>
      <c r="C647" s="422"/>
      <c r="D647" s="423"/>
      <c r="E647" s="424"/>
      <c r="F647" s="425"/>
      <c r="G647" s="469"/>
      <c r="H647" s="469"/>
      <c r="I647" s="482"/>
      <c r="J647" s="425"/>
    </row>
    <row r="648" spans="2:10" ht="20.100000000000001" customHeight="1">
      <c r="B648" s="422"/>
      <c r="C648" s="422"/>
      <c r="D648" s="423"/>
      <c r="E648" s="424"/>
      <c r="F648" s="425"/>
      <c r="G648" s="469"/>
      <c r="H648" s="469"/>
      <c r="I648" s="482"/>
      <c r="J648" s="425"/>
    </row>
    <row r="649" spans="2:10" ht="20.100000000000001" customHeight="1">
      <c r="B649" s="422"/>
      <c r="C649" s="422"/>
      <c r="D649" s="423"/>
      <c r="E649" s="424"/>
      <c r="F649" s="425"/>
      <c r="G649" s="469"/>
      <c r="H649" s="469"/>
      <c r="I649" s="482"/>
      <c r="J649" s="425"/>
    </row>
    <row r="650" spans="2:10" ht="20.100000000000001" customHeight="1">
      <c r="B650" s="422"/>
      <c r="C650" s="422"/>
      <c r="D650" s="423"/>
      <c r="E650" s="424"/>
      <c r="F650" s="425"/>
      <c r="G650" s="469"/>
      <c r="H650" s="469"/>
      <c r="I650" s="482"/>
      <c r="J650" s="425"/>
    </row>
    <row r="651" spans="2:10" ht="20.100000000000001" customHeight="1">
      <c r="B651" s="422"/>
      <c r="C651" s="422"/>
      <c r="D651" s="423"/>
      <c r="E651" s="424"/>
      <c r="F651" s="425"/>
      <c r="G651" s="469"/>
      <c r="H651" s="469"/>
      <c r="I651" s="482"/>
      <c r="J651" s="425"/>
    </row>
    <row r="652" spans="2:10" ht="20.100000000000001" customHeight="1">
      <c r="B652" s="422"/>
      <c r="C652" s="422"/>
      <c r="D652" s="423"/>
      <c r="E652" s="424"/>
      <c r="F652" s="425"/>
      <c r="G652" s="469"/>
      <c r="H652" s="469"/>
      <c r="I652" s="482"/>
      <c r="J652" s="425"/>
    </row>
    <row r="653" spans="2:10" ht="20.100000000000001" customHeight="1">
      <c r="B653" s="422"/>
      <c r="C653" s="422"/>
      <c r="D653" s="423"/>
      <c r="E653" s="424"/>
      <c r="F653" s="425"/>
      <c r="G653" s="469"/>
      <c r="H653" s="469"/>
      <c r="I653" s="482"/>
      <c r="J653" s="425"/>
    </row>
    <row r="654" spans="2:10" ht="20.100000000000001" customHeight="1">
      <c r="B654" s="422"/>
      <c r="C654" s="422"/>
      <c r="D654" s="423"/>
      <c r="E654" s="424"/>
      <c r="F654" s="425"/>
      <c r="G654" s="469"/>
      <c r="H654" s="469"/>
      <c r="I654" s="482"/>
      <c r="J654" s="425"/>
    </row>
    <row r="655" spans="2:10" ht="20.100000000000001" customHeight="1">
      <c r="B655" s="422"/>
      <c r="C655" s="422"/>
      <c r="D655" s="423"/>
      <c r="E655" s="424"/>
      <c r="F655" s="425"/>
      <c r="G655" s="469"/>
      <c r="H655" s="469"/>
      <c r="I655" s="482"/>
      <c r="J655" s="425"/>
    </row>
    <row r="656" spans="2:10" ht="20.100000000000001" customHeight="1">
      <c r="B656" s="422"/>
      <c r="C656" s="422"/>
      <c r="D656" s="423"/>
      <c r="E656" s="424"/>
      <c r="F656" s="425"/>
      <c r="G656" s="469"/>
      <c r="H656" s="469"/>
      <c r="I656" s="482"/>
      <c r="J656" s="425"/>
    </row>
    <row r="657" spans="2:10" ht="20.100000000000001" customHeight="1">
      <c r="B657" s="422"/>
      <c r="C657" s="422"/>
      <c r="D657" s="423"/>
      <c r="E657" s="424"/>
      <c r="F657" s="425"/>
      <c r="G657" s="469"/>
      <c r="H657" s="469"/>
      <c r="I657" s="482"/>
      <c r="J657" s="425"/>
    </row>
    <row r="658" spans="2:10" ht="20.100000000000001" customHeight="1">
      <c r="B658" s="422"/>
      <c r="C658" s="422"/>
      <c r="D658" s="423"/>
      <c r="E658" s="424"/>
      <c r="F658" s="425"/>
      <c r="G658" s="469"/>
      <c r="H658" s="469"/>
      <c r="I658" s="482"/>
      <c r="J658" s="425"/>
    </row>
    <row r="659" spans="2:10" ht="20.100000000000001" customHeight="1">
      <c r="B659" s="422"/>
      <c r="C659" s="422"/>
      <c r="D659" s="423"/>
      <c r="E659" s="424"/>
      <c r="F659" s="425"/>
      <c r="G659" s="469"/>
      <c r="H659" s="469"/>
      <c r="I659" s="482"/>
      <c r="J659" s="425"/>
    </row>
    <row r="660" spans="2:10" ht="20.100000000000001" customHeight="1">
      <c r="B660" s="422"/>
      <c r="C660" s="422"/>
      <c r="D660" s="423"/>
      <c r="E660" s="424"/>
      <c r="F660" s="425"/>
      <c r="G660" s="469"/>
      <c r="H660" s="469"/>
      <c r="I660" s="482"/>
      <c r="J660" s="425"/>
    </row>
    <row r="661" spans="2:10" ht="20.100000000000001" customHeight="1">
      <c r="B661" s="422"/>
      <c r="C661" s="422"/>
      <c r="D661" s="423"/>
      <c r="E661" s="424"/>
      <c r="F661" s="425"/>
      <c r="G661" s="469"/>
      <c r="H661" s="469"/>
      <c r="I661" s="482"/>
      <c r="J661" s="425"/>
    </row>
    <row r="662" spans="2:10" ht="20.100000000000001" customHeight="1">
      <c r="B662" s="422"/>
      <c r="C662" s="422"/>
      <c r="D662" s="423"/>
      <c r="E662" s="424"/>
      <c r="F662" s="425"/>
      <c r="G662" s="469"/>
      <c r="H662" s="469"/>
      <c r="I662" s="482"/>
      <c r="J662" s="425"/>
    </row>
    <row r="663" spans="2:10" ht="20.100000000000001" customHeight="1">
      <c r="B663" s="422"/>
      <c r="C663" s="422"/>
      <c r="D663" s="423"/>
      <c r="E663" s="424"/>
      <c r="F663" s="425"/>
      <c r="G663" s="469"/>
      <c r="H663" s="469"/>
      <c r="I663" s="482"/>
      <c r="J663" s="425"/>
    </row>
    <row r="664" spans="2:10" ht="20.100000000000001" customHeight="1">
      <c r="B664" s="422"/>
      <c r="C664" s="422"/>
      <c r="D664" s="423"/>
      <c r="E664" s="424"/>
      <c r="F664" s="425"/>
      <c r="G664" s="469"/>
      <c r="H664" s="469"/>
      <c r="I664" s="482"/>
      <c r="J664" s="425"/>
    </row>
    <row r="665" spans="2:10" ht="20.100000000000001" customHeight="1">
      <c r="B665" s="422"/>
      <c r="C665" s="422"/>
      <c r="D665" s="423"/>
      <c r="E665" s="424"/>
      <c r="F665" s="425"/>
      <c r="G665" s="469"/>
      <c r="H665" s="469"/>
      <c r="I665" s="482"/>
      <c r="J665" s="425"/>
    </row>
    <row r="666" spans="2:10" ht="20.100000000000001" customHeight="1">
      <c r="B666" s="422"/>
      <c r="C666" s="422"/>
      <c r="D666" s="423"/>
      <c r="E666" s="424"/>
      <c r="F666" s="425"/>
      <c r="G666" s="469"/>
      <c r="H666" s="469"/>
      <c r="I666" s="482"/>
      <c r="J666" s="425"/>
    </row>
    <row r="667" spans="2:10" ht="20.100000000000001" customHeight="1">
      <c r="B667" s="422"/>
      <c r="C667" s="422"/>
      <c r="D667" s="423"/>
      <c r="E667" s="424"/>
      <c r="F667" s="425"/>
      <c r="G667" s="469"/>
      <c r="H667" s="469"/>
      <c r="I667" s="482"/>
      <c r="J667" s="425"/>
    </row>
    <row r="668" spans="2:10" ht="20.100000000000001" customHeight="1">
      <c r="B668" s="422"/>
      <c r="C668" s="422"/>
      <c r="D668" s="423"/>
      <c r="E668" s="424"/>
      <c r="F668" s="425"/>
      <c r="G668" s="469"/>
      <c r="H668" s="469"/>
      <c r="I668" s="482"/>
      <c r="J668" s="425"/>
    </row>
    <row r="669" spans="2:10" ht="20.100000000000001" customHeight="1">
      <c r="B669" s="422"/>
      <c r="C669" s="422"/>
      <c r="D669" s="423"/>
      <c r="E669" s="424"/>
      <c r="F669" s="425"/>
      <c r="G669" s="469"/>
      <c r="H669" s="469"/>
      <c r="I669" s="482"/>
      <c r="J669" s="425"/>
    </row>
    <row r="670" spans="2:10" ht="20.100000000000001" customHeight="1">
      <c r="B670" s="422"/>
      <c r="C670" s="422"/>
      <c r="D670" s="423"/>
      <c r="E670" s="424"/>
      <c r="F670" s="425"/>
      <c r="G670" s="469"/>
      <c r="H670" s="469"/>
      <c r="I670" s="482"/>
      <c r="J670" s="425"/>
    </row>
    <row r="671" spans="2:10" ht="20.100000000000001" customHeight="1">
      <c r="B671" s="422"/>
      <c r="C671" s="422"/>
      <c r="D671" s="423"/>
      <c r="E671" s="424"/>
      <c r="F671" s="425"/>
      <c r="G671" s="469"/>
      <c r="H671" s="469"/>
      <c r="I671" s="482"/>
      <c r="J671" s="425"/>
    </row>
    <row r="672" spans="2:10" ht="20.100000000000001" customHeight="1">
      <c r="B672" s="422"/>
      <c r="C672" s="422"/>
      <c r="D672" s="423"/>
      <c r="E672" s="424"/>
      <c r="F672" s="425"/>
      <c r="G672" s="469"/>
      <c r="H672" s="469"/>
      <c r="I672" s="482"/>
      <c r="J672" s="425"/>
    </row>
    <row r="673" spans="2:10" ht="20.100000000000001" customHeight="1">
      <c r="B673" s="422"/>
      <c r="C673" s="422"/>
      <c r="D673" s="423"/>
      <c r="E673" s="424"/>
      <c r="F673" s="425"/>
      <c r="G673" s="469"/>
      <c r="H673" s="469"/>
      <c r="I673" s="482"/>
      <c r="J673" s="425"/>
    </row>
    <row r="674" spans="2:10" ht="20.100000000000001" customHeight="1">
      <c r="B674" s="422"/>
      <c r="C674" s="422"/>
      <c r="D674" s="423"/>
      <c r="E674" s="424"/>
      <c r="F674" s="425"/>
      <c r="G674" s="469"/>
      <c r="H674" s="469"/>
      <c r="I674" s="482"/>
      <c r="J674" s="425"/>
    </row>
    <row r="675" spans="2:10" ht="20.100000000000001" customHeight="1">
      <c r="B675" s="422"/>
      <c r="C675" s="422"/>
      <c r="D675" s="423"/>
      <c r="E675" s="424"/>
      <c r="F675" s="425"/>
      <c r="G675" s="469"/>
      <c r="H675" s="469"/>
      <c r="I675" s="482"/>
      <c r="J675" s="425"/>
    </row>
    <row r="676" spans="2:10" ht="20.100000000000001" customHeight="1">
      <c r="B676" s="422"/>
      <c r="C676" s="422"/>
      <c r="D676" s="423"/>
      <c r="E676" s="424"/>
      <c r="F676" s="425"/>
      <c r="G676" s="469"/>
      <c r="H676" s="469"/>
      <c r="I676" s="482"/>
      <c r="J676" s="425"/>
    </row>
    <row r="677" spans="2:10" ht="20.100000000000001" customHeight="1">
      <c r="B677" s="422"/>
      <c r="C677" s="422"/>
      <c r="D677" s="423"/>
      <c r="E677" s="424"/>
      <c r="F677" s="425"/>
      <c r="G677" s="469"/>
      <c r="H677" s="469"/>
      <c r="I677" s="482"/>
      <c r="J677" s="425"/>
    </row>
    <row r="678" spans="2:10" ht="20.100000000000001" customHeight="1">
      <c r="B678" s="422"/>
      <c r="C678" s="422"/>
      <c r="D678" s="423"/>
      <c r="E678" s="424"/>
      <c r="F678" s="425"/>
      <c r="G678" s="469"/>
      <c r="H678" s="469"/>
      <c r="I678" s="482"/>
      <c r="J678" s="425"/>
    </row>
    <row r="679" spans="2:10" ht="20.100000000000001" customHeight="1">
      <c r="B679" s="422"/>
      <c r="C679" s="422"/>
      <c r="D679" s="423"/>
      <c r="E679" s="424"/>
      <c r="F679" s="425"/>
      <c r="G679" s="469"/>
      <c r="H679" s="469"/>
      <c r="I679" s="482"/>
      <c r="J679" s="425"/>
    </row>
    <row r="680" spans="2:10" ht="20.100000000000001" customHeight="1">
      <c r="B680" s="422"/>
      <c r="C680" s="422"/>
      <c r="D680" s="423"/>
      <c r="E680" s="424"/>
      <c r="F680" s="425"/>
      <c r="G680" s="469"/>
      <c r="H680" s="469"/>
      <c r="I680" s="482"/>
      <c r="J680" s="425"/>
    </row>
    <row r="681" spans="2:10" ht="20.100000000000001" customHeight="1">
      <c r="B681" s="422"/>
      <c r="C681" s="422"/>
      <c r="D681" s="423"/>
      <c r="E681" s="424"/>
      <c r="F681" s="425"/>
      <c r="G681" s="469"/>
      <c r="H681" s="469"/>
      <c r="I681" s="482"/>
      <c r="J681" s="425"/>
    </row>
    <row r="682" spans="2:10" ht="20.100000000000001" customHeight="1">
      <c r="B682" s="422"/>
      <c r="C682" s="422"/>
      <c r="D682" s="423"/>
      <c r="E682" s="424"/>
      <c r="F682" s="425"/>
      <c r="G682" s="469"/>
      <c r="H682" s="469"/>
      <c r="I682" s="482"/>
      <c r="J682" s="425"/>
    </row>
    <row r="683" spans="2:10" ht="20.100000000000001" customHeight="1">
      <c r="B683" s="422"/>
      <c r="C683" s="422"/>
      <c r="D683" s="423"/>
      <c r="E683" s="424"/>
      <c r="F683" s="425"/>
      <c r="G683" s="469"/>
      <c r="H683" s="469"/>
      <c r="I683" s="482"/>
      <c r="J683" s="425"/>
    </row>
    <row r="684" spans="2:10" ht="20.100000000000001" customHeight="1">
      <c r="B684" s="422"/>
      <c r="C684" s="422"/>
      <c r="D684" s="423"/>
      <c r="E684" s="424"/>
      <c r="F684" s="425"/>
      <c r="G684" s="469"/>
      <c r="H684" s="469"/>
      <c r="I684" s="482"/>
      <c r="J684" s="425"/>
    </row>
    <row r="685" spans="2:10" ht="20.100000000000001" customHeight="1">
      <c r="B685" s="422"/>
      <c r="C685" s="422"/>
      <c r="D685" s="423"/>
      <c r="E685" s="424"/>
      <c r="F685" s="425"/>
      <c r="G685" s="469"/>
      <c r="H685" s="469"/>
      <c r="I685" s="482"/>
      <c r="J685" s="425"/>
    </row>
    <row r="686" spans="2:10" ht="20.100000000000001" customHeight="1">
      <c r="B686" s="422"/>
      <c r="C686" s="422"/>
      <c r="D686" s="423"/>
      <c r="E686" s="424"/>
      <c r="F686" s="425"/>
      <c r="G686" s="469"/>
      <c r="H686" s="469"/>
      <c r="I686" s="482"/>
      <c r="J686" s="425"/>
    </row>
    <row r="687" spans="2:10" ht="20.100000000000001" customHeight="1">
      <c r="B687" s="422"/>
      <c r="C687" s="422"/>
      <c r="D687" s="423"/>
      <c r="E687" s="424"/>
      <c r="F687" s="425"/>
      <c r="G687" s="469"/>
      <c r="H687" s="469"/>
      <c r="I687" s="482"/>
      <c r="J687" s="425"/>
    </row>
    <row r="688" spans="2:10" ht="20.100000000000001" customHeight="1">
      <c r="B688" s="422"/>
      <c r="C688" s="422"/>
      <c r="D688" s="423"/>
      <c r="E688" s="424"/>
      <c r="F688" s="425"/>
      <c r="G688" s="469"/>
      <c r="H688" s="469"/>
      <c r="I688" s="482"/>
      <c r="J688" s="425"/>
    </row>
    <row r="689" spans="2:10" ht="20.100000000000001" customHeight="1">
      <c r="B689" s="422"/>
      <c r="C689" s="422"/>
      <c r="D689" s="423"/>
      <c r="E689" s="424"/>
      <c r="F689" s="425"/>
      <c r="G689" s="469"/>
      <c r="H689" s="469"/>
      <c r="I689" s="482"/>
      <c r="J689" s="425"/>
    </row>
    <row r="690" spans="2:10" ht="20.100000000000001" customHeight="1">
      <c r="B690" s="422"/>
      <c r="C690" s="422"/>
      <c r="D690" s="423"/>
      <c r="E690" s="424"/>
      <c r="F690" s="425"/>
      <c r="G690" s="469"/>
      <c r="H690" s="469"/>
      <c r="I690" s="482"/>
      <c r="J690" s="425"/>
    </row>
    <row r="691" spans="2:10" ht="20.100000000000001" customHeight="1">
      <c r="B691" s="422"/>
      <c r="C691" s="422"/>
      <c r="D691" s="423"/>
      <c r="E691" s="424"/>
      <c r="F691" s="425"/>
      <c r="G691" s="469"/>
      <c r="H691" s="469"/>
      <c r="I691" s="482"/>
      <c r="J691" s="425"/>
    </row>
    <row r="692" spans="2:10" ht="20.100000000000001" customHeight="1">
      <c r="B692" s="422"/>
      <c r="C692" s="422"/>
      <c r="D692" s="423"/>
      <c r="E692" s="424"/>
      <c r="F692" s="425"/>
      <c r="G692" s="469"/>
      <c r="H692" s="469"/>
      <c r="I692" s="482"/>
      <c r="J692" s="425"/>
    </row>
    <row r="693" spans="2:10" ht="20.100000000000001" customHeight="1">
      <c r="B693" s="422"/>
      <c r="C693" s="422"/>
      <c r="D693" s="423"/>
      <c r="E693" s="424"/>
      <c r="F693" s="425"/>
      <c r="G693" s="469"/>
      <c r="H693" s="469"/>
      <c r="I693" s="482"/>
      <c r="J693" s="425"/>
    </row>
    <row r="694" spans="2:10" ht="20.100000000000001" customHeight="1">
      <c r="B694" s="422"/>
      <c r="C694" s="422"/>
      <c r="D694" s="423"/>
      <c r="E694" s="424"/>
      <c r="F694" s="425"/>
      <c r="G694" s="469"/>
      <c r="H694" s="469"/>
      <c r="I694" s="482"/>
      <c r="J694" s="425"/>
    </row>
    <row r="695" spans="2:10" ht="20.100000000000001" customHeight="1">
      <c r="B695" s="422"/>
      <c r="C695" s="422"/>
      <c r="D695" s="423"/>
      <c r="E695" s="424"/>
      <c r="F695" s="425"/>
      <c r="G695" s="469"/>
      <c r="H695" s="469"/>
      <c r="I695" s="482"/>
      <c r="J695" s="425"/>
    </row>
    <row r="696" spans="2:10" ht="20.100000000000001" customHeight="1">
      <c r="B696" s="422"/>
      <c r="C696" s="422"/>
      <c r="D696" s="423"/>
      <c r="E696" s="424"/>
      <c r="F696" s="425"/>
      <c r="G696" s="469"/>
      <c r="H696" s="469"/>
      <c r="I696" s="482"/>
      <c r="J696" s="425"/>
    </row>
    <row r="697" spans="2:10" ht="20.100000000000001" customHeight="1">
      <c r="B697" s="422"/>
      <c r="C697" s="422"/>
      <c r="D697" s="423"/>
      <c r="E697" s="424"/>
      <c r="F697" s="425"/>
      <c r="G697" s="469"/>
      <c r="H697" s="469"/>
      <c r="I697" s="482"/>
      <c r="J697" s="425"/>
    </row>
    <row r="698" spans="2:10" ht="20.100000000000001" customHeight="1">
      <c r="B698" s="422"/>
      <c r="C698" s="422"/>
      <c r="D698" s="423"/>
      <c r="E698" s="424"/>
      <c r="F698" s="425"/>
      <c r="G698" s="469"/>
      <c r="H698" s="469"/>
      <c r="I698" s="482"/>
      <c r="J698" s="425"/>
    </row>
    <row r="699" spans="2:10" ht="20.100000000000001" customHeight="1">
      <c r="B699" s="422"/>
      <c r="C699" s="422"/>
      <c r="D699" s="423"/>
      <c r="E699" s="424"/>
      <c r="F699" s="425"/>
      <c r="G699" s="469"/>
      <c r="H699" s="469"/>
      <c r="I699" s="482"/>
      <c r="J699" s="425"/>
    </row>
    <row r="700" spans="2:10" ht="20.100000000000001" customHeight="1">
      <c r="B700" s="422"/>
      <c r="C700" s="422"/>
      <c r="D700" s="423"/>
      <c r="E700" s="424"/>
      <c r="F700" s="425"/>
      <c r="G700" s="469"/>
      <c r="H700" s="469"/>
      <c r="I700" s="482"/>
      <c r="J700" s="425"/>
    </row>
    <row r="701" spans="2:10" ht="20.100000000000001" customHeight="1">
      <c r="B701" s="422"/>
      <c r="C701" s="422"/>
      <c r="D701" s="423"/>
      <c r="E701" s="424"/>
      <c r="F701" s="425"/>
      <c r="G701" s="469"/>
      <c r="H701" s="469"/>
      <c r="I701" s="482"/>
      <c r="J701" s="425"/>
    </row>
    <row r="702" spans="2:10" ht="20.100000000000001" customHeight="1">
      <c r="B702" s="422"/>
      <c r="C702" s="422"/>
      <c r="D702" s="423"/>
      <c r="E702" s="424"/>
      <c r="F702" s="425"/>
      <c r="G702" s="469"/>
      <c r="H702" s="469"/>
      <c r="I702" s="482"/>
      <c r="J702" s="425"/>
    </row>
    <row r="703" spans="2:10" ht="20.100000000000001" customHeight="1">
      <c r="B703" s="422"/>
      <c r="C703" s="422"/>
      <c r="D703" s="423"/>
      <c r="E703" s="424"/>
      <c r="F703" s="425"/>
      <c r="G703" s="469"/>
      <c r="H703" s="469"/>
      <c r="I703" s="482"/>
      <c r="J703" s="425"/>
    </row>
    <row r="704" spans="2:10" ht="20.100000000000001" customHeight="1">
      <c r="B704" s="422"/>
      <c r="C704" s="422"/>
      <c r="D704" s="423"/>
      <c r="E704" s="424"/>
      <c r="F704" s="425"/>
      <c r="G704" s="469"/>
      <c r="H704" s="469"/>
      <c r="I704" s="482"/>
      <c r="J704" s="425"/>
    </row>
    <row r="705" spans="2:10" ht="20.100000000000001" customHeight="1">
      <c r="B705" s="422"/>
      <c r="C705" s="422"/>
      <c r="D705" s="423"/>
      <c r="E705" s="424"/>
      <c r="F705" s="425"/>
      <c r="G705" s="469"/>
      <c r="H705" s="469"/>
      <c r="I705" s="482"/>
      <c r="J705" s="425"/>
    </row>
    <row r="706" spans="2:10" ht="20.100000000000001" customHeight="1">
      <c r="B706" s="422"/>
      <c r="C706" s="422"/>
      <c r="D706" s="423"/>
      <c r="E706" s="424"/>
      <c r="F706" s="425"/>
      <c r="G706" s="469"/>
      <c r="H706" s="469"/>
      <c r="I706" s="482"/>
      <c r="J706" s="425"/>
    </row>
    <row r="707" spans="2:10" ht="20.100000000000001" customHeight="1">
      <c r="B707" s="422"/>
      <c r="C707" s="422"/>
      <c r="D707" s="423"/>
      <c r="E707" s="424"/>
      <c r="F707" s="425"/>
      <c r="G707" s="469"/>
      <c r="H707" s="469"/>
      <c r="I707" s="482"/>
      <c r="J707" s="425"/>
    </row>
    <row r="708" spans="2:10" ht="20.100000000000001" customHeight="1">
      <c r="B708" s="422"/>
      <c r="C708" s="422"/>
      <c r="D708" s="423"/>
      <c r="E708" s="424"/>
      <c r="F708" s="425"/>
      <c r="G708" s="469"/>
      <c r="H708" s="469"/>
      <c r="I708" s="482"/>
      <c r="J708" s="425"/>
    </row>
    <row r="709" spans="2:10" ht="20.100000000000001" customHeight="1">
      <c r="B709" s="422"/>
      <c r="C709" s="422"/>
      <c r="D709" s="423"/>
      <c r="E709" s="424"/>
      <c r="F709" s="425"/>
      <c r="G709" s="469"/>
      <c r="H709" s="469"/>
      <c r="I709" s="482"/>
      <c r="J709" s="425"/>
    </row>
    <row r="710" spans="2:10" ht="20.100000000000001" customHeight="1">
      <c r="B710" s="422"/>
      <c r="C710" s="422"/>
      <c r="D710" s="423"/>
      <c r="E710" s="424"/>
      <c r="F710" s="425"/>
      <c r="G710" s="469"/>
      <c r="H710" s="469"/>
      <c r="I710" s="482"/>
      <c r="J710" s="425"/>
    </row>
    <row r="711" spans="2:10" ht="20.100000000000001" customHeight="1">
      <c r="B711" s="422"/>
      <c r="C711" s="422"/>
      <c r="D711" s="423"/>
      <c r="E711" s="424"/>
      <c r="F711" s="425"/>
      <c r="G711" s="469"/>
      <c r="H711" s="469"/>
      <c r="I711" s="482"/>
      <c r="J711" s="425"/>
    </row>
    <row r="712" spans="2:10" ht="20.100000000000001" customHeight="1">
      <c r="B712" s="422"/>
      <c r="C712" s="422"/>
      <c r="D712" s="423"/>
      <c r="E712" s="424"/>
      <c r="F712" s="425"/>
      <c r="G712" s="469"/>
      <c r="H712" s="469"/>
      <c r="I712" s="482"/>
      <c r="J712" s="425"/>
    </row>
    <row r="713" spans="2:10" ht="20.100000000000001" customHeight="1">
      <c r="B713" s="422"/>
      <c r="C713" s="422"/>
      <c r="D713" s="423"/>
      <c r="E713" s="424"/>
      <c r="F713" s="425"/>
      <c r="G713" s="469"/>
      <c r="H713" s="469"/>
      <c r="I713" s="482"/>
      <c r="J713" s="425"/>
    </row>
    <row r="714" spans="2:10" ht="20.100000000000001" customHeight="1">
      <c r="B714" s="422"/>
      <c r="C714" s="422"/>
      <c r="D714" s="423"/>
      <c r="E714" s="424"/>
      <c r="F714" s="425"/>
      <c r="G714" s="469"/>
      <c r="H714" s="469"/>
      <c r="I714" s="482"/>
      <c r="J714" s="425"/>
    </row>
    <row r="715" spans="2:10" ht="20.100000000000001" customHeight="1">
      <c r="B715" s="422"/>
      <c r="C715" s="422"/>
      <c r="D715" s="423"/>
      <c r="E715" s="424"/>
      <c r="F715" s="425"/>
      <c r="G715" s="469"/>
      <c r="H715" s="469"/>
      <c r="I715" s="482"/>
      <c r="J715" s="425"/>
    </row>
    <row r="716" spans="2:10" ht="20.100000000000001" customHeight="1">
      <c r="B716" s="422"/>
      <c r="C716" s="422"/>
      <c r="D716" s="423"/>
      <c r="E716" s="424"/>
      <c r="F716" s="425"/>
      <c r="G716" s="469"/>
      <c r="H716" s="469"/>
      <c r="I716" s="482"/>
      <c r="J716" s="425"/>
    </row>
    <row r="717" spans="2:10" ht="20.100000000000001" customHeight="1">
      <c r="B717" s="422"/>
      <c r="C717" s="422"/>
      <c r="D717" s="423"/>
      <c r="E717" s="424"/>
      <c r="F717" s="425"/>
      <c r="G717" s="469"/>
      <c r="H717" s="469"/>
      <c r="I717" s="482"/>
      <c r="J717" s="425"/>
    </row>
    <row r="718" spans="2:10" ht="20.100000000000001" customHeight="1">
      <c r="B718" s="422"/>
      <c r="C718" s="422"/>
      <c r="D718" s="423"/>
      <c r="E718" s="424"/>
      <c r="F718" s="425"/>
      <c r="G718" s="469"/>
      <c r="H718" s="469"/>
      <c r="I718" s="482"/>
      <c r="J718" s="425"/>
    </row>
    <row r="719" spans="2:10" ht="20.100000000000001" customHeight="1">
      <c r="B719" s="422"/>
      <c r="C719" s="422"/>
      <c r="D719" s="423"/>
      <c r="E719" s="424"/>
      <c r="F719" s="425"/>
      <c r="G719" s="469"/>
      <c r="H719" s="469"/>
      <c r="I719" s="482"/>
      <c r="J719" s="425"/>
    </row>
    <row r="720" spans="2:10" ht="20.100000000000001" customHeight="1">
      <c r="B720" s="422"/>
      <c r="C720" s="422"/>
      <c r="D720" s="423"/>
      <c r="E720" s="424"/>
      <c r="F720" s="425"/>
      <c r="G720" s="469"/>
      <c r="H720" s="469"/>
      <c r="I720" s="482"/>
      <c r="J720" s="425"/>
    </row>
    <row r="721" spans="2:10" ht="20.100000000000001" customHeight="1">
      <c r="B721" s="422"/>
      <c r="C721" s="422"/>
      <c r="D721" s="423"/>
      <c r="E721" s="424"/>
      <c r="F721" s="425"/>
      <c r="G721" s="469"/>
      <c r="H721" s="469"/>
      <c r="I721" s="482"/>
      <c r="J721" s="425"/>
    </row>
    <row r="722" spans="2:10" ht="20.100000000000001" customHeight="1">
      <c r="B722" s="422"/>
      <c r="C722" s="422"/>
      <c r="D722" s="423"/>
      <c r="E722" s="424"/>
      <c r="F722" s="425"/>
      <c r="G722" s="469"/>
      <c r="H722" s="469"/>
      <c r="I722" s="482"/>
      <c r="J722" s="425"/>
    </row>
    <row r="723" spans="2:10" ht="20.100000000000001" customHeight="1">
      <c r="B723" s="422"/>
      <c r="C723" s="422"/>
      <c r="D723" s="423"/>
      <c r="E723" s="424"/>
      <c r="F723" s="425"/>
      <c r="G723" s="469"/>
      <c r="H723" s="469"/>
      <c r="I723" s="482"/>
      <c r="J723" s="425"/>
    </row>
    <row r="724" spans="2:10" ht="20.100000000000001" customHeight="1">
      <c r="B724" s="422"/>
      <c r="C724" s="422"/>
      <c r="D724" s="423"/>
      <c r="E724" s="424"/>
      <c r="F724" s="425"/>
      <c r="G724" s="469"/>
      <c r="H724" s="469"/>
      <c r="I724" s="482"/>
      <c r="J724" s="425"/>
    </row>
    <row r="725" spans="2:10" ht="20.100000000000001" customHeight="1">
      <c r="B725" s="422"/>
      <c r="C725" s="422"/>
      <c r="D725" s="423"/>
      <c r="E725" s="424"/>
      <c r="F725" s="425"/>
      <c r="G725" s="469"/>
      <c r="H725" s="469"/>
      <c r="I725" s="482"/>
      <c r="J725" s="425"/>
    </row>
    <row r="726" spans="2:10" ht="20.100000000000001" customHeight="1">
      <c r="B726" s="422"/>
      <c r="C726" s="422"/>
      <c r="D726" s="423"/>
      <c r="E726" s="424"/>
      <c r="F726" s="425"/>
      <c r="G726" s="469"/>
      <c r="H726" s="469"/>
      <c r="I726" s="482"/>
      <c r="J726" s="425"/>
    </row>
    <row r="727" spans="2:10" ht="20.100000000000001" customHeight="1">
      <c r="B727" s="422"/>
      <c r="C727" s="422"/>
      <c r="D727" s="423"/>
      <c r="E727" s="424"/>
      <c r="F727" s="425"/>
      <c r="G727" s="469"/>
      <c r="H727" s="469"/>
      <c r="I727" s="482"/>
      <c r="J727" s="425"/>
    </row>
    <row r="728" spans="2:10" ht="20.100000000000001" customHeight="1">
      <c r="B728" s="422"/>
      <c r="C728" s="422"/>
      <c r="D728" s="423"/>
      <c r="E728" s="424"/>
      <c r="F728" s="425"/>
      <c r="G728" s="469"/>
      <c r="H728" s="469"/>
      <c r="I728" s="482"/>
      <c r="J728" s="425"/>
    </row>
    <row r="729" spans="2:10" ht="20.100000000000001" customHeight="1">
      <c r="B729" s="422"/>
      <c r="C729" s="422"/>
      <c r="D729" s="423"/>
      <c r="E729" s="424"/>
      <c r="F729" s="425"/>
      <c r="G729" s="469"/>
      <c r="H729" s="469"/>
      <c r="I729" s="482"/>
      <c r="J729" s="425"/>
    </row>
    <row r="730" spans="2:10" ht="20.100000000000001" customHeight="1">
      <c r="B730" s="422"/>
      <c r="C730" s="422"/>
      <c r="D730" s="423"/>
      <c r="E730" s="424"/>
      <c r="F730" s="425"/>
      <c r="G730" s="469"/>
      <c r="H730" s="469"/>
      <c r="I730" s="482"/>
      <c r="J730" s="425"/>
    </row>
    <row r="731" spans="2:10" ht="20.100000000000001" customHeight="1">
      <c r="B731" s="422"/>
      <c r="C731" s="422"/>
      <c r="D731" s="423"/>
      <c r="E731" s="424"/>
      <c r="F731" s="425"/>
      <c r="G731" s="469"/>
      <c r="H731" s="469"/>
      <c r="I731" s="482"/>
      <c r="J731" s="425"/>
    </row>
    <row r="732" spans="2:10" ht="20.100000000000001" customHeight="1">
      <c r="B732" s="422"/>
      <c r="C732" s="422"/>
      <c r="D732" s="423"/>
      <c r="E732" s="424"/>
      <c r="F732" s="425"/>
      <c r="G732" s="469"/>
      <c r="H732" s="469"/>
      <c r="I732" s="482"/>
      <c r="J732" s="425"/>
    </row>
    <row r="733" spans="2:10" ht="20.100000000000001" customHeight="1">
      <c r="B733" s="422"/>
      <c r="C733" s="422"/>
      <c r="D733" s="423"/>
      <c r="E733" s="424"/>
      <c r="F733" s="425"/>
      <c r="G733" s="469"/>
      <c r="H733" s="469"/>
      <c r="I733" s="482"/>
      <c r="J733" s="425"/>
    </row>
    <row r="734" spans="2:10" ht="20.100000000000001" customHeight="1">
      <c r="B734" s="422"/>
      <c r="C734" s="422"/>
      <c r="D734" s="423"/>
      <c r="E734" s="424"/>
      <c r="F734" s="425"/>
      <c r="G734" s="469"/>
      <c r="H734" s="469"/>
      <c r="I734" s="482"/>
      <c r="J734" s="425"/>
    </row>
    <row r="735" spans="2:10" ht="20.100000000000001" customHeight="1">
      <c r="B735" s="422"/>
      <c r="C735" s="422"/>
      <c r="D735" s="423"/>
      <c r="E735" s="424"/>
      <c r="F735" s="425"/>
      <c r="G735" s="469"/>
      <c r="H735" s="469"/>
      <c r="I735" s="482"/>
      <c r="J735" s="425"/>
    </row>
    <row r="736" spans="2:10" ht="20.100000000000001" customHeight="1">
      <c r="B736" s="422"/>
      <c r="C736" s="422"/>
      <c r="D736" s="423"/>
      <c r="E736" s="424"/>
      <c r="F736" s="425"/>
      <c r="G736" s="469"/>
      <c r="H736" s="469"/>
      <c r="I736" s="482"/>
      <c r="J736" s="425"/>
    </row>
    <row r="737" spans="2:10" ht="20.100000000000001" customHeight="1">
      <c r="B737" s="422"/>
      <c r="C737" s="422"/>
      <c r="D737" s="423"/>
      <c r="E737" s="424"/>
      <c r="F737" s="425"/>
      <c r="G737" s="469"/>
      <c r="H737" s="469"/>
      <c r="I737" s="482"/>
      <c r="J737" s="425"/>
    </row>
    <row r="738" spans="2:10" ht="20.100000000000001" customHeight="1">
      <c r="B738" s="422"/>
      <c r="C738" s="422"/>
      <c r="D738" s="423"/>
      <c r="E738" s="424"/>
      <c r="F738" s="425"/>
      <c r="G738" s="469"/>
      <c r="H738" s="469"/>
      <c r="I738" s="482"/>
      <c r="J738" s="425"/>
    </row>
    <row r="739" spans="2:10" ht="20.100000000000001" customHeight="1">
      <c r="B739" s="422"/>
      <c r="C739" s="422"/>
      <c r="D739" s="423"/>
      <c r="E739" s="424"/>
      <c r="F739" s="425"/>
      <c r="G739" s="469"/>
      <c r="H739" s="469"/>
      <c r="I739" s="482"/>
      <c r="J739" s="425"/>
    </row>
    <row r="740" spans="2:10" ht="20.100000000000001" customHeight="1">
      <c r="B740" s="422"/>
      <c r="C740" s="422"/>
      <c r="D740" s="423"/>
      <c r="E740" s="424"/>
      <c r="F740" s="425"/>
      <c r="G740" s="469"/>
      <c r="H740" s="469"/>
      <c r="I740" s="482"/>
      <c r="J740" s="425"/>
    </row>
    <row r="741" spans="2:10" ht="20.100000000000001" customHeight="1">
      <c r="B741" s="422"/>
      <c r="C741" s="422"/>
      <c r="D741" s="423"/>
      <c r="E741" s="424"/>
      <c r="F741" s="425"/>
      <c r="G741" s="469"/>
      <c r="H741" s="469"/>
      <c r="I741" s="482"/>
      <c r="J741" s="425"/>
    </row>
    <row r="742" spans="2:10" ht="20.100000000000001" customHeight="1">
      <c r="B742" s="422"/>
      <c r="C742" s="422"/>
      <c r="D742" s="423"/>
      <c r="E742" s="424"/>
      <c r="F742" s="425"/>
      <c r="G742" s="469"/>
      <c r="H742" s="469"/>
      <c r="I742" s="482"/>
      <c r="J742" s="425"/>
    </row>
    <row r="743" spans="2:10" ht="20.100000000000001" customHeight="1">
      <c r="B743" s="422"/>
      <c r="C743" s="422"/>
      <c r="D743" s="423"/>
      <c r="E743" s="424"/>
      <c r="F743" s="425"/>
      <c r="G743" s="469"/>
      <c r="H743" s="469"/>
      <c r="I743" s="482"/>
      <c r="J743" s="425"/>
    </row>
    <row r="744" spans="2:10" ht="20.100000000000001" customHeight="1">
      <c r="B744" s="422"/>
      <c r="C744" s="422"/>
      <c r="D744" s="423"/>
      <c r="E744" s="424"/>
      <c r="F744" s="425"/>
      <c r="G744" s="469"/>
      <c r="H744" s="469"/>
      <c r="I744" s="482"/>
      <c r="J744" s="425"/>
    </row>
    <row r="745" spans="2:10" ht="20.100000000000001" customHeight="1">
      <c r="B745" s="422"/>
      <c r="C745" s="422"/>
      <c r="D745" s="423"/>
      <c r="E745" s="424"/>
      <c r="F745" s="425"/>
      <c r="G745" s="469"/>
      <c r="H745" s="469"/>
      <c r="I745" s="482"/>
      <c r="J745" s="425"/>
    </row>
    <row r="746" spans="2:10" ht="20.100000000000001" customHeight="1">
      <c r="B746" s="422"/>
      <c r="C746" s="422"/>
      <c r="D746" s="423"/>
      <c r="E746" s="424"/>
      <c r="F746" s="425"/>
      <c r="G746" s="469"/>
      <c r="H746" s="469"/>
      <c r="I746" s="482"/>
      <c r="J746" s="425"/>
    </row>
    <row r="747" spans="2:10" ht="20.100000000000001" customHeight="1">
      <c r="B747" s="422"/>
      <c r="C747" s="422"/>
      <c r="D747" s="423"/>
      <c r="E747" s="424"/>
      <c r="F747" s="425"/>
      <c r="G747" s="469"/>
      <c r="H747" s="469"/>
      <c r="I747" s="482"/>
      <c r="J747" s="425"/>
    </row>
    <row r="748" spans="2:10" ht="20.100000000000001" customHeight="1">
      <c r="B748" s="422"/>
      <c r="C748" s="422"/>
      <c r="D748" s="423"/>
      <c r="E748" s="424"/>
      <c r="F748" s="425"/>
      <c r="G748" s="469"/>
      <c r="H748" s="469"/>
      <c r="I748" s="482"/>
      <c r="J748" s="425"/>
    </row>
    <row r="749" spans="2:10" ht="20.100000000000001" customHeight="1">
      <c r="B749" s="422"/>
      <c r="C749" s="422"/>
      <c r="D749" s="423"/>
      <c r="E749" s="424"/>
      <c r="F749" s="425"/>
      <c r="G749" s="469"/>
      <c r="H749" s="469"/>
      <c r="I749" s="482"/>
      <c r="J749" s="425"/>
    </row>
    <row r="750" spans="2:10" ht="20.100000000000001" customHeight="1">
      <c r="B750" s="422"/>
      <c r="C750" s="422"/>
      <c r="D750" s="423"/>
      <c r="E750" s="424"/>
      <c r="F750" s="425"/>
      <c r="G750" s="469"/>
      <c r="H750" s="469"/>
      <c r="I750" s="482"/>
      <c r="J750" s="425"/>
    </row>
    <row r="751" spans="2:10" ht="20.100000000000001" customHeight="1">
      <c r="B751" s="422"/>
      <c r="C751" s="422"/>
      <c r="D751" s="423"/>
      <c r="E751" s="424"/>
      <c r="F751" s="425"/>
      <c r="G751" s="469"/>
      <c r="H751" s="469"/>
      <c r="I751" s="482"/>
      <c r="J751" s="425"/>
    </row>
    <row r="752" spans="2:10" ht="20.100000000000001" customHeight="1">
      <c r="B752" s="422"/>
      <c r="C752" s="422"/>
      <c r="D752" s="423"/>
      <c r="E752" s="424"/>
      <c r="F752" s="425"/>
      <c r="G752" s="469"/>
      <c r="H752" s="469"/>
      <c r="I752" s="482"/>
      <c r="J752" s="425"/>
    </row>
    <row r="753" spans="2:10" ht="20.100000000000001" customHeight="1">
      <c r="B753" s="422"/>
      <c r="C753" s="422"/>
      <c r="D753" s="423"/>
      <c r="E753" s="424"/>
      <c r="F753" s="425"/>
      <c r="G753" s="469"/>
      <c r="H753" s="469"/>
      <c r="I753" s="482"/>
      <c r="J753" s="425"/>
    </row>
    <row r="754" spans="2:10" ht="20.100000000000001" customHeight="1">
      <c r="B754" s="422"/>
      <c r="C754" s="422"/>
      <c r="D754" s="423"/>
      <c r="E754" s="424"/>
      <c r="F754" s="425"/>
      <c r="G754" s="469"/>
      <c r="H754" s="469"/>
      <c r="I754" s="482"/>
      <c r="J754" s="425"/>
    </row>
    <row r="755" spans="2:10" ht="20.100000000000001" customHeight="1">
      <c r="B755" s="422"/>
      <c r="C755" s="422"/>
      <c r="D755" s="423"/>
      <c r="E755" s="424"/>
      <c r="F755" s="425"/>
      <c r="G755" s="469"/>
      <c r="H755" s="469"/>
      <c r="I755" s="482"/>
      <c r="J755" s="425"/>
    </row>
    <row r="756" spans="2:10" ht="20.100000000000001" customHeight="1">
      <c r="B756" s="422"/>
      <c r="C756" s="422"/>
      <c r="D756" s="423"/>
      <c r="E756" s="424"/>
      <c r="F756" s="425"/>
      <c r="G756" s="469"/>
      <c r="H756" s="469"/>
      <c r="I756" s="482"/>
      <c r="J756" s="425"/>
    </row>
    <row r="757" spans="2:10" ht="20.100000000000001" customHeight="1">
      <c r="B757" s="422"/>
      <c r="C757" s="422"/>
      <c r="D757" s="423"/>
      <c r="E757" s="424"/>
      <c r="F757" s="425"/>
      <c r="G757" s="469"/>
      <c r="H757" s="469"/>
      <c r="I757" s="482"/>
      <c r="J757" s="425"/>
    </row>
    <row r="758" spans="2:10" ht="20.100000000000001" customHeight="1">
      <c r="B758" s="422"/>
      <c r="C758" s="422"/>
      <c r="D758" s="423"/>
      <c r="E758" s="424"/>
      <c r="F758" s="425"/>
      <c r="G758" s="469"/>
      <c r="H758" s="469"/>
      <c r="I758" s="482"/>
      <c r="J758" s="425"/>
    </row>
    <row r="759" spans="2:10" ht="20.100000000000001" customHeight="1">
      <c r="B759" s="422"/>
      <c r="C759" s="422"/>
      <c r="D759" s="423"/>
      <c r="E759" s="424"/>
      <c r="F759" s="425"/>
      <c r="G759" s="469"/>
      <c r="H759" s="469"/>
      <c r="I759" s="482"/>
      <c r="J759" s="425"/>
    </row>
    <row r="760" spans="2:10" ht="20.100000000000001" customHeight="1">
      <c r="B760" s="422"/>
      <c r="C760" s="422"/>
      <c r="D760" s="423"/>
      <c r="E760" s="424"/>
      <c r="F760" s="425"/>
      <c r="G760" s="469"/>
      <c r="H760" s="469"/>
      <c r="I760" s="482"/>
      <c r="J760" s="425"/>
    </row>
    <row r="761" spans="2:10" ht="20.100000000000001" customHeight="1">
      <c r="B761" s="422"/>
      <c r="C761" s="422"/>
      <c r="D761" s="423"/>
      <c r="E761" s="424"/>
      <c r="F761" s="425"/>
      <c r="G761" s="469"/>
      <c r="H761" s="469"/>
      <c r="I761" s="482"/>
      <c r="J761" s="425"/>
    </row>
    <row r="762" spans="2:10" ht="20.100000000000001" customHeight="1">
      <c r="B762" s="422"/>
      <c r="C762" s="422"/>
      <c r="D762" s="423"/>
      <c r="E762" s="424"/>
      <c r="F762" s="425"/>
      <c r="G762" s="469"/>
      <c r="H762" s="469"/>
      <c r="I762" s="482"/>
      <c r="J762" s="425"/>
    </row>
    <row r="763" spans="2:10" ht="20.100000000000001" customHeight="1">
      <c r="B763" s="422"/>
      <c r="C763" s="422"/>
      <c r="D763" s="423"/>
      <c r="E763" s="424"/>
      <c r="F763" s="425"/>
      <c r="G763" s="469"/>
      <c r="H763" s="469"/>
      <c r="I763" s="482"/>
      <c r="J763" s="425"/>
    </row>
    <row r="764" spans="2:10" ht="20.100000000000001" customHeight="1">
      <c r="B764" s="422"/>
      <c r="C764" s="422"/>
      <c r="D764" s="423"/>
      <c r="E764" s="424"/>
      <c r="F764" s="425"/>
      <c r="G764" s="469"/>
      <c r="H764" s="469"/>
      <c r="I764" s="482"/>
      <c r="J764" s="425"/>
    </row>
    <row r="765" spans="2:10" ht="20.100000000000001" customHeight="1">
      <c r="B765" s="422"/>
      <c r="C765" s="422"/>
      <c r="D765" s="423"/>
      <c r="E765" s="424"/>
      <c r="F765" s="425"/>
      <c r="G765" s="469"/>
      <c r="H765" s="469"/>
      <c r="I765" s="482"/>
      <c r="J765" s="425"/>
    </row>
    <row r="766" spans="2:10" ht="20.100000000000001" customHeight="1">
      <c r="B766" s="422"/>
      <c r="C766" s="422"/>
      <c r="D766" s="423"/>
      <c r="E766" s="424"/>
      <c r="F766" s="425"/>
      <c r="G766" s="469"/>
      <c r="H766" s="469"/>
      <c r="I766" s="482"/>
      <c r="J766" s="425"/>
    </row>
    <row r="767" spans="2:10" ht="20.100000000000001" customHeight="1">
      <c r="B767" s="422"/>
      <c r="C767" s="422"/>
      <c r="D767" s="423"/>
      <c r="E767" s="424"/>
      <c r="F767" s="425"/>
      <c r="G767" s="469"/>
      <c r="H767" s="469"/>
      <c r="I767" s="482"/>
      <c r="J767" s="425"/>
    </row>
    <row r="768" spans="2:10" ht="20.100000000000001" customHeight="1">
      <c r="B768" s="422"/>
      <c r="C768" s="422"/>
      <c r="D768" s="423"/>
      <c r="E768" s="424"/>
      <c r="F768" s="425"/>
      <c r="G768" s="469"/>
      <c r="H768" s="469"/>
      <c r="I768" s="482"/>
      <c r="J768" s="425"/>
    </row>
    <row r="769" spans="2:10" ht="20.100000000000001" customHeight="1">
      <c r="B769" s="422"/>
      <c r="C769" s="422"/>
      <c r="D769" s="423"/>
      <c r="E769" s="424"/>
      <c r="F769" s="425"/>
      <c r="G769" s="469"/>
      <c r="H769" s="469"/>
      <c r="I769" s="482"/>
      <c r="J769" s="425"/>
    </row>
    <row r="770" spans="2:10" ht="20.100000000000001" customHeight="1">
      <c r="B770" s="422"/>
      <c r="C770" s="422"/>
      <c r="D770" s="423"/>
      <c r="E770" s="424"/>
      <c r="F770" s="425"/>
      <c r="G770" s="469"/>
      <c r="H770" s="469"/>
      <c r="I770" s="482"/>
      <c r="J770" s="425"/>
    </row>
    <row r="771" spans="2:10" ht="20.100000000000001" customHeight="1">
      <c r="B771" s="422"/>
      <c r="C771" s="422"/>
      <c r="D771" s="423"/>
      <c r="E771" s="424"/>
      <c r="F771" s="425"/>
      <c r="G771" s="469"/>
      <c r="H771" s="469"/>
      <c r="I771" s="482"/>
      <c r="J771" s="425"/>
    </row>
    <row r="772" spans="2:10" ht="20.100000000000001" customHeight="1">
      <c r="B772" s="422"/>
      <c r="C772" s="422"/>
      <c r="D772" s="423"/>
      <c r="E772" s="424"/>
      <c r="F772" s="425"/>
      <c r="G772" s="469"/>
      <c r="H772" s="469"/>
      <c r="I772" s="482"/>
      <c r="J772" s="425"/>
    </row>
    <row r="773" spans="2:10" ht="20.100000000000001" customHeight="1">
      <c r="B773" s="422"/>
      <c r="C773" s="422"/>
      <c r="D773" s="423"/>
      <c r="E773" s="424"/>
      <c r="F773" s="425"/>
      <c r="G773" s="469"/>
      <c r="H773" s="469"/>
      <c r="I773" s="482"/>
      <c r="J773" s="425"/>
    </row>
    <row r="774" spans="2:10" ht="20.100000000000001" customHeight="1">
      <c r="B774" s="422"/>
      <c r="C774" s="422"/>
      <c r="D774" s="423"/>
      <c r="E774" s="424"/>
      <c r="F774" s="425"/>
      <c r="G774" s="469"/>
      <c r="H774" s="469"/>
      <c r="I774" s="482"/>
      <c r="J774" s="425"/>
    </row>
    <row r="775" spans="2:10" ht="20.100000000000001" customHeight="1">
      <c r="B775" s="422"/>
      <c r="C775" s="422"/>
      <c r="D775" s="423"/>
      <c r="E775" s="424"/>
      <c r="F775" s="425"/>
      <c r="G775" s="469"/>
      <c r="H775" s="469"/>
      <c r="I775" s="482"/>
      <c r="J775" s="425"/>
    </row>
    <row r="776" spans="2:10" ht="20.100000000000001" customHeight="1">
      <c r="B776" s="422"/>
      <c r="C776" s="422"/>
      <c r="D776" s="423"/>
      <c r="E776" s="424"/>
      <c r="F776" s="425"/>
      <c r="G776" s="469"/>
      <c r="H776" s="469"/>
      <c r="I776" s="482"/>
      <c r="J776" s="425"/>
    </row>
    <row r="777" spans="2:10" ht="20.100000000000001" customHeight="1">
      <c r="B777" s="422"/>
      <c r="C777" s="422"/>
      <c r="D777" s="423"/>
      <c r="E777" s="424"/>
      <c r="F777" s="425"/>
      <c r="G777" s="469"/>
      <c r="H777" s="469"/>
      <c r="I777" s="482"/>
      <c r="J777" s="425"/>
    </row>
    <row r="778" spans="2:10" ht="20.100000000000001" customHeight="1">
      <c r="B778" s="422"/>
      <c r="C778" s="422"/>
      <c r="D778" s="423"/>
      <c r="E778" s="424"/>
      <c r="F778" s="425"/>
      <c r="G778" s="469"/>
      <c r="H778" s="469"/>
      <c r="I778" s="482"/>
      <c r="J778" s="425"/>
    </row>
    <row r="779" spans="2:10" ht="20.100000000000001" customHeight="1">
      <c r="B779" s="422"/>
      <c r="C779" s="422"/>
      <c r="D779" s="423"/>
      <c r="E779" s="424"/>
      <c r="F779" s="425"/>
      <c r="G779" s="469"/>
      <c r="H779" s="469"/>
      <c r="I779" s="482"/>
      <c r="J779" s="425"/>
    </row>
    <row r="780" spans="2:10" ht="20.100000000000001" customHeight="1">
      <c r="B780" s="422"/>
      <c r="C780" s="422"/>
      <c r="D780" s="423"/>
      <c r="E780" s="424"/>
      <c r="F780" s="425"/>
      <c r="G780" s="469"/>
      <c r="H780" s="469"/>
      <c r="I780" s="482"/>
      <c r="J780" s="425"/>
    </row>
    <row r="781" spans="2:10" ht="20.100000000000001" customHeight="1">
      <c r="B781" s="422"/>
      <c r="C781" s="422"/>
      <c r="D781" s="423"/>
      <c r="E781" s="424"/>
      <c r="F781" s="425"/>
      <c r="G781" s="469"/>
      <c r="H781" s="469"/>
      <c r="I781" s="482"/>
      <c r="J781" s="425"/>
    </row>
    <row r="782" spans="2:10" ht="20.100000000000001" customHeight="1">
      <c r="B782" s="422"/>
      <c r="C782" s="422"/>
      <c r="D782" s="423"/>
      <c r="E782" s="424"/>
      <c r="F782" s="425"/>
      <c r="G782" s="469"/>
      <c r="H782" s="469"/>
      <c r="I782" s="482"/>
      <c r="J782" s="425"/>
    </row>
    <row r="783" spans="2:10" ht="20.100000000000001" customHeight="1">
      <c r="B783" s="422"/>
      <c r="C783" s="422"/>
      <c r="D783" s="423"/>
      <c r="E783" s="424"/>
      <c r="F783" s="425"/>
      <c r="G783" s="469"/>
      <c r="H783" s="469"/>
      <c r="I783" s="482"/>
      <c r="J783" s="425"/>
    </row>
    <row r="784" spans="2:10" ht="20.100000000000001" customHeight="1">
      <c r="B784" s="422"/>
      <c r="C784" s="422"/>
      <c r="D784" s="423"/>
      <c r="E784" s="424"/>
      <c r="F784" s="425"/>
      <c r="G784" s="469"/>
      <c r="H784" s="469"/>
      <c r="I784" s="482"/>
      <c r="J784" s="425"/>
    </row>
    <row r="785" spans="2:10" ht="20.100000000000001" customHeight="1">
      <c r="B785" s="422"/>
      <c r="C785" s="422"/>
      <c r="D785" s="423"/>
      <c r="E785" s="424"/>
      <c r="F785" s="425"/>
      <c r="G785" s="469"/>
      <c r="H785" s="469"/>
      <c r="I785" s="482"/>
      <c r="J785" s="425"/>
    </row>
    <row r="786" spans="2:10" ht="20.100000000000001" customHeight="1">
      <c r="B786" s="422"/>
      <c r="C786" s="422"/>
      <c r="D786" s="423"/>
      <c r="E786" s="424"/>
      <c r="F786" s="425"/>
      <c r="G786" s="469"/>
      <c r="H786" s="469"/>
      <c r="I786" s="482"/>
      <c r="J786" s="425"/>
    </row>
    <row r="787" spans="2:10" ht="20.100000000000001" customHeight="1">
      <c r="B787" s="422"/>
      <c r="C787" s="422"/>
      <c r="D787" s="423"/>
      <c r="E787" s="424"/>
      <c r="F787" s="425"/>
      <c r="G787" s="469"/>
      <c r="H787" s="469"/>
      <c r="I787" s="482"/>
      <c r="J787" s="425"/>
    </row>
    <row r="788" spans="2:10" ht="20.100000000000001" customHeight="1">
      <c r="B788" s="422"/>
      <c r="C788" s="422"/>
      <c r="D788" s="423"/>
      <c r="E788" s="424"/>
      <c r="F788" s="425"/>
      <c r="G788" s="469"/>
      <c r="H788" s="469"/>
      <c r="I788" s="482"/>
      <c r="J788" s="425"/>
    </row>
    <row r="789" spans="2:10" ht="20.100000000000001" customHeight="1">
      <c r="B789" s="422"/>
      <c r="C789" s="422"/>
      <c r="D789" s="423"/>
      <c r="E789" s="424"/>
      <c r="F789" s="425"/>
      <c r="G789" s="469"/>
      <c r="H789" s="469"/>
      <c r="I789" s="482"/>
      <c r="J789" s="425"/>
    </row>
    <row r="790" spans="2:10" ht="20.100000000000001" customHeight="1">
      <c r="B790" s="422"/>
      <c r="C790" s="422"/>
      <c r="D790" s="423"/>
      <c r="E790" s="424"/>
      <c r="F790" s="425"/>
      <c r="G790" s="469"/>
      <c r="H790" s="469"/>
      <c r="I790" s="482"/>
      <c r="J790" s="425"/>
    </row>
    <row r="791" spans="2:10" ht="20.100000000000001" customHeight="1">
      <c r="B791" s="422"/>
      <c r="C791" s="422"/>
      <c r="D791" s="423"/>
      <c r="E791" s="424"/>
      <c r="F791" s="425"/>
      <c r="G791" s="469"/>
      <c r="H791" s="469"/>
      <c r="I791" s="482"/>
      <c r="J791" s="425"/>
    </row>
    <row r="792" spans="2:10" ht="20.100000000000001" customHeight="1">
      <c r="B792" s="422"/>
      <c r="C792" s="422"/>
      <c r="D792" s="423"/>
      <c r="E792" s="424"/>
      <c r="F792" s="425"/>
      <c r="G792" s="469"/>
      <c r="H792" s="469"/>
      <c r="I792" s="482"/>
      <c r="J792" s="425"/>
    </row>
    <row r="793" spans="2:10" ht="20.100000000000001" customHeight="1">
      <c r="B793" s="422"/>
      <c r="C793" s="422"/>
      <c r="D793" s="423"/>
      <c r="E793" s="424"/>
      <c r="F793" s="425"/>
      <c r="G793" s="469"/>
      <c r="H793" s="469"/>
      <c r="I793" s="482"/>
      <c r="J793" s="425"/>
    </row>
    <row r="794" spans="2:10" ht="20.100000000000001" customHeight="1">
      <c r="B794" s="422"/>
      <c r="C794" s="422"/>
      <c r="D794" s="423"/>
      <c r="E794" s="424"/>
      <c r="F794" s="425"/>
      <c r="G794" s="469"/>
      <c r="H794" s="469"/>
      <c r="I794" s="482"/>
      <c r="J794" s="425"/>
    </row>
    <row r="795" spans="2:10" ht="20.100000000000001" customHeight="1">
      <c r="B795" s="422"/>
      <c r="C795" s="422"/>
      <c r="D795" s="423"/>
      <c r="E795" s="424"/>
      <c r="F795" s="425"/>
      <c r="G795" s="469"/>
      <c r="H795" s="469"/>
      <c r="I795" s="482"/>
      <c r="J795" s="425"/>
    </row>
    <row r="796" spans="2:10" ht="20.100000000000001" customHeight="1">
      <c r="B796" s="422"/>
      <c r="C796" s="422"/>
      <c r="D796" s="423"/>
      <c r="E796" s="424"/>
      <c r="F796" s="425"/>
      <c r="G796" s="469"/>
      <c r="H796" s="469"/>
      <c r="I796" s="482"/>
      <c r="J796" s="425"/>
    </row>
    <row r="797" spans="2:10" ht="20.100000000000001" customHeight="1">
      <c r="B797" s="422"/>
      <c r="C797" s="422"/>
      <c r="D797" s="423"/>
      <c r="E797" s="424"/>
      <c r="F797" s="425"/>
      <c r="G797" s="469"/>
      <c r="H797" s="469"/>
      <c r="I797" s="482"/>
      <c r="J797" s="425"/>
    </row>
    <row r="798" spans="2:10" ht="20.100000000000001" customHeight="1">
      <c r="B798" s="422"/>
      <c r="C798" s="422"/>
      <c r="D798" s="423"/>
      <c r="E798" s="424"/>
      <c r="F798" s="425"/>
      <c r="G798" s="469"/>
      <c r="H798" s="469"/>
      <c r="I798" s="482"/>
      <c r="J798" s="425"/>
    </row>
    <row r="799" spans="2:10" ht="20.100000000000001" customHeight="1">
      <c r="B799" s="422"/>
      <c r="C799" s="422"/>
      <c r="D799" s="423"/>
      <c r="E799" s="424"/>
      <c r="F799" s="425"/>
      <c r="G799" s="469"/>
      <c r="H799" s="469"/>
      <c r="I799" s="482"/>
      <c r="J799" s="425"/>
    </row>
    <row r="800" spans="2:10" ht="20.100000000000001" customHeight="1">
      <c r="B800" s="422"/>
      <c r="C800" s="422"/>
      <c r="D800" s="423"/>
      <c r="E800" s="424"/>
      <c r="F800" s="425"/>
      <c r="G800" s="469"/>
      <c r="H800" s="469"/>
      <c r="I800" s="482"/>
      <c r="J800" s="425"/>
    </row>
    <row r="801" spans="2:10" ht="20.100000000000001" customHeight="1">
      <c r="B801" s="422"/>
      <c r="C801" s="422"/>
      <c r="D801" s="423"/>
      <c r="E801" s="424"/>
      <c r="F801" s="425"/>
      <c r="G801" s="469"/>
      <c r="H801" s="469"/>
      <c r="I801" s="482"/>
      <c r="J801" s="425"/>
    </row>
    <row r="802" spans="2:10" ht="20.100000000000001" customHeight="1">
      <c r="B802" s="422"/>
      <c r="C802" s="422"/>
      <c r="D802" s="423"/>
      <c r="E802" s="424"/>
      <c r="F802" s="425"/>
      <c r="G802" s="469"/>
      <c r="H802" s="469"/>
      <c r="I802" s="482"/>
      <c r="J802" s="425"/>
    </row>
    <row r="803" spans="2:10" ht="20.100000000000001" customHeight="1">
      <c r="B803" s="422"/>
      <c r="C803" s="422"/>
      <c r="D803" s="423"/>
      <c r="E803" s="424"/>
      <c r="F803" s="425"/>
      <c r="G803" s="469"/>
      <c r="H803" s="469"/>
      <c r="I803" s="482"/>
      <c r="J803" s="425"/>
    </row>
    <row r="804" spans="2:10" ht="20.100000000000001" customHeight="1">
      <c r="B804" s="422"/>
      <c r="C804" s="422"/>
      <c r="D804" s="423"/>
      <c r="E804" s="424"/>
      <c r="F804" s="425"/>
      <c r="G804" s="469"/>
      <c r="H804" s="469"/>
      <c r="I804" s="482"/>
      <c r="J804" s="425"/>
    </row>
    <row r="805" spans="2:10" ht="20.100000000000001" customHeight="1">
      <c r="B805" s="422"/>
      <c r="C805" s="422"/>
      <c r="D805" s="423"/>
      <c r="E805" s="424"/>
      <c r="F805" s="425"/>
      <c r="G805" s="469"/>
      <c r="H805" s="469"/>
      <c r="I805" s="482"/>
      <c r="J805" s="425"/>
    </row>
    <row r="806" spans="2:10" ht="20.100000000000001" customHeight="1">
      <c r="B806" s="422"/>
      <c r="C806" s="422"/>
      <c r="D806" s="423"/>
      <c r="E806" s="424"/>
      <c r="F806" s="425"/>
      <c r="G806" s="469"/>
      <c r="H806" s="469"/>
      <c r="I806" s="482"/>
      <c r="J806" s="425"/>
    </row>
    <row r="807" spans="2:10" ht="20.100000000000001" customHeight="1">
      <c r="B807" s="422"/>
      <c r="C807" s="422"/>
      <c r="D807" s="423"/>
      <c r="E807" s="424"/>
      <c r="F807" s="425"/>
      <c r="G807" s="469"/>
      <c r="H807" s="469"/>
      <c r="I807" s="482"/>
      <c r="J807" s="425"/>
    </row>
    <row r="808" spans="2:10" ht="20.100000000000001" customHeight="1">
      <c r="B808" s="422"/>
      <c r="C808" s="422"/>
      <c r="D808" s="423"/>
      <c r="E808" s="424"/>
      <c r="F808" s="425"/>
      <c r="G808" s="469"/>
      <c r="H808" s="469"/>
      <c r="I808" s="482"/>
      <c r="J808" s="425"/>
    </row>
    <row r="809" spans="2:10" ht="20.100000000000001" customHeight="1">
      <c r="B809" s="422"/>
      <c r="C809" s="422"/>
      <c r="D809" s="423"/>
      <c r="E809" s="424"/>
      <c r="F809" s="425"/>
      <c r="G809" s="469"/>
      <c r="H809" s="469"/>
      <c r="I809" s="482"/>
      <c r="J809" s="425"/>
    </row>
    <row r="810" spans="2:10" ht="20.100000000000001" customHeight="1">
      <c r="B810" s="422"/>
      <c r="C810" s="422"/>
      <c r="D810" s="423"/>
      <c r="E810" s="424"/>
      <c r="F810" s="425"/>
      <c r="G810" s="469"/>
      <c r="H810" s="469"/>
      <c r="I810" s="482"/>
      <c r="J810" s="425"/>
    </row>
    <row r="811" spans="2:10" ht="20.100000000000001" customHeight="1">
      <c r="B811" s="422"/>
      <c r="C811" s="422"/>
      <c r="D811" s="423"/>
      <c r="E811" s="424"/>
      <c r="F811" s="425"/>
      <c r="G811" s="469"/>
      <c r="H811" s="469"/>
      <c r="I811" s="482"/>
      <c r="J811" s="425"/>
    </row>
    <row r="812" spans="2:10" ht="20.100000000000001" customHeight="1">
      <c r="B812" s="422"/>
      <c r="C812" s="422"/>
      <c r="D812" s="423"/>
      <c r="E812" s="424"/>
      <c r="F812" s="425"/>
      <c r="G812" s="469"/>
      <c r="H812" s="469"/>
      <c r="I812" s="482"/>
      <c r="J812" s="425"/>
    </row>
    <row r="813" spans="2:10" ht="20.100000000000001" customHeight="1">
      <c r="B813" s="422"/>
      <c r="C813" s="422"/>
      <c r="D813" s="423"/>
      <c r="E813" s="424"/>
      <c r="F813" s="425"/>
      <c r="G813" s="469"/>
      <c r="H813" s="469"/>
      <c r="I813" s="482"/>
      <c r="J813" s="425"/>
    </row>
    <row r="814" spans="2:10" ht="20.100000000000001" customHeight="1">
      <c r="B814" s="422"/>
      <c r="C814" s="422"/>
      <c r="D814" s="423"/>
      <c r="E814" s="424"/>
      <c r="F814" s="425"/>
      <c r="G814" s="469"/>
      <c r="H814" s="469"/>
      <c r="I814" s="482"/>
      <c r="J814" s="425"/>
    </row>
    <row r="815" spans="2:10" ht="20.100000000000001" customHeight="1">
      <c r="B815" s="422"/>
      <c r="C815" s="422"/>
      <c r="D815" s="423"/>
      <c r="E815" s="424"/>
      <c r="F815" s="425"/>
      <c r="G815" s="469"/>
      <c r="H815" s="469"/>
      <c r="I815" s="482"/>
      <c r="J815" s="425"/>
    </row>
    <row r="816" spans="2:10" ht="20.100000000000001" customHeight="1">
      <c r="B816" s="422"/>
      <c r="C816" s="422"/>
      <c r="D816" s="423"/>
      <c r="E816" s="424"/>
      <c r="F816" s="425"/>
      <c r="G816" s="469"/>
      <c r="H816" s="469"/>
      <c r="I816" s="482"/>
      <c r="J816" s="425"/>
    </row>
    <row r="817" spans="2:10" ht="20.100000000000001" customHeight="1">
      <c r="B817" s="422"/>
      <c r="C817" s="422"/>
      <c r="D817" s="423"/>
      <c r="E817" s="424"/>
      <c r="F817" s="425"/>
      <c r="G817" s="469"/>
      <c r="H817" s="469"/>
      <c r="I817" s="482"/>
      <c r="J817" s="425"/>
    </row>
    <row r="818" spans="2:10" ht="20.100000000000001" customHeight="1">
      <c r="B818" s="422"/>
      <c r="C818" s="422"/>
      <c r="D818" s="423"/>
      <c r="E818" s="424"/>
      <c r="F818" s="425"/>
      <c r="G818" s="469"/>
      <c r="H818" s="469"/>
      <c r="I818" s="482"/>
      <c r="J818" s="425"/>
    </row>
    <row r="819" spans="2:10" ht="20.100000000000001" customHeight="1">
      <c r="B819" s="422"/>
      <c r="C819" s="422"/>
      <c r="D819" s="423"/>
      <c r="E819" s="424"/>
      <c r="F819" s="425"/>
      <c r="G819" s="469"/>
      <c r="H819" s="469"/>
      <c r="I819" s="482"/>
      <c r="J819" s="425"/>
    </row>
    <row r="820" spans="2:10" ht="20.100000000000001" customHeight="1">
      <c r="B820" s="422"/>
      <c r="C820" s="422"/>
      <c r="D820" s="423"/>
      <c r="E820" s="424"/>
      <c r="F820" s="425"/>
      <c r="G820" s="469"/>
      <c r="H820" s="469"/>
      <c r="I820" s="482"/>
      <c r="J820" s="425"/>
    </row>
    <row r="821" spans="2:10" ht="20.100000000000001" customHeight="1">
      <c r="B821" s="422"/>
      <c r="C821" s="422"/>
      <c r="D821" s="423"/>
      <c r="E821" s="424"/>
      <c r="F821" s="425"/>
      <c r="G821" s="469"/>
      <c r="H821" s="469"/>
      <c r="I821" s="482"/>
      <c r="J821" s="425"/>
    </row>
    <row r="822" spans="2:10" ht="20.100000000000001" customHeight="1">
      <c r="B822" s="422"/>
      <c r="C822" s="422"/>
      <c r="D822" s="423"/>
      <c r="E822" s="424"/>
      <c r="F822" s="425"/>
      <c r="G822" s="469"/>
      <c r="H822" s="469"/>
      <c r="I822" s="482"/>
      <c r="J822" s="425"/>
    </row>
    <row r="823" spans="2:10" ht="20.100000000000001" customHeight="1">
      <c r="B823" s="422"/>
      <c r="C823" s="422"/>
      <c r="D823" s="423"/>
      <c r="E823" s="424"/>
      <c r="F823" s="425"/>
      <c r="G823" s="469"/>
      <c r="H823" s="469"/>
      <c r="I823" s="482"/>
      <c r="J823" s="425"/>
    </row>
    <row r="824" spans="2:10" ht="20.100000000000001" customHeight="1">
      <c r="B824" s="422"/>
      <c r="C824" s="422"/>
      <c r="D824" s="423"/>
      <c r="E824" s="424"/>
      <c r="F824" s="425"/>
      <c r="G824" s="469"/>
      <c r="H824" s="469"/>
      <c r="I824" s="482"/>
      <c r="J824" s="425"/>
    </row>
    <row r="825" spans="2:10" ht="20.100000000000001" customHeight="1">
      <c r="B825" s="422"/>
      <c r="C825" s="422"/>
      <c r="D825" s="423"/>
      <c r="E825" s="424"/>
      <c r="F825" s="425"/>
      <c r="G825" s="469"/>
      <c r="H825" s="469"/>
      <c r="I825" s="482"/>
      <c r="J825" s="425"/>
    </row>
    <row r="826" spans="2:10" ht="20.100000000000001" customHeight="1">
      <c r="B826" s="422"/>
      <c r="C826" s="422"/>
      <c r="D826" s="423"/>
      <c r="E826" s="424"/>
      <c r="F826" s="425"/>
      <c r="G826" s="469"/>
      <c r="H826" s="469"/>
      <c r="I826" s="482"/>
      <c r="J826" s="425"/>
    </row>
    <row r="827" spans="2:10" ht="20.100000000000001" customHeight="1">
      <c r="B827" s="422"/>
      <c r="C827" s="422"/>
      <c r="D827" s="423"/>
      <c r="E827" s="424"/>
      <c r="F827" s="425"/>
      <c r="G827" s="469"/>
      <c r="H827" s="469"/>
      <c r="I827" s="482"/>
      <c r="J827" s="425"/>
    </row>
    <row r="828" spans="2:10" ht="20.100000000000001" customHeight="1">
      <c r="B828" s="422"/>
      <c r="C828" s="422"/>
      <c r="D828" s="423"/>
      <c r="E828" s="424"/>
      <c r="F828" s="425"/>
      <c r="G828" s="469"/>
      <c r="H828" s="469"/>
      <c r="I828" s="482"/>
      <c r="J828" s="425"/>
    </row>
    <row r="829" spans="2:10" ht="20.100000000000001" customHeight="1">
      <c r="B829" s="422"/>
      <c r="C829" s="422"/>
      <c r="D829" s="423"/>
      <c r="E829" s="424"/>
      <c r="F829" s="425"/>
      <c r="G829" s="469"/>
      <c r="H829" s="469"/>
      <c r="I829" s="482"/>
      <c r="J829" s="425"/>
    </row>
    <row r="830" spans="2:10" ht="20.100000000000001" customHeight="1">
      <c r="B830" s="422"/>
      <c r="C830" s="422"/>
      <c r="D830" s="423"/>
      <c r="E830" s="424"/>
      <c r="F830" s="425"/>
      <c r="G830" s="469"/>
      <c r="H830" s="469"/>
      <c r="I830" s="482"/>
      <c r="J830" s="425"/>
    </row>
    <row r="831" spans="2:10" ht="20.100000000000001" customHeight="1">
      <c r="B831" s="422"/>
      <c r="C831" s="422"/>
      <c r="D831" s="423"/>
      <c r="E831" s="424"/>
      <c r="F831" s="425"/>
      <c r="G831" s="469"/>
      <c r="H831" s="469"/>
      <c r="I831" s="482"/>
      <c r="J831" s="425"/>
    </row>
    <row r="832" spans="2:10" ht="20.100000000000001" customHeight="1">
      <c r="B832" s="422"/>
      <c r="C832" s="422"/>
      <c r="D832" s="423"/>
      <c r="E832" s="424"/>
      <c r="F832" s="425"/>
      <c r="G832" s="469"/>
      <c r="H832" s="469"/>
      <c r="I832" s="482"/>
      <c r="J832" s="425"/>
    </row>
    <row r="833" spans="2:10" ht="20.100000000000001" customHeight="1">
      <c r="B833" s="422"/>
      <c r="C833" s="422"/>
      <c r="D833" s="423"/>
      <c r="E833" s="424"/>
      <c r="F833" s="425"/>
      <c r="G833" s="469"/>
      <c r="H833" s="469"/>
      <c r="I833" s="482"/>
      <c r="J833" s="425"/>
    </row>
    <row r="834" spans="2:10" ht="20.100000000000001" customHeight="1">
      <c r="B834" s="422"/>
      <c r="C834" s="422"/>
      <c r="D834" s="423"/>
      <c r="E834" s="424"/>
      <c r="F834" s="425"/>
      <c r="G834" s="469"/>
      <c r="H834" s="469"/>
      <c r="I834" s="482"/>
      <c r="J834" s="425"/>
    </row>
    <row r="835" spans="2:10" ht="20.100000000000001" customHeight="1">
      <c r="B835" s="422"/>
      <c r="C835" s="422"/>
      <c r="D835" s="423"/>
      <c r="E835" s="424"/>
      <c r="F835" s="425"/>
      <c r="G835" s="469"/>
      <c r="H835" s="469"/>
      <c r="I835" s="482"/>
      <c r="J835" s="425"/>
    </row>
    <row r="836" spans="2:10" ht="20.100000000000001" customHeight="1">
      <c r="B836" s="422"/>
      <c r="C836" s="422"/>
      <c r="D836" s="423"/>
      <c r="E836" s="424"/>
      <c r="F836" s="425"/>
      <c r="G836" s="469"/>
      <c r="H836" s="469"/>
      <c r="I836" s="482"/>
      <c r="J836" s="425"/>
    </row>
    <row r="837" spans="2:10" ht="20.100000000000001" customHeight="1">
      <c r="B837" s="422"/>
      <c r="C837" s="422"/>
      <c r="D837" s="423"/>
      <c r="E837" s="424"/>
      <c r="F837" s="425"/>
      <c r="G837" s="469"/>
      <c r="H837" s="469"/>
      <c r="I837" s="482"/>
      <c r="J837" s="425"/>
    </row>
    <row r="838" spans="2:10" ht="20.100000000000001" customHeight="1">
      <c r="B838" s="422"/>
      <c r="C838" s="422"/>
      <c r="D838" s="423"/>
      <c r="E838" s="424"/>
      <c r="F838" s="425"/>
      <c r="G838" s="469"/>
      <c r="H838" s="469"/>
      <c r="I838" s="482"/>
      <c r="J838" s="425"/>
    </row>
    <row r="839" spans="2:10" ht="20.100000000000001" customHeight="1">
      <c r="B839" s="422"/>
      <c r="C839" s="422"/>
      <c r="D839" s="423"/>
      <c r="E839" s="424"/>
      <c r="F839" s="425"/>
      <c r="G839" s="469"/>
      <c r="H839" s="469"/>
      <c r="I839" s="482"/>
      <c r="J839" s="425"/>
    </row>
    <row r="840" spans="2:10" ht="20.100000000000001" customHeight="1">
      <c r="B840" s="422"/>
      <c r="C840" s="422"/>
      <c r="D840" s="423"/>
      <c r="E840" s="424"/>
      <c r="F840" s="425"/>
      <c r="G840" s="469"/>
      <c r="H840" s="469"/>
      <c r="I840" s="482"/>
      <c r="J840" s="425"/>
    </row>
    <row r="841" spans="2:10" ht="20.100000000000001" customHeight="1">
      <c r="B841" s="422"/>
      <c r="C841" s="422"/>
      <c r="D841" s="423"/>
      <c r="E841" s="424"/>
      <c r="F841" s="425"/>
      <c r="G841" s="469"/>
      <c r="H841" s="469"/>
      <c r="I841" s="482"/>
      <c r="J841" s="425"/>
    </row>
    <row r="842" spans="2:10" ht="20.100000000000001" customHeight="1">
      <c r="B842" s="422"/>
      <c r="C842" s="422"/>
      <c r="D842" s="423"/>
      <c r="E842" s="424"/>
      <c r="F842" s="425"/>
      <c r="G842" s="469"/>
      <c r="H842" s="469"/>
      <c r="I842" s="482"/>
      <c r="J842" s="425"/>
    </row>
    <row r="843" spans="2:10" ht="20.100000000000001" customHeight="1">
      <c r="B843" s="422"/>
      <c r="C843" s="422"/>
      <c r="D843" s="423"/>
      <c r="E843" s="424"/>
      <c r="F843" s="425"/>
      <c r="G843" s="469"/>
      <c r="H843" s="469"/>
      <c r="I843" s="482"/>
      <c r="J843" s="425"/>
    </row>
    <row r="844" spans="2:10" ht="20.100000000000001" customHeight="1">
      <c r="B844" s="422"/>
      <c r="C844" s="422"/>
      <c r="D844" s="423"/>
      <c r="E844" s="424"/>
      <c r="F844" s="425"/>
      <c r="G844" s="469"/>
      <c r="H844" s="469"/>
      <c r="I844" s="482"/>
      <c r="J844" s="425"/>
    </row>
    <row r="845" spans="2:10" ht="20.100000000000001" customHeight="1">
      <c r="B845" s="422"/>
      <c r="C845" s="422"/>
      <c r="D845" s="423"/>
      <c r="E845" s="424"/>
      <c r="F845" s="425"/>
      <c r="G845" s="469"/>
      <c r="H845" s="469"/>
      <c r="I845" s="482"/>
      <c r="J845" s="425"/>
    </row>
    <row r="846" spans="2:10" ht="20.100000000000001" customHeight="1">
      <c r="B846" s="422"/>
      <c r="C846" s="422"/>
      <c r="D846" s="423"/>
      <c r="E846" s="424"/>
      <c r="F846" s="425"/>
      <c r="G846" s="469"/>
      <c r="H846" s="469"/>
      <c r="I846" s="482"/>
      <c r="J846" s="425"/>
    </row>
    <row r="847" spans="2:10" ht="20.100000000000001" customHeight="1">
      <c r="B847" s="422"/>
      <c r="C847" s="422"/>
      <c r="D847" s="423"/>
      <c r="E847" s="424"/>
      <c r="F847" s="425"/>
      <c r="G847" s="469"/>
      <c r="H847" s="469"/>
      <c r="I847" s="482"/>
      <c r="J847" s="425"/>
    </row>
    <row r="848" spans="2:10" ht="20.100000000000001" customHeight="1">
      <c r="B848" s="422"/>
      <c r="C848" s="422"/>
      <c r="D848" s="423"/>
      <c r="E848" s="424"/>
      <c r="F848" s="425"/>
      <c r="G848" s="469"/>
      <c r="H848" s="469"/>
      <c r="I848" s="482"/>
      <c r="J848" s="425"/>
    </row>
    <row r="849" spans="2:10" ht="20.100000000000001" customHeight="1">
      <c r="B849" s="422"/>
      <c r="C849" s="422"/>
      <c r="D849" s="423"/>
      <c r="E849" s="424"/>
      <c r="F849" s="425"/>
      <c r="G849" s="469"/>
      <c r="H849" s="469"/>
      <c r="I849" s="482"/>
      <c r="J849" s="425"/>
    </row>
    <row r="850" spans="2:10" ht="20.100000000000001" customHeight="1">
      <c r="B850" s="422"/>
      <c r="C850" s="422"/>
      <c r="D850" s="423"/>
      <c r="E850" s="424"/>
      <c r="F850" s="425"/>
      <c r="G850" s="469"/>
      <c r="H850" s="469"/>
      <c r="I850" s="482"/>
      <c r="J850" s="425"/>
    </row>
    <row r="851" spans="2:10" ht="20.100000000000001" customHeight="1">
      <c r="B851" s="422"/>
      <c r="C851" s="422"/>
      <c r="D851" s="423"/>
      <c r="E851" s="424"/>
      <c r="F851" s="425"/>
      <c r="G851" s="469"/>
      <c r="H851" s="469"/>
      <c r="I851" s="482"/>
      <c r="J851" s="425"/>
    </row>
    <row r="852" spans="2:10" ht="20.100000000000001" customHeight="1">
      <c r="B852" s="422"/>
      <c r="C852" s="422"/>
      <c r="D852" s="423"/>
      <c r="E852" s="424"/>
      <c r="F852" s="425"/>
      <c r="G852" s="469"/>
      <c r="H852" s="469"/>
      <c r="I852" s="482"/>
      <c r="J852" s="425"/>
    </row>
    <row r="853" spans="2:10" ht="20.100000000000001" customHeight="1">
      <c r="B853" s="422"/>
      <c r="C853" s="422"/>
      <c r="D853" s="423"/>
      <c r="E853" s="424"/>
      <c r="F853" s="425"/>
      <c r="G853" s="469"/>
      <c r="H853" s="469"/>
      <c r="I853" s="482"/>
      <c r="J853" s="425"/>
    </row>
    <row r="854" spans="2:10" ht="20.100000000000001" customHeight="1">
      <c r="B854" s="422"/>
      <c r="C854" s="422"/>
      <c r="D854" s="423"/>
      <c r="E854" s="424"/>
      <c r="F854" s="425"/>
      <c r="G854" s="469"/>
      <c r="H854" s="469"/>
      <c r="I854" s="482"/>
      <c r="J854" s="425"/>
    </row>
    <row r="855" spans="2:10" ht="20.100000000000001" customHeight="1">
      <c r="B855" s="422"/>
      <c r="C855" s="422"/>
      <c r="D855" s="423"/>
      <c r="E855" s="424"/>
      <c r="F855" s="425"/>
      <c r="G855" s="469"/>
      <c r="H855" s="469"/>
      <c r="I855" s="482"/>
      <c r="J855" s="425"/>
    </row>
    <row r="856" spans="2:10" ht="20.100000000000001" customHeight="1">
      <c r="B856" s="422"/>
      <c r="C856" s="422"/>
      <c r="D856" s="423"/>
      <c r="E856" s="424"/>
      <c r="F856" s="425"/>
      <c r="G856" s="469"/>
      <c r="H856" s="469"/>
      <c r="I856" s="482"/>
      <c r="J856" s="425"/>
    </row>
    <row r="857" spans="2:10" ht="20.100000000000001" customHeight="1">
      <c r="B857" s="422"/>
      <c r="C857" s="422"/>
      <c r="D857" s="423"/>
      <c r="E857" s="424"/>
      <c r="F857" s="425"/>
      <c r="G857" s="469"/>
      <c r="H857" s="469"/>
      <c r="I857" s="482"/>
      <c r="J857" s="425"/>
    </row>
    <row r="858" spans="2:10" ht="20.100000000000001" customHeight="1">
      <c r="B858" s="422"/>
      <c r="C858" s="422"/>
      <c r="D858" s="423"/>
      <c r="E858" s="424"/>
      <c r="F858" s="425"/>
      <c r="G858" s="469"/>
      <c r="H858" s="469"/>
      <c r="I858" s="482"/>
      <c r="J858" s="425"/>
    </row>
    <row r="859" spans="2:10" ht="20.100000000000001" customHeight="1">
      <c r="B859" s="422"/>
      <c r="C859" s="422"/>
      <c r="D859" s="423"/>
      <c r="E859" s="424"/>
      <c r="F859" s="425"/>
      <c r="G859" s="469"/>
      <c r="H859" s="469"/>
      <c r="I859" s="482"/>
      <c r="J859" s="425"/>
    </row>
    <row r="860" spans="2:10" ht="20.100000000000001" customHeight="1">
      <c r="B860" s="422"/>
      <c r="C860" s="422"/>
      <c r="D860" s="423"/>
      <c r="E860" s="424"/>
      <c r="F860" s="425"/>
      <c r="G860" s="469"/>
      <c r="H860" s="469"/>
      <c r="I860" s="482"/>
      <c r="J860" s="425"/>
    </row>
    <row r="861" spans="2:10" ht="20.100000000000001" customHeight="1">
      <c r="B861" s="422"/>
      <c r="C861" s="422"/>
      <c r="D861" s="423"/>
      <c r="E861" s="424"/>
      <c r="F861" s="425"/>
      <c r="G861" s="469"/>
      <c r="H861" s="469"/>
      <c r="I861" s="482"/>
      <c r="J861" s="425"/>
    </row>
    <row r="862" spans="2:10" ht="20.100000000000001" customHeight="1">
      <c r="B862" s="422"/>
      <c r="C862" s="422"/>
      <c r="D862" s="423"/>
      <c r="E862" s="424"/>
      <c r="F862" s="425"/>
      <c r="G862" s="469"/>
      <c r="H862" s="469"/>
      <c r="I862" s="482"/>
      <c r="J862" s="425"/>
    </row>
    <row r="863" spans="2:10" ht="20.100000000000001" customHeight="1">
      <c r="B863" s="422"/>
      <c r="C863" s="422"/>
      <c r="D863" s="423"/>
      <c r="E863" s="424"/>
      <c r="F863" s="425"/>
      <c r="G863" s="469"/>
      <c r="H863" s="469"/>
      <c r="I863" s="482"/>
      <c r="J863" s="425"/>
    </row>
    <row r="864" spans="2:10" ht="20.100000000000001" customHeight="1">
      <c r="B864" s="422"/>
      <c r="C864" s="422"/>
      <c r="D864" s="423"/>
      <c r="E864" s="424"/>
      <c r="F864" s="425"/>
      <c r="G864" s="469"/>
      <c r="H864" s="469"/>
      <c r="I864" s="482"/>
      <c r="J864" s="425"/>
    </row>
    <row r="865" spans="2:10" ht="20.100000000000001" customHeight="1">
      <c r="B865" s="422"/>
      <c r="C865" s="422"/>
      <c r="D865" s="423"/>
      <c r="E865" s="424"/>
      <c r="F865" s="425"/>
      <c r="G865" s="469"/>
      <c r="H865" s="469"/>
      <c r="I865" s="482"/>
      <c r="J865" s="425"/>
    </row>
    <row r="866" spans="2:10" ht="20.100000000000001" customHeight="1">
      <c r="B866" s="422"/>
      <c r="C866" s="422"/>
      <c r="D866" s="423"/>
      <c r="E866" s="424"/>
      <c r="F866" s="425"/>
      <c r="G866" s="469"/>
      <c r="H866" s="469"/>
      <c r="I866" s="482"/>
      <c r="J866" s="425"/>
    </row>
    <row r="867" spans="2:10" ht="20.100000000000001" customHeight="1">
      <c r="B867" s="422"/>
      <c r="C867" s="422"/>
      <c r="D867" s="423"/>
      <c r="E867" s="424"/>
      <c r="F867" s="425"/>
      <c r="G867" s="469"/>
      <c r="H867" s="469"/>
      <c r="I867" s="482"/>
      <c r="J867" s="425"/>
    </row>
    <row r="868" spans="2:10" ht="20.100000000000001" customHeight="1">
      <c r="B868" s="422"/>
      <c r="C868" s="422"/>
      <c r="D868" s="423"/>
      <c r="E868" s="424"/>
      <c r="F868" s="425"/>
      <c r="G868" s="469"/>
      <c r="H868" s="469"/>
      <c r="I868" s="482"/>
      <c r="J868" s="425"/>
    </row>
    <row r="869" spans="2:10" ht="20.100000000000001" customHeight="1">
      <c r="B869" s="422"/>
      <c r="C869" s="422"/>
      <c r="D869" s="423"/>
      <c r="E869" s="424"/>
      <c r="F869" s="425"/>
      <c r="G869" s="469"/>
      <c r="H869" s="469"/>
      <c r="I869" s="482"/>
      <c r="J869" s="425"/>
    </row>
    <row r="870" spans="2:10" ht="20.100000000000001" customHeight="1">
      <c r="B870" s="422"/>
      <c r="C870" s="422"/>
      <c r="D870" s="423"/>
      <c r="E870" s="424"/>
      <c r="F870" s="425"/>
      <c r="G870" s="469"/>
      <c r="H870" s="469"/>
      <c r="I870" s="482"/>
      <c r="J870" s="425"/>
    </row>
    <row r="871" spans="2:10" ht="20.100000000000001" customHeight="1">
      <c r="B871" s="422"/>
      <c r="C871" s="422"/>
      <c r="D871" s="423"/>
      <c r="E871" s="424"/>
      <c r="F871" s="425"/>
      <c r="G871" s="469"/>
      <c r="H871" s="469"/>
      <c r="I871" s="482"/>
      <c r="J871" s="425"/>
    </row>
    <row r="872" spans="2:10" ht="20.100000000000001" customHeight="1">
      <c r="B872" s="422"/>
      <c r="C872" s="422"/>
      <c r="D872" s="423"/>
      <c r="E872" s="424"/>
      <c r="F872" s="425"/>
      <c r="G872" s="469"/>
      <c r="H872" s="469"/>
      <c r="I872" s="482"/>
      <c r="J872" s="425"/>
    </row>
    <row r="873" spans="2:10" ht="20.100000000000001" customHeight="1">
      <c r="B873" s="422"/>
      <c r="C873" s="422"/>
      <c r="D873" s="423"/>
      <c r="E873" s="424"/>
      <c r="F873" s="425"/>
      <c r="G873" s="469"/>
      <c r="H873" s="469"/>
      <c r="I873" s="482"/>
      <c r="J873" s="425"/>
    </row>
    <row r="874" spans="2:10" ht="20.100000000000001" customHeight="1">
      <c r="B874" s="422"/>
      <c r="C874" s="422"/>
      <c r="D874" s="423"/>
      <c r="E874" s="424"/>
      <c r="F874" s="425"/>
      <c r="G874" s="469"/>
      <c r="H874" s="469"/>
      <c r="I874" s="482"/>
      <c r="J874" s="425"/>
    </row>
    <row r="875" spans="2:10" ht="20.100000000000001" customHeight="1">
      <c r="B875" s="422"/>
      <c r="C875" s="422"/>
      <c r="D875" s="423"/>
      <c r="E875" s="424"/>
      <c r="F875" s="425"/>
      <c r="G875" s="469"/>
      <c r="H875" s="469"/>
      <c r="I875" s="482"/>
      <c r="J875" s="425"/>
    </row>
    <row r="876" spans="2:10" ht="20.100000000000001" customHeight="1">
      <c r="B876" s="422"/>
      <c r="C876" s="422"/>
      <c r="D876" s="423"/>
      <c r="E876" s="424"/>
      <c r="F876" s="425"/>
      <c r="G876" s="469"/>
      <c r="H876" s="469"/>
      <c r="I876" s="482"/>
      <c r="J876" s="425"/>
    </row>
    <row r="877" spans="2:10" ht="20.100000000000001" customHeight="1">
      <c r="B877" s="422"/>
      <c r="C877" s="422"/>
      <c r="D877" s="423"/>
      <c r="E877" s="424"/>
      <c r="F877" s="425"/>
      <c r="G877" s="469"/>
      <c r="H877" s="469"/>
      <c r="I877" s="482"/>
      <c r="J877" s="425"/>
    </row>
    <row r="878" spans="2:10" ht="20.100000000000001" customHeight="1">
      <c r="B878" s="422"/>
      <c r="C878" s="422"/>
      <c r="D878" s="423"/>
      <c r="E878" s="424"/>
      <c r="F878" s="425"/>
      <c r="G878" s="469"/>
      <c r="H878" s="469"/>
      <c r="I878" s="482"/>
      <c r="J878" s="425"/>
    </row>
    <row r="879" spans="2:10" ht="20.100000000000001" customHeight="1">
      <c r="B879" s="422"/>
      <c r="C879" s="422"/>
      <c r="D879" s="423"/>
      <c r="E879" s="424"/>
      <c r="F879" s="425"/>
      <c r="G879" s="469"/>
      <c r="H879" s="469"/>
      <c r="I879" s="482"/>
      <c r="J879" s="425"/>
    </row>
    <row r="880" spans="2:10" ht="20.100000000000001" customHeight="1">
      <c r="B880" s="422"/>
      <c r="C880" s="422"/>
      <c r="D880" s="423"/>
      <c r="E880" s="424"/>
      <c r="F880" s="425"/>
      <c r="G880" s="469"/>
      <c r="H880" s="469"/>
      <c r="I880" s="482"/>
      <c r="J880" s="425"/>
    </row>
    <row r="881" spans="2:10" ht="20.100000000000001" customHeight="1">
      <c r="B881" s="422"/>
      <c r="C881" s="422"/>
      <c r="D881" s="423"/>
      <c r="E881" s="424"/>
      <c r="F881" s="425"/>
      <c r="G881" s="469"/>
      <c r="H881" s="469"/>
      <c r="I881" s="482"/>
      <c r="J881" s="425"/>
    </row>
    <row r="882" spans="2:10" ht="20.100000000000001" customHeight="1">
      <c r="B882" s="422"/>
      <c r="C882" s="422"/>
      <c r="D882" s="423"/>
      <c r="E882" s="424"/>
      <c r="F882" s="425"/>
      <c r="G882" s="469"/>
      <c r="H882" s="469"/>
      <c r="I882" s="482"/>
      <c r="J882" s="425"/>
    </row>
    <row r="883" spans="2:10" ht="20.100000000000001" customHeight="1">
      <c r="B883" s="422"/>
      <c r="C883" s="422"/>
      <c r="D883" s="423"/>
      <c r="E883" s="424"/>
      <c r="F883" s="425"/>
      <c r="G883" s="469"/>
      <c r="H883" s="469"/>
      <c r="I883" s="482"/>
      <c r="J883" s="425"/>
    </row>
    <row r="884" spans="2:10" ht="20.100000000000001" customHeight="1">
      <c r="B884" s="422"/>
      <c r="C884" s="422"/>
      <c r="D884" s="423"/>
      <c r="E884" s="424"/>
      <c r="F884" s="425"/>
      <c r="G884" s="469"/>
      <c r="H884" s="469"/>
      <c r="I884" s="482"/>
      <c r="J884" s="425"/>
    </row>
    <row r="885" spans="2:10" ht="20.100000000000001" customHeight="1">
      <c r="B885" s="422"/>
      <c r="C885" s="422"/>
      <c r="D885" s="423"/>
      <c r="E885" s="424"/>
      <c r="F885" s="425"/>
      <c r="G885" s="469"/>
      <c r="H885" s="469"/>
      <c r="I885" s="482"/>
      <c r="J885" s="425"/>
    </row>
    <row r="886" spans="2:10" ht="20.100000000000001" customHeight="1">
      <c r="B886" s="422"/>
      <c r="C886" s="422"/>
      <c r="D886" s="423"/>
      <c r="E886" s="424"/>
      <c r="F886" s="425"/>
      <c r="G886" s="469"/>
      <c r="H886" s="469"/>
      <c r="I886" s="482"/>
      <c r="J886" s="425"/>
    </row>
    <row r="887" spans="2:10" ht="20.100000000000001" customHeight="1">
      <c r="B887" s="422"/>
      <c r="C887" s="422"/>
      <c r="D887" s="423"/>
      <c r="E887" s="424"/>
      <c r="F887" s="425"/>
      <c r="G887" s="469"/>
      <c r="H887" s="469"/>
      <c r="I887" s="482"/>
      <c r="J887" s="425"/>
    </row>
    <row r="888" spans="2:10" ht="20.100000000000001" customHeight="1">
      <c r="B888" s="422"/>
      <c r="C888" s="422"/>
      <c r="D888" s="423"/>
      <c r="E888" s="424"/>
      <c r="F888" s="425"/>
      <c r="G888" s="469"/>
      <c r="H888" s="469"/>
      <c r="I888" s="482"/>
      <c r="J888" s="425"/>
    </row>
    <row r="889" spans="2:10" ht="20.100000000000001" customHeight="1">
      <c r="B889" s="422"/>
      <c r="C889" s="422"/>
      <c r="D889" s="423"/>
      <c r="E889" s="424"/>
      <c r="F889" s="425"/>
      <c r="G889" s="469"/>
      <c r="H889" s="469"/>
      <c r="I889" s="482"/>
      <c r="J889" s="425"/>
    </row>
    <row r="890" spans="2:10" ht="20.100000000000001" customHeight="1">
      <c r="B890" s="422"/>
      <c r="C890" s="422"/>
      <c r="D890" s="423"/>
      <c r="E890" s="424"/>
      <c r="F890" s="425"/>
      <c r="G890" s="469"/>
      <c r="H890" s="469"/>
      <c r="I890" s="482"/>
      <c r="J890" s="425"/>
    </row>
    <row r="891" spans="2:10" ht="20.100000000000001" customHeight="1">
      <c r="B891" s="422"/>
      <c r="C891" s="422"/>
      <c r="D891" s="423"/>
      <c r="E891" s="424"/>
      <c r="F891" s="425"/>
      <c r="G891" s="469"/>
      <c r="H891" s="469"/>
      <c r="I891" s="482"/>
      <c r="J891" s="425"/>
    </row>
    <row r="892" spans="2:10" ht="20.100000000000001" customHeight="1">
      <c r="B892" s="422"/>
      <c r="C892" s="422"/>
      <c r="D892" s="423"/>
      <c r="E892" s="424"/>
      <c r="F892" s="425"/>
      <c r="G892" s="469"/>
      <c r="H892" s="469"/>
      <c r="I892" s="482"/>
      <c r="J892" s="425"/>
    </row>
    <row r="893" spans="2:10" ht="20.100000000000001" customHeight="1">
      <c r="B893" s="422"/>
      <c r="C893" s="422"/>
      <c r="D893" s="423"/>
      <c r="E893" s="424"/>
      <c r="F893" s="425"/>
      <c r="G893" s="469"/>
      <c r="H893" s="469"/>
      <c r="I893" s="482"/>
      <c r="J893" s="425"/>
    </row>
    <row r="894" spans="2:10" ht="20.100000000000001" customHeight="1">
      <c r="B894" s="422"/>
      <c r="C894" s="422"/>
      <c r="D894" s="423"/>
      <c r="E894" s="424"/>
      <c r="F894" s="425"/>
      <c r="G894" s="469"/>
      <c r="H894" s="469"/>
      <c r="I894" s="482"/>
      <c r="J894" s="425"/>
    </row>
    <row r="895" spans="2:10" ht="20.100000000000001" customHeight="1">
      <c r="B895" s="422"/>
      <c r="C895" s="422"/>
      <c r="D895" s="423"/>
      <c r="E895" s="424"/>
      <c r="F895" s="425"/>
      <c r="G895" s="469"/>
      <c r="H895" s="469"/>
      <c r="I895" s="482"/>
      <c r="J895" s="425"/>
    </row>
    <row r="896" spans="2:10" ht="20.100000000000001" customHeight="1">
      <c r="B896" s="422"/>
      <c r="C896" s="422"/>
      <c r="D896" s="423"/>
      <c r="E896" s="424"/>
      <c r="F896" s="425"/>
      <c r="G896" s="469"/>
      <c r="H896" s="469"/>
      <c r="I896" s="482"/>
      <c r="J896" s="425"/>
    </row>
    <row r="897" spans="2:10" ht="20.100000000000001" customHeight="1">
      <c r="B897" s="422"/>
      <c r="C897" s="422"/>
      <c r="D897" s="423"/>
      <c r="E897" s="424"/>
      <c r="F897" s="425"/>
      <c r="G897" s="469"/>
      <c r="H897" s="469"/>
      <c r="I897" s="482"/>
      <c r="J897" s="425"/>
    </row>
    <row r="898" spans="2:10" ht="20.100000000000001" customHeight="1">
      <c r="B898" s="422"/>
      <c r="C898" s="422"/>
      <c r="D898" s="423"/>
      <c r="E898" s="424"/>
      <c r="F898" s="425"/>
      <c r="G898" s="469"/>
      <c r="H898" s="469"/>
      <c r="I898" s="482"/>
      <c r="J898" s="425"/>
    </row>
    <row r="899" spans="2:10" ht="20.100000000000001" customHeight="1">
      <c r="B899" s="422"/>
      <c r="C899" s="422"/>
      <c r="D899" s="423"/>
      <c r="E899" s="424"/>
      <c r="F899" s="425"/>
      <c r="G899" s="469"/>
      <c r="H899" s="469"/>
      <c r="I899" s="482"/>
      <c r="J899" s="425"/>
    </row>
    <row r="900" spans="2:10" ht="20.100000000000001" customHeight="1">
      <c r="B900" s="422"/>
      <c r="C900" s="422"/>
      <c r="D900" s="423"/>
      <c r="E900" s="424"/>
      <c r="F900" s="425"/>
      <c r="G900" s="469"/>
      <c r="H900" s="469"/>
      <c r="I900" s="482"/>
      <c r="J900" s="425"/>
    </row>
    <row r="901" spans="2:10" ht="20.100000000000001" customHeight="1">
      <c r="B901" s="422"/>
      <c r="C901" s="422"/>
      <c r="D901" s="423"/>
      <c r="E901" s="424"/>
      <c r="F901" s="425"/>
      <c r="G901" s="469"/>
      <c r="H901" s="469"/>
      <c r="I901" s="482"/>
      <c r="J901" s="425"/>
    </row>
    <row r="902" spans="2:10" ht="20.100000000000001" customHeight="1">
      <c r="B902" s="422"/>
      <c r="C902" s="422"/>
      <c r="D902" s="423"/>
      <c r="E902" s="424"/>
      <c r="F902" s="425"/>
      <c r="G902" s="469"/>
      <c r="H902" s="469"/>
      <c r="I902" s="482"/>
      <c r="J902" s="425"/>
    </row>
    <row r="903" spans="2:10" ht="20.100000000000001" customHeight="1">
      <c r="B903" s="422"/>
      <c r="C903" s="422"/>
      <c r="D903" s="423"/>
      <c r="E903" s="424"/>
      <c r="F903" s="425"/>
      <c r="G903" s="469"/>
      <c r="H903" s="469"/>
      <c r="I903" s="482"/>
      <c r="J903" s="425"/>
    </row>
    <row r="904" spans="2:10" ht="20.100000000000001" customHeight="1">
      <c r="B904" s="422"/>
      <c r="C904" s="422"/>
      <c r="D904" s="423"/>
      <c r="E904" s="424"/>
      <c r="F904" s="425"/>
      <c r="G904" s="469"/>
      <c r="H904" s="469"/>
      <c r="I904" s="482"/>
      <c r="J904" s="425"/>
    </row>
    <row r="905" spans="2:10" ht="20.100000000000001" customHeight="1">
      <c r="B905" s="422"/>
      <c r="C905" s="422"/>
      <c r="D905" s="423"/>
      <c r="E905" s="424"/>
      <c r="F905" s="425"/>
      <c r="G905" s="469"/>
      <c r="H905" s="469"/>
      <c r="I905" s="482"/>
      <c r="J905" s="425"/>
    </row>
    <row r="906" spans="2:10" ht="20.100000000000001" customHeight="1">
      <c r="B906" s="422"/>
      <c r="C906" s="422"/>
      <c r="D906" s="423"/>
      <c r="E906" s="424"/>
      <c r="F906" s="425"/>
      <c r="G906" s="469"/>
      <c r="H906" s="469"/>
      <c r="I906" s="482"/>
      <c r="J906" s="425"/>
    </row>
    <row r="907" spans="2:10" ht="20.100000000000001" customHeight="1">
      <c r="B907" s="422"/>
      <c r="C907" s="422"/>
      <c r="D907" s="423"/>
      <c r="E907" s="424"/>
      <c r="F907" s="425"/>
      <c r="G907" s="469"/>
      <c r="H907" s="469"/>
      <c r="I907" s="482"/>
      <c r="J907" s="425"/>
    </row>
    <row r="908" spans="2:10" ht="20.100000000000001" customHeight="1">
      <c r="B908" s="422"/>
      <c r="C908" s="422"/>
      <c r="D908" s="423"/>
      <c r="E908" s="424"/>
      <c r="F908" s="425"/>
      <c r="G908" s="469"/>
      <c r="H908" s="469"/>
      <c r="I908" s="482"/>
      <c r="J908" s="425"/>
    </row>
    <row r="909" spans="2:10" ht="20.100000000000001" customHeight="1">
      <c r="B909" s="422"/>
      <c r="C909" s="422"/>
      <c r="D909" s="423"/>
      <c r="E909" s="424"/>
      <c r="F909" s="425"/>
      <c r="G909" s="469"/>
      <c r="H909" s="469"/>
      <c r="I909" s="482"/>
      <c r="J909" s="425"/>
    </row>
    <row r="910" spans="2:10" ht="20.100000000000001" customHeight="1">
      <c r="B910" s="422"/>
      <c r="C910" s="422"/>
      <c r="D910" s="423"/>
      <c r="E910" s="424"/>
      <c r="F910" s="425"/>
      <c r="G910" s="469"/>
      <c r="H910" s="469"/>
      <c r="I910" s="482"/>
      <c r="J910" s="425"/>
    </row>
    <row r="911" spans="2:10" ht="20.100000000000001" customHeight="1">
      <c r="B911" s="422"/>
      <c r="C911" s="422"/>
      <c r="D911" s="423"/>
      <c r="E911" s="424"/>
      <c r="F911" s="425"/>
      <c r="G911" s="469"/>
      <c r="H911" s="469"/>
      <c r="I911" s="482"/>
      <c r="J911" s="425"/>
    </row>
    <row r="912" spans="2:10" ht="20.100000000000001" customHeight="1">
      <c r="B912" s="422"/>
      <c r="C912" s="422"/>
      <c r="D912" s="423"/>
      <c r="E912" s="424"/>
      <c r="F912" s="425"/>
      <c r="G912" s="469"/>
      <c r="H912" s="469"/>
      <c r="I912" s="482"/>
      <c r="J912" s="425"/>
    </row>
    <row r="913" spans="2:10" ht="20.100000000000001" customHeight="1">
      <c r="B913" s="422"/>
      <c r="C913" s="422"/>
      <c r="D913" s="423"/>
      <c r="E913" s="424"/>
      <c r="F913" s="425"/>
      <c r="G913" s="469"/>
      <c r="H913" s="469"/>
      <c r="I913" s="482"/>
      <c r="J913" s="425"/>
    </row>
    <row r="914" spans="2:10" ht="20.100000000000001" customHeight="1">
      <c r="B914" s="422"/>
      <c r="C914" s="422"/>
      <c r="D914" s="423"/>
      <c r="E914" s="424"/>
      <c r="F914" s="425"/>
      <c r="G914" s="469"/>
      <c r="H914" s="469"/>
      <c r="I914" s="482"/>
      <c r="J914" s="425"/>
    </row>
    <row r="915" spans="2:10" ht="20.100000000000001" customHeight="1">
      <c r="B915" s="422"/>
      <c r="C915" s="422"/>
      <c r="D915" s="423"/>
      <c r="E915" s="424"/>
      <c r="F915" s="425"/>
      <c r="G915" s="469"/>
      <c r="H915" s="469"/>
      <c r="I915" s="482"/>
      <c r="J915" s="425"/>
    </row>
    <row r="916" spans="2:10" ht="20.100000000000001" customHeight="1">
      <c r="B916" s="422"/>
      <c r="C916" s="422"/>
      <c r="D916" s="423"/>
      <c r="E916" s="424"/>
      <c r="F916" s="425"/>
      <c r="G916" s="469"/>
      <c r="H916" s="469"/>
      <c r="I916" s="482"/>
      <c r="J916" s="425"/>
    </row>
    <row r="917" spans="2:10" ht="20.100000000000001" customHeight="1">
      <c r="B917" s="422"/>
      <c r="C917" s="422"/>
      <c r="D917" s="423"/>
      <c r="E917" s="424"/>
      <c r="F917" s="425"/>
      <c r="G917" s="469"/>
      <c r="H917" s="469"/>
      <c r="I917" s="482"/>
      <c r="J917" s="425"/>
    </row>
    <row r="918" spans="2:10" ht="20.100000000000001" customHeight="1">
      <c r="B918" s="422"/>
      <c r="C918" s="422"/>
      <c r="D918" s="423"/>
      <c r="E918" s="424"/>
      <c r="F918" s="425"/>
      <c r="G918" s="469"/>
      <c r="H918" s="469"/>
      <c r="I918" s="482"/>
      <c r="J918" s="425"/>
    </row>
    <row r="919" spans="2:10" ht="20.100000000000001" customHeight="1">
      <c r="B919" s="422"/>
      <c r="C919" s="422"/>
      <c r="D919" s="423"/>
      <c r="E919" s="424"/>
      <c r="F919" s="425"/>
      <c r="G919" s="469"/>
      <c r="H919" s="469"/>
      <c r="I919" s="482"/>
      <c r="J919" s="425"/>
    </row>
    <row r="920" spans="2:10" ht="20.100000000000001" customHeight="1">
      <c r="B920" s="422"/>
      <c r="C920" s="422"/>
      <c r="D920" s="423"/>
      <c r="E920" s="424"/>
      <c r="F920" s="425"/>
      <c r="G920" s="469"/>
      <c r="H920" s="469"/>
      <c r="I920" s="482"/>
      <c r="J920" s="425"/>
    </row>
    <row r="921" spans="2:10" ht="20.100000000000001" customHeight="1">
      <c r="B921" s="422"/>
      <c r="C921" s="422"/>
      <c r="D921" s="423"/>
      <c r="E921" s="424"/>
      <c r="F921" s="425"/>
      <c r="G921" s="469"/>
      <c r="H921" s="469"/>
      <c r="I921" s="482"/>
      <c r="J921" s="425"/>
    </row>
    <row r="922" spans="2:10" ht="20.100000000000001" customHeight="1">
      <c r="B922" s="422"/>
      <c r="C922" s="422"/>
      <c r="D922" s="423"/>
      <c r="E922" s="424"/>
      <c r="F922" s="425"/>
      <c r="G922" s="469"/>
      <c r="H922" s="469"/>
      <c r="I922" s="482"/>
      <c r="J922" s="425"/>
    </row>
    <row r="923" spans="2:10" ht="20.100000000000001" customHeight="1">
      <c r="B923" s="422"/>
      <c r="C923" s="422"/>
      <c r="D923" s="423"/>
      <c r="E923" s="424"/>
      <c r="F923" s="425"/>
      <c r="G923" s="469"/>
      <c r="H923" s="469"/>
      <c r="I923" s="482"/>
      <c r="J923" s="425"/>
    </row>
    <row r="924" spans="2:10" ht="20.100000000000001" customHeight="1">
      <c r="B924" s="422"/>
      <c r="C924" s="422"/>
      <c r="D924" s="423"/>
      <c r="E924" s="424"/>
      <c r="F924" s="425"/>
      <c r="G924" s="469"/>
      <c r="H924" s="469"/>
      <c r="I924" s="482"/>
      <c r="J924" s="425"/>
    </row>
    <row r="925" spans="2:10" ht="20.100000000000001" customHeight="1">
      <c r="B925" s="422"/>
      <c r="C925" s="422"/>
      <c r="D925" s="423"/>
      <c r="E925" s="424"/>
      <c r="F925" s="425"/>
      <c r="G925" s="469"/>
      <c r="H925" s="469"/>
      <c r="I925" s="482"/>
      <c r="J925" s="425"/>
    </row>
    <row r="926" spans="2:10" ht="20.100000000000001" customHeight="1">
      <c r="B926" s="422"/>
      <c r="C926" s="422"/>
      <c r="D926" s="423"/>
      <c r="E926" s="424"/>
      <c r="F926" s="425"/>
      <c r="G926" s="469"/>
      <c r="H926" s="469"/>
      <c r="I926" s="482"/>
      <c r="J926" s="425"/>
    </row>
    <row r="927" spans="2:10" ht="20.100000000000001" customHeight="1">
      <c r="B927" s="422"/>
      <c r="C927" s="422"/>
      <c r="D927" s="423"/>
      <c r="E927" s="424"/>
      <c r="F927" s="425"/>
      <c r="G927" s="469"/>
      <c r="H927" s="469"/>
      <c r="I927" s="482"/>
      <c r="J927" s="425"/>
    </row>
    <row r="928" spans="2:10" ht="20.100000000000001" customHeight="1">
      <c r="B928" s="422"/>
      <c r="C928" s="422"/>
      <c r="D928" s="423"/>
      <c r="E928" s="424"/>
      <c r="F928" s="425"/>
      <c r="G928" s="469"/>
      <c r="H928" s="469"/>
      <c r="I928" s="482"/>
      <c r="J928" s="425"/>
    </row>
    <row r="929" spans="2:10" ht="20.100000000000001" customHeight="1">
      <c r="B929" s="422"/>
      <c r="C929" s="422"/>
      <c r="D929" s="423"/>
      <c r="E929" s="424"/>
      <c r="F929" s="425"/>
      <c r="G929" s="469"/>
      <c r="H929" s="469"/>
      <c r="I929" s="482"/>
      <c r="J929" s="425"/>
    </row>
    <row r="930" spans="2:10" ht="20.100000000000001" customHeight="1">
      <c r="B930" s="422"/>
      <c r="C930" s="422"/>
      <c r="D930" s="423"/>
      <c r="E930" s="424"/>
      <c r="F930" s="425"/>
      <c r="G930" s="469"/>
      <c r="H930" s="469"/>
      <c r="I930" s="482"/>
      <c r="J930" s="425"/>
    </row>
    <row r="931" spans="2:10" ht="20.100000000000001" customHeight="1">
      <c r="B931" s="422"/>
      <c r="C931" s="422"/>
      <c r="D931" s="423"/>
      <c r="E931" s="424"/>
      <c r="F931" s="425"/>
      <c r="G931" s="469"/>
      <c r="H931" s="469"/>
      <c r="I931" s="482"/>
      <c r="J931" s="425"/>
    </row>
    <row r="932" spans="2:10" ht="20.100000000000001" customHeight="1">
      <c r="B932" s="422"/>
      <c r="C932" s="422"/>
      <c r="D932" s="423"/>
      <c r="E932" s="424"/>
      <c r="F932" s="425"/>
      <c r="G932" s="469"/>
      <c r="H932" s="469"/>
      <c r="I932" s="482"/>
      <c r="J932" s="425"/>
    </row>
    <row r="933" spans="2:10" ht="20.100000000000001" customHeight="1">
      <c r="B933" s="422"/>
      <c r="C933" s="422"/>
      <c r="D933" s="423"/>
      <c r="E933" s="424"/>
      <c r="F933" s="425"/>
      <c r="G933" s="469"/>
      <c r="H933" s="469"/>
      <c r="I933" s="482"/>
      <c r="J933" s="425"/>
    </row>
    <row r="934" spans="2:10" ht="20.100000000000001" customHeight="1">
      <c r="B934" s="422"/>
      <c r="C934" s="422"/>
      <c r="D934" s="423"/>
      <c r="E934" s="424"/>
      <c r="F934" s="425"/>
      <c r="G934" s="469"/>
      <c r="H934" s="469"/>
      <c r="I934" s="482"/>
      <c r="J934" s="425"/>
    </row>
    <row r="935" spans="2:10" ht="20.100000000000001" customHeight="1">
      <c r="B935" s="422"/>
      <c r="C935" s="422"/>
      <c r="D935" s="423"/>
      <c r="E935" s="424"/>
      <c r="F935" s="425"/>
      <c r="G935" s="469"/>
      <c r="H935" s="469"/>
      <c r="I935" s="482"/>
      <c r="J935" s="425"/>
    </row>
    <row r="936" spans="2:10" ht="20.100000000000001" customHeight="1">
      <c r="B936" s="422"/>
      <c r="C936" s="422"/>
      <c r="D936" s="423"/>
      <c r="E936" s="424"/>
      <c r="F936" s="425"/>
      <c r="G936" s="469"/>
      <c r="H936" s="469"/>
      <c r="I936" s="482"/>
      <c r="J936" s="425"/>
    </row>
    <row r="937" spans="2:10" ht="20.100000000000001" customHeight="1">
      <c r="B937" s="422"/>
      <c r="C937" s="422"/>
      <c r="D937" s="423"/>
      <c r="E937" s="424"/>
      <c r="F937" s="425"/>
      <c r="G937" s="469"/>
      <c r="H937" s="469"/>
      <c r="I937" s="482"/>
      <c r="J937" s="425"/>
    </row>
    <row r="938" spans="2:10" ht="20.100000000000001" customHeight="1">
      <c r="B938" s="422"/>
      <c r="C938" s="422"/>
      <c r="D938" s="423"/>
      <c r="E938" s="424"/>
      <c r="F938" s="425"/>
      <c r="G938" s="469"/>
      <c r="H938" s="469"/>
      <c r="I938" s="482"/>
      <c r="J938" s="425"/>
    </row>
    <row r="939" spans="2:10" ht="20.100000000000001" customHeight="1">
      <c r="B939" s="422"/>
      <c r="C939" s="422"/>
      <c r="D939" s="423"/>
      <c r="E939" s="424"/>
      <c r="F939" s="425"/>
      <c r="G939" s="469"/>
      <c r="H939" s="469"/>
      <c r="I939" s="482"/>
      <c r="J939" s="425"/>
    </row>
    <row r="940" spans="2:10" ht="20.100000000000001" customHeight="1">
      <c r="B940" s="422"/>
      <c r="C940" s="422"/>
      <c r="D940" s="423"/>
      <c r="E940" s="424"/>
      <c r="F940" s="425"/>
      <c r="G940" s="469"/>
      <c r="H940" s="469"/>
      <c r="I940" s="482"/>
      <c r="J940" s="425"/>
    </row>
    <row r="941" spans="2:10" ht="20.100000000000001" customHeight="1">
      <c r="B941" s="422"/>
      <c r="C941" s="422"/>
      <c r="D941" s="423"/>
      <c r="E941" s="424"/>
      <c r="F941" s="425"/>
      <c r="G941" s="469"/>
      <c r="H941" s="469"/>
      <c r="I941" s="482"/>
      <c r="J941" s="425"/>
    </row>
    <row r="942" spans="2:10" ht="20.100000000000001" customHeight="1">
      <c r="B942" s="422"/>
      <c r="C942" s="422"/>
      <c r="D942" s="423"/>
      <c r="E942" s="424"/>
      <c r="F942" s="425"/>
      <c r="G942" s="469"/>
      <c r="H942" s="469"/>
      <c r="I942" s="482"/>
      <c r="J942" s="425"/>
    </row>
    <row r="943" spans="2:10" ht="20.100000000000001" customHeight="1">
      <c r="B943" s="422"/>
      <c r="C943" s="422"/>
      <c r="D943" s="423"/>
      <c r="E943" s="424"/>
      <c r="F943" s="425"/>
      <c r="G943" s="469"/>
      <c r="H943" s="469"/>
      <c r="I943" s="482"/>
      <c r="J943" s="425"/>
    </row>
    <row r="944" spans="2:10" ht="20.100000000000001" customHeight="1">
      <c r="B944" s="422"/>
      <c r="C944" s="422"/>
      <c r="D944" s="423"/>
      <c r="E944" s="424"/>
      <c r="F944" s="425"/>
      <c r="G944" s="469"/>
      <c r="H944" s="469"/>
      <c r="I944" s="482"/>
      <c r="J944" s="425"/>
    </row>
    <row r="945" spans="2:10" ht="20.100000000000001" customHeight="1">
      <c r="B945" s="422"/>
      <c r="C945" s="422"/>
      <c r="D945" s="423"/>
      <c r="E945" s="424"/>
      <c r="F945" s="425"/>
      <c r="G945" s="469"/>
      <c r="H945" s="469"/>
      <c r="I945" s="482"/>
      <c r="J945" s="425"/>
    </row>
    <row r="946" spans="2:10" ht="20.100000000000001" customHeight="1">
      <c r="B946" s="422"/>
      <c r="C946" s="422"/>
      <c r="D946" s="423"/>
      <c r="E946" s="424"/>
      <c r="F946" s="425"/>
      <c r="G946" s="469"/>
      <c r="H946" s="469"/>
      <c r="I946" s="482"/>
      <c r="J946" s="425"/>
    </row>
    <row r="947" spans="2:10" ht="20.100000000000001" customHeight="1">
      <c r="B947" s="422"/>
      <c r="C947" s="422"/>
      <c r="D947" s="423"/>
      <c r="E947" s="424"/>
      <c r="F947" s="425"/>
      <c r="G947" s="469"/>
      <c r="H947" s="469"/>
      <c r="I947" s="482"/>
      <c r="J947" s="425"/>
    </row>
    <row r="948" spans="2:10" ht="20.100000000000001" customHeight="1">
      <c r="B948" s="422"/>
      <c r="C948" s="422"/>
      <c r="D948" s="423"/>
      <c r="E948" s="424"/>
      <c r="F948" s="425"/>
      <c r="G948" s="469"/>
      <c r="H948" s="469"/>
      <c r="I948" s="482"/>
      <c r="J948" s="425"/>
    </row>
    <row r="949" spans="2:10" ht="20.100000000000001" customHeight="1">
      <c r="B949" s="422"/>
      <c r="C949" s="422"/>
      <c r="D949" s="423"/>
      <c r="E949" s="424"/>
      <c r="F949" s="425"/>
      <c r="G949" s="469"/>
      <c r="H949" s="469"/>
      <c r="I949" s="482"/>
      <c r="J949" s="425"/>
    </row>
    <row r="950" spans="2:10" ht="20.100000000000001" customHeight="1">
      <c r="B950" s="422"/>
      <c r="C950" s="422"/>
      <c r="D950" s="423"/>
      <c r="E950" s="424"/>
      <c r="F950" s="425"/>
      <c r="G950" s="469"/>
      <c r="H950" s="469"/>
      <c r="I950" s="482"/>
      <c r="J950" s="425"/>
    </row>
    <row r="951" spans="2:10" ht="20.100000000000001" customHeight="1">
      <c r="B951" s="422"/>
      <c r="C951" s="422"/>
      <c r="D951" s="423"/>
      <c r="E951" s="424"/>
      <c r="F951" s="425"/>
      <c r="G951" s="469"/>
      <c r="H951" s="469"/>
      <c r="I951" s="482"/>
      <c r="J951" s="425"/>
    </row>
    <row r="952" spans="2:10" ht="20.100000000000001" customHeight="1">
      <c r="B952" s="422"/>
      <c r="C952" s="422"/>
      <c r="D952" s="423"/>
      <c r="E952" s="424"/>
      <c r="F952" s="425"/>
      <c r="G952" s="469"/>
      <c r="H952" s="469"/>
      <c r="I952" s="482"/>
      <c r="J952" s="425"/>
    </row>
    <row r="953" spans="2:10" ht="20.100000000000001" customHeight="1">
      <c r="B953" s="422"/>
      <c r="C953" s="422"/>
      <c r="D953" s="423"/>
      <c r="E953" s="424"/>
      <c r="F953" s="425"/>
      <c r="G953" s="469"/>
      <c r="H953" s="469"/>
      <c r="I953" s="482"/>
      <c r="J953" s="425"/>
    </row>
    <row r="954" spans="2:10" ht="20.100000000000001" customHeight="1">
      <c r="B954" s="422"/>
      <c r="C954" s="422"/>
      <c r="D954" s="423"/>
      <c r="E954" s="424"/>
      <c r="F954" s="425"/>
      <c r="G954" s="469"/>
      <c r="H954" s="469"/>
      <c r="I954" s="482"/>
      <c r="J954" s="425"/>
    </row>
    <row r="955" spans="2:10" ht="20.100000000000001" customHeight="1">
      <c r="B955" s="422"/>
      <c r="C955" s="422"/>
      <c r="D955" s="423"/>
      <c r="E955" s="424"/>
      <c r="F955" s="425"/>
      <c r="G955" s="469"/>
      <c r="H955" s="469"/>
      <c r="I955" s="482"/>
      <c r="J955" s="425"/>
    </row>
    <row r="956" spans="2:10" ht="20.100000000000001" customHeight="1">
      <c r="B956" s="422"/>
      <c r="C956" s="422"/>
      <c r="D956" s="423"/>
      <c r="E956" s="424"/>
      <c r="F956" s="425"/>
      <c r="G956" s="469"/>
      <c r="H956" s="469"/>
      <c r="I956" s="482"/>
      <c r="J956" s="425"/>
    </row>
    <row r="957" spans="2:10" ht="20.100000000000001" customHeight="1">
      <c r="B957" s="422"/>
      <c r="C957" s="422"/>
      <c r="D957" s="423"/>
      <c r="E957" s="424"/>
      <c r="F957" s="425"/>
      <c r="G957" s="469"/>
      <c r="H957" s="469"/>
      <c r="I957" s="482"/>
      <c r="J957" s="425"/>
    </row>
    <row r="958" spans="2:10" ht="20.100000000000001" customHeight="1">
      <c r="B958" s="422"/>
      <c r="C958" s="422"/>
      <c r="D958" s="423"/>
      <c r="E958" s="424"/>
      <c r="F958" s="425"/>
      <c r="G958" s="469"/>
      <c r="H958" s="469"/>
      <c r="I958" s="482"/>
      <c r="J958" s="425"/>
    </row>
    <row r="959" spans="2:10" ht="20.100000000000001" customHeight="1">
      <c r="B959" s="422"/>
      <c r="C959" s="422"/>
      <c r="D959" s="423"/>
      <c r="E959" s="424"/>
      <c r="F959" s="425"/>
      <c r="G959" s="469"/>
      <c r="H959" s="469"/>
      <c r="I959" s="482"/>
      <c r="J959" s="425"/>
    </row>
    <row r="960" spans="2:10" ht="20.100000000000001" customHeight="1">
      <c r="B960" s="422"/>
      <c r="C960" s="422"/>
      <c r="D960" s="423"/>
      <c r="E960" s="424"/>
      <c r="F960" s="425"/>
      <c r="G960" s="469"/>
      <c r="H960" s="469"/>
      <c r="I960" s="482"/>
      <c r="J960" s="425"/>
    </row>
    <row r="961" spans="2:10" ht="20.100000000000001" customHeight="1">
      <c r="B961" s="422"/>
      <c r="C961" s="422"/>
      <c r="D961" s="423"/>
      <c r="E961" s="424"/>
      <c r="F961" s="425"/>
      <c r="G961" s="469"/>
      <c r="H961" s="469"/>
      <c r="I961" s="482"/>
      <c r="J961" s="425"/>
    </row>
    <row r="962" spans="2:10" ht="20.100000000000001" customHeight="1">
      <c r="B962" s="422"/>
      <c r="C962" s="422"/>
      <c r="D962" s="423"/>
      <c r="E962" s="424"/>
      <c r="F962" s="425"/>
      <c r="G962" s="469"/>
      <c r="H962" s="469"/>
      <c r="I962" s="482"/>
      <c r="J962" s="425"/>
    </row>
    <row r="963" spans="2:10" ht="20.100000000000001" customHeight="1">
      <c r="B963" s="422"/>
      <c r="C963" s="422"/>
      <c r="D963" s="423"/>
      <c r="E963" s="424"/>
      <c r="F963" s="425"/>
      <c r="G963" s="469"/>
      <c r="H963" s="469"/>
      <c r="I963" s="482"/>
      <c r="J963" s="425"/>
    </row>
    <row r="964" spans="2:10" ht="20.100000000000001" customHeight="1">
      <c r="B964" s="422"/>
      <c r="C964" s="422"/>
      <c r="D964" s="423"/>
      <c r="E964" s="424"/>
      <c r="F964" s="425"/>
      <c r="G964" s="469"/>
      <c r="H964" s="469"/>
      <c r="I964" s="482"/>
      <c r="J964" s="425"/>
    </row>
    <row r="965" spans="2:10" ht="20.100000000000001" customHeight="1">
      <c r="B965" s="422"/>
      <c r="C965" s="422"/>
      <c r="D965" s="423"/>
      <c r="E965" s="424"/>
      <c r="F965" s="425"/>
      <c r="G965" s="469"/>
      <c r="H965" s="469"/>
      <c r="I965" s="482"/>
      <c r="J965" s="425"/>
    </row>
    <row r="966" spans="2:10" ht="20.100000000000001" customHeight="1">
      <c r="B966" s="422"/>
      <c r="C966" s="422"/>
      <c r="D966" s="423"/>
      <c r="E966" s="424"/>
      <c r="F966" s="425"/>
      <c r="G966" s="469"/>
      <c r="H966" s="469"/>
      <c r="I966" s="482"/>
      <c r="J966" s="425"/>
    </row>
    <row r="967" spans="2:10" ht="20.100000000000001" customHeight="1">
      <c r="B967" s="422"/>
      <c r="C967" s="422"/>
      <c r="D967" s="423"/>
      <c r="E967" s="424"/>
      <c r="F967" s="425"/>
      <c r="G967" s="469"/>
      <c r="H967" s="469"/>
      <c r="I967" s="482"/>
      <c r="J967" s="425"/>
    </row>
    <row r="968" spans="2:10" ht="20.100000000000001" customHeight="1">
      <c r="B968" s="422"/>
      <c r="C968" s="422"/>
      <c r="D968" s="423"/>
      <c r="E968" s="424"/>
      <c r="F968" s="425"/>
      <c r="G968" s="469"/>
      <c r="H968" s="469"/>
      <c r="I968" s="482"/>
      <c r="J968" s="425"/>
    </row>
    <row r="969" spans="2:10" ht="20.100000000000001" customHeight="1">
      <c r="B969" s="422"/>
      <c r="C969" s="422"/>
      <c r="D969" s="423"/>
      <c r="E969" s="424"/>
      <c r="F969" s="425"/>
      <c r="G969" s="469"/>
      <c r="H969" s="469"/>
      <c r="I969" s="482"/>
      <c r="J969" s="425"/>
    </row>
    <row r="970" spans="2:10" ht="20.100000000000001" customHeight="1">
      <c r="B970" s="422"/>
      <c r="C970" s="422"/>
      <c r="D970" s="423"/>
      <c r="E970" s="424"/>
      <c r="F970" s="425"/>
      <c r="G970" s="469"/>
      <c r="H970" s="469"/>
      <c r="I970" s="482"/>
      <c r="J970" s="425"/>
    </row>
    <row r="971" spans="2:10" ht="20.100000000000001" customHeight="1">
      <c r="B971" s="422"/>
      <c r="C971" s="422"/>
      <c r="D971" s="423"/>
      <c r="E971" s="424"/>
      <c r="F971" s="425"/>
      <c r="G971" s="469"/>
      <c r="H971" s="469"/>
      <c r="I971" s="482"/>
      <c r="J971" s="425"/>
    </row>
    <row r="972" spans="2:10" ht="20.100000000000001" customHeight="1">
      <c r="B972" s="422"/>
      <c r="C972" s="422"/>
      <c r="D972" s="423"/>
      <c r="E972" s="424"/>
      <c r="F972" s="425"/>
      <c r="G972" s="469"/>
      <c r="H972" s="469"/>
      <c r="I972" s="482"/>
      <c r="J972" s="425"/>
    </row>
    <row r="973" spans="2:10" ht="20.100000000000001" customHeight="1">
      <c r="B973" s="422"/>
      <c r="C973" s="422"/>
      <c r="D973" s="423"/>
      <c r="E973" s="424"/>
      <c r="F973" s="425"/>
      <c r="G973" s="469"/>
      <c r="H973" s="469"/>
      <c r="I973" s="482"/>
      <c r="J973" s="425"/>
    </row>
    <row r="974" spans="2:10" ht="20.100000000000001" customHeight="1">
      <c r="B974" s="422"/>
      <c r="C974" s="422"/>
      <c r="D974" s="423"/>
      <c r="E974" s="424"/>
      <c r="F974" s="425"/>
      <c r="G974" s="469"/>
      <c r="H974" s="469"/>
      <c r="I974" s="482"/>
      <c r="J974" s="425"/>
    </row>
    <row r="975" spans="2:10" ht="20.100000000000001" customHeight="1">
      <c r="B975" s="422"/>
      <c r="C975" s="422"/>
      <c r="D975" s="423"/>
      <c r="E975" s="424"/>
      <c r="F975" s="425"/>
      <c r="G975" s="469"/>
      <c r="H975" s="469"/>
      <c r="I975" s="482"/>
      <c r="J975" s="425"/>
    </row>
    <row r="976" spans="2:10" ht="20.100000000000001" customHeight="1">
      <c r="B976" s="422"/>
      <c r="C976" s="422"/>
      <c r="D976" s="423"/>
      <c r="E976" s="424"/>
      <c r="F976" s="425"/>
      <c r="G976" s="469"/>
      <c r="H976" s="469"/>
      <c r="I976" s="482"/>
      <c r="J976" s="425"/>
    </row>
    <row r="977" spans="2:10" ht="20.100000000000001" customHeight="1">
      <c r="B977" s="422"/>
      <c r="C977" s="422"/>
      <c r="D977" s="423"/>
      <c r="E977" s="424"/>
      <c r="F977" s="425"/>
      <c r="G977" s="469"/>
      <c r="H977" s="469"/>
      <c r="I977" s="482"/>
      <c r="J977" s="425"/>
    </row>
    <row r="978" spans="2:10" ht="20.100000000000001" customHeight="1">
      <c r="B978" s="422"/>
      <c r="C978" s="422"/>
      <c r="D978" s="423"/>
      <c r="E978" s="424"/>
      <c r="F978" s="425"/>
      <c r="G978" s="469"/>
      <c r="H978" s="469"/>
      <c r="I978" s="482"/>
      <c r="J978" s="425"/>
    </row>
    <row r="979" spans="2:10" ht="20.100000000000001" customHeight="1">
      <c r="B979" s="422"/>
      <c r="C979" s="422"/>
      <c r="D979" s="423"/>
      <c r="E979" s="424"/>
      <c r="F979" s="425"/>
      <c r="G979" s="469"/>
      <c r="H979" s="469"/>
      <c r="I979" s="482"/>
      <c r="J979" s="425"/>
    </row>
    <row r="980" spans="2:10" ht="20.100000000000001" customHeight="1">
      <c r="B980" s="422"/>
      <c r="C980" s="422"/>
      <c r="D980" s="423"/>
      <c r="E980" s="424"/>
      <c r="F980" s="425"/>
      <c r="G980" s="469"/>
      <c r="H980" s="469"/>
      <c r="I980" s="482"/>
      <c r="J980" s="425"/>
    </row>
    <row r="981" spans="2:10" ht="20.100000000000001" customHeight="1">
      <c r="B981" s="422"/>
      <c r="C981" s="422"/>
      <c r="D981" s="423"/>
      <c r="E981" s="424"/>
      <c r="F981" s="425"/>
      <c r="G981" s="469"/>
      <c r="H981" s="469"/>
      <c r="I981" s="482"/>
      <c r="J981" s="425"/>
    </row>
    <row r="982" spans="2:10" ht="20.100000000000001" customHeight="1">
      <c r="B982" s="422"/>
      <c r="C982" s="422"/>
      <c r="D982" s="423"/>
      <c r="E982" s="424"/>
      <c r="F982" s="425"/>
      <c r="G982" s="469"/>
      <c r="H982" s="469"/>
      <c r="I982" s="482"/>
      <c r="J982" s="425"/>
    </row>
    <row r="983" spans="2:10" ht="20.100000000000001" customHeight="1">
      <c r="B983" s="422"/>
      <c r="C983" s="422"/>
      <c r="D983" s="423"/>
      <c r="E983" s="424"/>
      <c r="F983" s="425"/>
      <c r="G983" s="469"/>
      <c r="H983" s="469"/>
      <c r="I983" s="482"/>
      <c r="J983" s="425"/>
    </row>
    <row r="984" spans="2:10" ht="20.100000000000001" customHeight="1">
      <c r="B984" s="422"/>
      <c r="C984" s="422"/>
      <c r="D984" s="423"/>
      <c r="E984" s="424"/>
      <c r="F984" s="425"/>
      <c r="G984" s="469"/>
      <c r="H984" s="469"/>
      <c r="I984" s="482"/>
      <c r="J984" s="425"/>
    </row>
    <row r="985" spans="2:10" ht="20.100000000000001" customHeight="1">
      <c r="B985" s="422"/>
      <c r="C985" s="422"/>
      <c r="D985" s="423"/>
      <c r="E985" s="424"/>
      <c r="F985" s="425"/>
      <c r="G985" s="469"/>
      <c r="H985" s="469"/>
      <c r="I985" s="482"/>
      <c r="J985" s="425"/>
    </row>
    <row r="986" spans="2:10" ht="20.100000000000001" customHeight="1">
      <c r="B986" s="422"/>
      <c r="C986" s="422"/>
      <c r="D986" s="423"/>
      <c r="E986" s="424"/>
      <c r="F986" s="425"/>
      <c r="G986" s="469"/>
      <c r="H986" s="469"/>
      <c r="I986" s="482"/>
      <c r="J986" s="425"/>
    </row>
    <row r="987" spans="2:10" ht="20.100000000000001" customHeight="1">
      <c r="B987" s="422"/>
      <c r="C987" s="422"/>
      <c r="D987" s="423"/>
      <c r="E987" s="424"/>
      <c r="F987" s="425"/>
      <c r="G987" s="469"/>
      <c r="H987" s="469"/>
      <c r="I987" s="482"/>
      <c r="J987" s="425"/>
    </row>
    <row r="988" spans="2:10" ht="20.100000000000001" customHeight="1">
      <c r="B988" s="422"/>
      <c r="C988" s="422"/>
      <c r="D988" s="423"/>
      <c r="E988" s="424"/>
      <c r="F988" s="425"/>
      <c r="G988" s="469"/>
      <c r="H988" s="469"/>
      <c r="I988" s="482"/>
      <c r="J988" s="425"/>
    </row>
    <row r="989" spans="2:10" ht="20.100000000000001" customHeight="1">
      <c r="B989" s="422"/>
      <c r="C989" s="422"/>
      <c r="D989" s="423"/>
      <c r="E989" s="424"/>
      <c r="F989" s="425"/>
      <c r="G989" s="469"/>
      <c r="H989" s="469"/>
      <c r="I989" s="482"/>
      <c r="J989" s="425"/>
    </row>
    <row r="990" spans="2:10" ht="20.100000000000001" customHeight="1">
      <c r="B990" s="422"/>
      <c r="C990" s="422"/>
      <c r="D990" s="423"/>
      <c r="E990" s="424"/>
      <c r="F990" s="425"/>
      <c r="G990" s="469"/>
      <c r="H990" s="469"/>
      <c r="I990" s="482"/>
      <c r="J990" s="425"/>
    </row>
    <row r="991" spans="2:10" ht="20.100000000000001" customHeight="1">
      <c r="B991" s="422"/>
      <c r="C991" s="422"/>
      <c r="D991" s="423"/>
      <c r="E991" s="424"/>
      <c r="F991" s="425"/>
      <c r="G991" s="469"/>
      <c r="H991" s="469"/>
      <c r="I991" s="482"/>
      <c r="J991" s="425"/>
    </row>
    <row r="992" spans="2:10" ht="20.100000000000001" customHeight="1">
      <c r="B992" s="422"/>
      <c r="C992" s="422"/>
      <c r="D992" s="423"/>
      <c r="E992" s="424"/>
      <c r="F992" s="425"/>
      <c r="G992" s="469"/>
      <c r="H992" s="469"/>
      <c r="I992" s="482"/>
      <c r="J992" s="425"/>
    </row>
    <row r="993" spans="2:10" ht="20.100000000000001" customHeight="1">
      <c r="B993" s="422"/>
      <c r="C993" s="422"/>
      <c r="D993" s="423"/>
      <c r="E993" s="424"/>
      <c r="F993" s="425"/>
      <c r="G993" s="469"/>
      <c r="H993" s="469"/>
      <c r="I993" s="482"/>
      <c r="J993" s="425"/>
    </row>
    <row r="994" spans="2:10" ht="20.100000000000001" customHeight="1">
      <c r="B994" s="422"/>
      <c r="C994" s="422"/>
      <c r="D994" s="423"/>
      <c r="E994" s="424"/>
      <c r="F994" s="425"/>
      <c r="G994" s="469"/>
      <c r="H994" s="469"/>
      <c r="I994" s="482"/>
      <c r="J994" s="425"/>
    </row>
    <row r="995" spans="2:10" ht="20.100000000000001" customHeight="1">
      <c r="B995" s="422"/>
      <c r="C995" s="422"/>
      <c r="D995" s="423"/>
      <c r="E995" s="424"/>
      <c r="F995" s="425"/>
      <c r="G995" s="469"/>
      <c r="H995" s="469"/>
      <c r="I995" s="482"/>
      <c r="J995" s="425"/>
    </row>
    <row r="996" spans="2:10" ht="20.100000000000001" customHeight="1">
      <c r="B996" s="422"/>
      <c r="C996" s="422"/>
      <c r="D996" s="423"/>
      <c r="E996" s="424"/>
      <c r="F996" s="425"/>
      <c r="G996" s="469"/>
      <c r="H996" s="469"/>
      <c r="I996" s="482"/>
      <c r="J996" s="425"/>
    </row>
    <row r="997" spans="2:10" ht="20.100000000000001" customHeight="1">
      <c r="B997" s="422"/>
      <c r="C997" s="422"/>
      <c r="D997" s="423"/>
      <c r="E997" s="424"/>
      <c r="F997" s="425"/>
      <c r="G997" s="469"/>
      <c r="H997" s="469"/>
      <c r="I997" s="482"/>
      <c r="J997" s="425"/>
    </row>
    <row r="998" spans="2:10" ht="20.100000000000001" customHeight="1">
      <c r="B998" s="422"/>
      <c r="C998" s="422"/>
      <c r="D998" s="423"/>
      <c r="E998" s="424"/>
      <c r="F998" s="425"/>
      <c r="G998" s="469"/>
      <c r="H998" s="469"/>
      <c r="I998" s="482"/>
      <c r="J998" s="425"/>
    </row>
    <row r="999" spans="2:10" ht="20.100000000000001" customHeight="1">
      <c r="B999" s="422"/>
      <c r="C999" s="422"/>
      <c r="D999" s="423"/>
      <c r="E999" s="424"/>
      <c r="F999" s="425"/>
      <c r="G999" s="469"/>
      <c r="H999" s="469"/>
      <c r="I999" s="482"/>
      <c r="J999" s="425"/>
    </row>
    <row r="1000" spans="2:10" ht="20.100000000000001" customHeight="1">
      <c r="B1000" s="422"/>
      <c r="C1000" s="422"/>
      <c r="D1000" s="423"/>
      <c r="E1000" s="424"/>
      <c r="F1000" s="425"/>
      <c r="G1000" s="469"/>
      <c r="H1000" s="469"/>
      <c r="I1000" s="482"/>
      <c r="J1000" s="425"/>
    </row>
    <row r="1001" spans="2:10" ht="20.100000000000001" customHeight="1">
      <c r="B1001" s="422"/>
      <c r="C1001" s="422"/>
      <c r="D1001" s="423"/>
      <c r="E1001" s="424"/>
      <c r="F1001" s="425"/>
      <c r="G1001" s="469"/>
      <c r="H1001" s="469"/>
      <c r="I1001" s="482"/>
      <c r="J1001" s="425"/>
    </row>
    <row r="1002" spans="2:10" ht="20.100000000000001" customHeight="1">
      <c r="B1002" s="422"/>
      <c r="C1002" s="422"/>
      <c r="D1002" s="423"/>
      <c r="E1002" s="424"/>
      <c r="F1002" s="425"/>
      <c r="G1002" s="469"/>
      <c r="H1002" s="469"/>
      <c r="I1002" s="482"/>
      <c r="J1002" s="425"/>
    </row>
    <row r="1003" spans="2:10" ht="20.100000000000001" customHeight="1">
      <c r="B1003" s="422"/>
      <c r="C1003" s="422"/>
      <c r="D1003" s="423"/>
      <c r="E1003" s="424"/>
      <c r="F1003" s="425"/>
      <c r="G1003" s="469"/>
      <c r="H1003" s="469"/>
      <c r="I1003" s="482"/>
      <c r="J1003" s="425"/>
    </row>
    <row r="1004" spans="2:10" ht="20.100000000000001" customHeight="1">
      <c r="B1004" s="422"/>
      <c r="C1004" s="422"/>
      <c r="D1004" s="423"/>
      <c r="E1004" s="424"/>
      <c r="F1004" s="425"/>
      <c r="G1004" s="469"/>
      <c r="H1004" s="469"/>
      <c r="I1004" s="482"/>
      <c r="J1004" s="425"/>
    </row>
    <row r="1005" spans="2:10" ht="20.100000000000001" customHeight="1">
      <c r="B1005" s="422"/>
      <c r="C1005" s="422"/>
      <c r="D1005" s="423"/>
      <c r="E1005" s="424"/>
      <c r="F1005" s="425"/>
      <c r="G1005" s="469"/>
      <c r="H1005" s="469"/>
      <c r="I1005" s="482"/>
      <c r="J1005" s="425"/>
    </row>
    <row r="1006" spans="2:10" ht="20.100000000000001" customHeight="1">
      <c r="B1006" s="422"/>
      <c r="C1006" s="422"/>
      <c r="D1006" s="423"/>
      <c r="E1006" s="424"/>
      <c r="F1006" s="425"/>
      <c r="G1006" s="469"/>
      <c r="H1006" s="469"/>
      <c r="I1006" s="482"/>
      <c r="J1006" s="425"/>
    </row>
    <row r="1007" spans="2:10" ht="20.100000000000001" customHeight="1">
      <c r="B1007" s="422"/>
      <c r="C1007" s="422"/>
      <c r="D1007" s="423"/>
      <c r="E1007" s="424"/>
      <c r="F1007" s="425"/>
      <c r="G1007" s="469"/>
      <c r="H1007" s="469"/>
      <c r="I1007" s="482"/>
      <c r="J1007" s="425"/>
    </row>
    <row r="1008" spans="2:10" ht="20.100000000000001" customHeight="1">
      <c r="B1008" s="422"/>
      <c r="C1008" s="422"/>
      <c r="D1008" s="423"/>
      <c r="E1008" s="424"/>
      <c r="F1008" s="425"/>
      <c r="G1008" s="469"/>
      <c r="H1008" s="469"/>
      <c r="I1008" s="482"/>
      <c r="J1008" s="425"/>
    </row>
    <row r="1009" spans="2:10" ht="20.100000000000001" customHeight="1">
      <c r="B1009" s="422"/>
      <c r="C1009" s="422"/>
      <c r="D1009" s="423"/>
      <c r="E1009" s="424"/>
      <c r="F1009" s="425"/>
      <c r="G1009" s="469"/>
      <c r="H1009" s="469"/>
      <c r="I1009" s="482"/>
      <c r="J1009" s="425"/>
    </row>
    <row r="1010" spans="2:10" ht="20.100000000000001" customHeight="1">
      <c r="B1010" s="422"/>
      <c r="C1010" s="422"/>
      <c r="D1010" s="423"/>
      <c r="E1010" s="424"/>
      <c r="F1010" s="425"/>
      <c r="G1010" s="469"/>
      <c r="H1010" s="469"/>
      <c r="I1010" s="482"/>
      <c r="J1010" s="425"/>
    </row>
    <row r="1011" spans="2:10" ht="20.100000000000001" customHeight="1">
      <c r="B1011" s="422"/>
      <c r="C1011" s="422"/>
      <c r="D1011" s="423"/>
      <c r="E1011" s="424"/>
      <c r="F1011" s="425"/>
      <c r="G1011" s="469"/>
      <c r="H1011" s="469"/>
      <c r="I1011" s="482"/>
      <c r="J1011" s="425"/>
    </row>
    <row r="1012" spans="2:10" ht="20.100000000000001" customHeight="1">
      <c r="B1012" s="422"/>
      <c r="C1012" s="422"/>
      <c r="D1012" s="423"/>
      <c r="E1012" s="424"/>
      <c r="F1012" s="425"/>
      <c r="G1012" s="469"/>
      <c r="H1012" s="469"/>
      <c r="I1012" s="482"/>
      <c r="J1012" s="425"/>
    </row>
    <row r="1013" spans="2:10" ht="20.100000000000001" customHeight="1">
      <c r="B1013" s="422"/>
      <c r="C1013" s="422"/>
      <c r="D1013" s="423"/>
      <c r="E1013" s="424"/>
      <c r="F1013" s="425"/>
      <c r="G1013" s="469"/>
      <c r="H1013" s="469"/>
      <c r="I1013" s="482"/>
      <c r="J1013" s="425"/>
    </row>
    <row r="1014" spans="2:10" ht="20.100000000000001" customHeight="1">
      <c r="B1014" s="422"/>
      <c r="C1014" s="422"/>
      <c r="D1014" s="423"/>
      <c r="E1014" s="424"/>
      <c r="F1014" s="425"/>
      <c r="G1014" s="469"/>
      <c r="H1014" s="469"/>
      <c r="I1014" s="482"/>
      <c r="J1014" s="425"/>
    </row>
    <row r="1015" spans="2:10" ht="20.100000000000001" customHeight="1">
      <c r="B1015" s="422"/>
      <c r="C1015" s="422"/>
      <c r="D1015" s="423"/>
      <c r="E1015" s="424"/>
      <c r="F1015" s="425"/>
      <c r="G1015" s="469"/>
      <c r="H1015" s="469"/>
      <c r="I1015" s="482"/>
      <c r="J1015" s="425"/>
    </row>
    <row r="1016" spans="2:10" ht="20.100000000000001" customHeight="1">
      <c r="B1016" s="422"/>
      <c r="C1016" s="422"/>
      <c r="D1016" s="423"/>
      <c r="E1016" s="424"/>
      <c r="F1016" s="425"/>
      <c r="G1016" s="469"/>
      <c r="H1016" s="469"/>
      <c r="I1016" s="482"/>
      <c r="J1016" s="425"/>
    </row>
    <row r="1017" spans="2:10" ht="20.100000000000001" customHeight="1">
      <c r="B1017" s="422"/>
      <c r="C1017" s="422"/>
      <c r="D1017" s="423"/>
      <c r="E1017" s="424"/>
      <c r="F1017" s="425"/>
      <c r="G1017" s="469"/>
      <c r="H1017" s="469"/>
      <c r="I1017" s="482"/>
      <c r="J1017" s="425"/>
    </row>
    <row r="1018" spans="2:10" ht="20.100000000000001" customHeight="1">
      <c r="B1018" s="422"/>
      <c r="C1018" s="422"/>
      <c r="D1018" s="423"/>
      <c r="E1018" s="424"/>
      <c r="F1018" s="425"/>
      <c r="G1018" s="469"/>
      <c r="H1018" s="469"/>
      <c r="I1018" s="482"/>
      <c r="J1018" s="425"/>
    </row>
    <row r="1019" spans="2:10" ht="20.100000000000001" customHeight="1">
      <c r="B1019" s="422"/>
      <c r="C1019" s="422"/>
      <c r="D1019" s="423"/>
      <c r="E1019" s="424"/>
      <c r="F1019" s="425"/>
      <c r="G1019" s="469"/>
      <c r="H1019" s="469"/>
      <c r="I1019" s="482"/>
      <c r="J1019" s="425"/>
    </row>
    <row r="1020" spans="2:10" ht="20.100000000000001" customHeight="1">
      <c r="B1020" s="422"/>
      <c r="C1020" s="422"/>
      <c r="D1020" s="423"/>
      <c r="E1020" s="424"/>
      <c r="F1020" s="425"/>
      <c r="G1020" s="469"/>
      <c r="H1020" s="469"/>
      <c r="I1020" s="482"/>
      <c r="J1020" s="425"/>
    </row>
    <row r="1021" spans="2:10" ht="20.100000000000001" customHeight="1">
      <c r="B1021" s="422"/>
      <c r="C1021" s="422"/>
      <c r="D1021" s="423"/>
      <c r="E1021" s="424"/>
      <c r="F1021" s="425"/>
      <c r="G1021" s="469"/>
      <c r="H1021" s="469"/>
      <c r="I1021" s="482"/>
      <c r="J1021" s="425"/>
    </row>
    <row r="1022" spans="2:10" ht="20.100000000000001" customHeight="1">
      <c r="B1022" s="422"/>
      <c r="C1022" s="422"/>
      <c r="D1022" s="423"/>
      <c r="E1022" s="424"/>
      <c r="F1022" s="425"/>
      <c r="G1022" s="469"/>
      <c r="H1022" s="469"/>
      <c r="I1022" s="482"/>
      <c r="J1022" s="425"/>
    </row>
    <row r="1023" spans="2:10" ht="20.100000000000001" customHeight="1">
      <c r="B1023" s="422"/>
      <c r="C1023" s="422"/>
      <c r="D1023" s="423"/>
      <c r="E1023" s="424"/>
      <c r="F1023" s="425"/>
      <c r="G1023" s="469"/>
      <c r="H1023" s="469"/>
      <c r="I1023" s="482"/>
      <c r="J1023" s="425"/>
    </row>
    <row r="1024" spans="2:10" ht="20.100000000000001" customHeight="1">
      <c r="B1024" s="422"/>
      <c r="C1024" s="422"/>
      <c r="D1024" s="423"/>
      <c r="E1024" s="424"/>
      <c r="F1024" s="425"/>
      <c r="G1024" s="469"/>
      <c r="H1024" s="469"/>
      <c r="I1024" s="482"/>
      <c r="J1024" s="425"/>
    </row>
    <row r="1025" spans="2:10" ht="20.100000000000001" customHeight="1">
      <c r="B1025" s="422"/>
      <c r="C1025" s="422"/>
      <c r="D1025" s="423"/>
      <c r="E1025" s="424"/>
      <c r="F1025" s="425"/>
      <c r="G1025" s="469"/>
      <c r="H1025" s="469"/>
      <c r="I1025" s="482"/>
      <c r="J1025" s="425"/>
    </row>
    <row r="1026" spans="2:10" ht="20.100000000000001" customHeight="1">
      <c r="B1026" s="422"/>
      <c r="C1026" s="422"/>
      <c r="D1026" s="423"/>
      <c r="E1026" s="424"/>
      <c r="F1026" s="425"/>
      <c r="G1026" s="469"/>
      <c r="H1026" s="469"/>
      <c r="I1026" s="482"/>
      <c r="J1026" s="425"/>
    </row>
    <row r="1027" spans="2:10" ht="20.100000000000001" customHeight="1">
      <c r="B1027" s="422"/>
      <c r="C1027" s="422"/>
      <c r="D1027" s="423"/>
      <c r="E1027" s="424"/>
      <c r="F1027" s="425"/>
      <c r="G1027" s="469"/>
      <c r="H1027" s="469"/>
      <c r="I1027" s="482"/>
      <c r="J1027" s="425"/>
    </row>
    <row r="1028" spans="2:10" ht="20.100000000000001" customHeight="1">
      <c r="B1028" s="422"/>
      <c r="C1028" s="422"/>
      <c r="D1028" s="423"/>
      <c r="E1028" s="424"/>
      <c r="F1028" s="425"/>
      <c r="G1028" s="469"/>
      <c r="H1028" s="469"/>
      <c r="I1028" s="482"/>
      <c r="J1028" s="425"/>
    </row>
    <row r="1029" spans="2:10" ht="20.100000000000001" customHeight="1">
      <c r="B1029" s="422"/>
      <c r="C1029" s="422"/>
      <c r="D1029" s="423"/>
      <c r="E1029" s="424"/>
      <c r="F1029" s="425"/>
      <c r="G1029" s="469"/>
      <c r="H1029" s="469"/>
      <c r="I1029" s="482"/>
      <c r="J1029" s="425"/>
    </row>
    <row r="1030" spans="2:10" ht="20.100000000000001" customHeight="1">
      <c r="B1030" s="422"/>
      <c r="C1030" s="422"/>
      <c r="D1030" s="423"/>
      <c r="E1030" s="424"/>
      <c r="F1030" s="425"/>
      <c r="G1030" s="469"/>
      <c r="H1030" s="469"/>
      <c r="I1030" s="482"/>
      <c r="J1030" s="425"/>
    </row>
    <row r="1031" spans="2:10" ht="20.100000000000001" customHeight="1">
      <c r="B1031" s="422"/>
      <c r="C1031" s="422"/>
      <c r="D1031" s="423"/>
      <c r="E1031" s="424"/>
      <c r="F1031" s="425"/>
      <c r="G1031" s="469"/>
      <c r="H1031" s="469"/>
      <c r="I1031" s="482"/>
      <c r="J1031" s="425"/>
    </row>
    <row r="1032" spans="2:10" ht="20.100000000000001" customHeight="1">
      <c r="B1032" s="422"/>
      <c r="C1032" s="422"/>
      <c r="D1032" s="423"/>
      <c r="E1032" s="424"/>
      <c r="F1032" s="425"/>
      <c r="G1032" s="469"/>
      <c r="H1032" s="469"/>
      <c r="I1032" s="482"/>
      <c r="J1032" s="425"/>
    </row>
    <row r="1033" spans="2:10" ht="20.100000000000001" customHeight="1">
      <c r="B1033" s="422"/>
      <c r="C1033" s="422"/>
      <c r="D1033" s="423"/>
      <c r="E1033" s="424"/>
      <c r="F1033" s="425"/>
      <c r="G1033" s="469"/>
      <c r="H1033" s="469"/>
      <c r="I1033" s="482"/>
      <c r="J1033" s="425"/>
    </row>
    <row r="1034" spans="2:10" ht="20.100000000000001" customHeight="1">
      <c r="B1034" s="422"/>
      <c r="C1034" s="422"/>
      <c r="D1034" s="423"/>
      <c r="E1034" s="424"/>
      <c r="F1034" s="425"/>
      <c r="G1034" s="469"/>
      <c r="H1034" s="469"/>
      <c r="I1034" s="482"/>
      <c r="J1034" s="425"/>
    </row>
    <row r="1035" spans="2:10" ht="20.100000000000001" customHeight="1">
      <c r="B1035" s="422"/>
      <c r="C1035" s="422"/>
      <c r="D1035" s="423"/>
      <c r="E1035" s="424"/>
      <c r="F1035" s="425"/>
      <c r="G1035" s="469"/>
      <c r="H1035" s="469"/>
      <c r="I1035" s="482"/>
      <c r="J1035" s="425"/>
    </row>
    <row r="1036" spans="2:10" ht="20.100000000000001" customHeight="1">
      <c r="B1036" s="422"/>
      <c r="C1036" s="422"/>
      <c r="D1036" s="423"/>
      <c r="E1036" s="424"/>
      <c r="F1036" s="425"/>
      <c r="G1036" s="469"/>
      <c r="H1036" s="469"/>
      <c r="I1036" s="482"/>
      <c r="J1036" s="425"/>
    </row>
    <row r="1037" spans="2:10" ht="20.100000000000001" customHeight="1">
      <c r="B1037" s="422"/>
      <c r="C1037" s="422"/>
      <c r="D1037" s="423"/>
      <c r="E1037" s="424"/>
      <c r="F1037" s="425"/>
      <c r="G1037" s="469"/>
      <c r="H1037" s="469"/>
      <c r="I1037" s="482"/>
      <c r="J1037" s="425"/>
    </row>
    <row r="1038" spans="2:10" ht="20.100000000000001" customHeight="1">
      <c r="B1038" s="422"/>
      <c r="C1038" s="422"/>
      <c r="D1038" s="423"/>
      <c r="E1038" s="424"/>
      <c r="F1038" s="425"/>
      <c r="G1038" s="469"/>
      <c r="H1038" s="469"/>
      <c r="I1038" s="482"/>
      <c r="J1038" s="425"/>
    </row>
    <row r="1039" spans="2:10" ht="20.100000000000001" customHeight="1">
      <c r="B1039" s="422"/>
      <c r="C1039" s="422"/>
      <c r="D1039" s="423"/>
      <c r="E1039" s="424"/>
      <c r="F1039" s="425"/>
      <c r="G1039" s="469"/>
      <c r="H1039" s="469"/>
      <c r="I1039" s="482"/>
      <c r="J1039" s="425"/>
    </row>
    <row r="1040" spans="2:10" ht="20.100000000000001" customHeight="1">
      <c r="B1040" s="422"/>
      <c r="C1040" s="422"/>
      <c r="D1040" s="423"/>
      <c r="E1040" s="424"/>
      <c r="F1040" s="425"/>
      <c r="G1040" s="469"/>
      <c r="H1040" s="469"/>
      <c r="I1040" s="482"/>
      <c r="J1040" s="425"/>
    </row>
    <row r="1041" spans="2:10" ht="20.100000000000001" customHeight="1">
      <c r="B1041" s="422"/>
      <c r="C1041" s="422"/>
      <c r="D1041" s="423"/>
      <c r="E1041" s="424"/>
      <c r="F1041" s="425"/>
      <c r="G1041" s="469"/>
      <c r="H1041" s="469"/>
      <c r="I1041" s="482"/>
      <c r="J1041" s="425"/>
    </row>
    <row r="1042" spans="2:10" ht="20.100000000000001" customHeight="1">
      <c r="B1042" s="422"/>
      <c r="C1042" s="422"/>
      <c r="D1042" s="423"/>
      <c r="E1042" s="424"/>
      <c r="F1042" s="425"/>
      <c r="G1042" s="469"/>
      <c r="H1042" s="469"/>
      <c r="I1042" s="482"/>
      <c r="J1042" s="425"/>
    </row>
    <row r="1043" spans="2:10" ht="20.100000000000001" customHeight="1">
      <c r="B1043" s="422"/>
      <c r="C1043" s="422"/>
      <c r="D1043" s="423"/>
      <c r="E1043" s="424"/>
      <c r="F1043" s="425"/>
      <c r="G1043" s="469"/>
      <c r="H1043" s="469"/>
      <c r="I1043" s="482"/>
      <c r="J1043" s="425"/>
    </row>
    <row r="1044" spans="2:10" ht="20.100000000000001" customHeight="1">
      <c r="B1044" s="422"/>
      <c r="C1044" s="422"/>
      <c r="D1044" s="423"/>
      <c r="E1044" s="424"/>
      <c r="F1044" s="425"/>
      <c r="G1044" s="469"/>
      <c r="H1044" s="469"/>
      <c r="I1044" s="482"/>
      <c r="J1044" s="425"/>
    </row>
    <row r="1045" spans="2:10" ht="20.100000000000001" customHeight="1">
      <c r="B1045" s="422"/>
      <c r="C1045" s="422"/>
      <c r="D1045" s="423"/>
      <c r="E1045" s="424"/>
      <c r="F1045" s="425"/>
      <c r="G1045" s="469"/>
      <c r="H1045" s="469"/>
      <c r="I1045" s="482"/>
      <c r="J1045" s="425"/>
    </row>
    <row r="1046" spans="2:10" ht="20.100000000000001" customHeight="1">
      <c r="B1046" s="422"/>
      <c r="C1046" s="422"/>
      <c r="D1046" s="423"/>
      <c r="E1046" s="424"/>
      <c r="F1046" s="425"/>
      <c r="G1046" s="469"/>
      <c r="H1046" s="469"/>
      <c r="I1046" s="482"/>
      <c r="J1046" s="425"/>
    </row>
    <row r="1047" spans="2:10" ht="20.100000000000001" customHeight="1">
      <c r="B1047" s="422"/>
      <c r="C1047" s="422"/>
      <c r="D1047" s="423"/>
      <c r="E1047" s="424"/>
      <c r="F1047" s="425"/>
      <c r="G1047" s="469"/>
      <c r="H1047" s="469"/>
      <c r="I1047" s="482"/>
      <c r="J1047" s="425"/>
    </row>
    <row r="1048" spans="2:10" ht="20.100000000000001" customHeight="1">
      <c r="B1048" s="422"/>
      <c r="C1048" s="422"/>
      <c r="D1048" s="423"/>
      <c r="E1048" s="424"/>
      <c r="F1048" s="425"/>
      <c r="G1048" s="469"/>
      <c r="H1048" s="469"/>
      <c r="I1048" s="482"/>
      <c r="J1048" s="425"/>
    </row>
    <row r="1049" spans="2:10" ht="20.100000000000001" customHeight="1">
      <c r="B1049" s="422"/>
      <c r="C1049" s="422"/>
      <c r="D1049" s="423"/>
      <c r="E1049" s="424"/>
      <c r="F1049" s="425"/>
      <c r="G1049" s="469"/>
      <c r="H1049" s="469"/>
      <c r="I1049" s="482"/>
      <c r="J1049" s="425"/>
    </row>
    <row r="1050" spans="2:10" ht="20.100000000000001" customHeight="1">
      <c r="B1050" s="422"/>
      <c r="C1050" s="422"/>
      <c r="D1050" s="423"/>
      <c r="E1050" s="424"/>
      <c r="F1050" s="425"/>
      <c r="G1050" s="469"/>
      <c r="H1050" s="469"/>
      <c r="I1050" s="482"/>
      <c r="J1050" s="425"/>
    </row>
    <row r="1051" spans="2:10" ht="20.100000000000001" customHeight="1">
      <c r="B1051" s="422"/>
      <c r="C1051" s="422"/>
      <c r="D1051" s="423"/>
      <c r="E1051" s="424"/>
      <c r="F1051" s="425"/>
      <c r="G1051" s="469"/>
      <c r="H1051" s="469"/>
      <c r="I1051" s="482"/>
      <c r="J1051" s="425"/>
    </row>
    <row r="1052" spans="2:10" ht="20.100000000000001" customHeight="1">
      <c r="B1052" s="422"/>
      <c r="C1052" s="422"/>
      <c r="D1052" s="423"/>
      <c r="E1052" s="424"/>
      <c r="F1052" s="425"/>
      <c r="G1052" s="469"/>
      <c r="H1052" s="469"/>
      <c r="I1052" s="482"/>
      <c r="J1052" s="425"/>
    </row>
    <row r="1053" spans="2:10" ht="20.100000000000001" customHeight="1">
      <c r="B1053" s="422"/>
      <c r="C1053" s="422"/>
      <c r="D1053" s="423"/>
      <c r="E1053" s="424"/>
      <c r="F1053" s="425"/>
      <c r="G1053" s="469"/>
      <c r="H1053" s="469"/>
      <c r="I1053" s="482"/>
      <c r="J1053" s="425"/>
    </row>
    <row r="1054" spans="2:10" ht="20.100000000000001" customHeight="1">
      <c r="B1054" s="422"/>
      <c r="C1054" s="422"/>
      <c r="D1054" s="423"/>
      <c r="E1054" s="424"/>
      <c r="F1054" s="425"/>
      <c r="G1054" s="469"/>
      <c r="H1054" s="469"/>
      <c r="I1054" s="482"/>
      <c r="J1054" s="425"/>
    </row>
    <row r="1055" spans="2:10" ht="20.100000000000001" customHeight="1">
      <c r="B1055" s="422"/>
      <c r="C1055" s="422"/>
      <c r="D1055" s="423"/>
      <c r="E1055" s="424"/>
      <c r="F1055" s="425"/>
      <c r="G1055" s="469"/>
      <c r="H1055" s="469"/>
      <c r="I1055" s="482"/>
      <c r="J1055" s="425"/>
    </row>
    <row r="1056" spans="2:10" ht="20.100000000000001" customHeight="1">
      <c r="B1056" s="422"/>
      <c r="C1056" s="422"/>
      <c r="D1056" s="423"/>
      <c r="E1056" s="424"/>
      <c r="F1056" s="425"/>
      <c r="G1056" s="469"/>
      <c r="H1056" s="469"/>
      <c r="I1056" s="482"/>
      <c r="J1056" s="425"/>
    </row>
    <row r="1057" spans="2:10" ht="20.100000000000001" customHeight="1">
      <c r="B1057" s="422"/>
      <c r="C1057" s="422"/>
      <c r="D1057" s="423"/>
      <c r="E1057" s="424"/>
      <c r="F1057" s="425"/>
      <c r="G1057" s="469"/>
      <c r="H1057" s="469"/>
      <c r="I1057" s="482"/>
      <c r="J1057" s="425"/>
    </row>
    <row r="1058" spans="2:10" ht="20.100000000000001" customHeight="1">
      <c r="B1058" s="422"/>
      <c r="C1058" s="422"/>
      <c r="D1058" s="423"/>
      <c r="E1058" s="424"/>
      <c r="F1058" s="425"/>
      <c r="G1058" s="469"/>
      <c r="H1058" s="469"/>
      <c r="I1058" s="482"/>
      <c r="J1058" s="425"/>
    </row>
    <row r="1059" spans="2:10" ht="20.100000000000001" customHeight="1">
      <c r="B1059" s="422"/>
      <c r="C1059" s="422"/>
      <c r="D1059" s="423"/>
      <c r="E1059" s="424"/>
      <c r="F1059" s="425"/>
      <c r="G1059" s="469"/>
      <c r="H1059" s="469"/>
      <c r="I1059" s="482"/>
      <c r="J1059" s="425"/>
    </row>
    <row r="1060" spans="2:10" ht="20.100000000000001" customHeight="1">
      <c r="B1060" s="422"/>
      <c r="C1060" s="422"/>
      <c r="D1060" s="423"/>
      <c r="E1060" s="424"/>
      <c r="F1060" s="425"/>
      <c r="G1060" s="469"/>
      <c r="H1060" s="469"/>
      <c r="I1060" s="482"/>
      <c r="J1060" s="425"/>
    </row>
    <row r="1061" spans="2:10" ht="20.100000000000001" customHeight="1">
      <c r="B1061" s="422"/>
      <c r="C1061" s="422"/>
      <c r="D1061" s="423"/>
      <c r="E1061" s="424"/>
      <c r="F1061" s="425"/>
      <c r="G1061" s="469"/>
      <c r="H1061" s="469"/>
      <c r="I1061" s="482"/>
      <c r="J1061" s="425"/>
    </row>
    <row r="1062" spans="2:10" ht="20.100000000000001" customHeight="1">
      <c r="B1062" s="422"/>
      <c r="C1062" s="422"/>
      <c r="D1062" s="423"/>
      <c r="E1062" s="424"/>
      <c r="F1062" s="425"/>
      <c r="G1062" s="469"/>
      <c r="H1062" s="469"/>
      <c r="I1062" s="482"/>
      <c r="J1062" s="425"/>
    </row>
    <row r="1063" spans="2:10" ht="20.100000000000001" customHeight="1">
      <c r="B1063" s="422"/>
      <c r="C1063" s="422"/>
      <c r="D1063" s="423"/>
      <c r="E1063" s="424"/>
      <c r="F1063" s="425"/>
      <c r="G1063" s="469"/>
      <c r="H1063" s="469"/>
      <c r="I1063" s="482"/>
      <c r="J1063" s="425"/>
    </row>
    <row r="1064" spans="2:10" ht="20.100000000000001" customHeight="1">
      <c r="B1064" s="422"/>
      <c r="C1064" s="422"/>
      <c r="D1064" s="423"/>
      <c r="E1064" s="424"/>
      <c r="F1064" s="425"/>
      <c r="G1064" s="469"/>
      <c r="H1064" s="469"/>
      <c r="I1064" s="482"/>
      <c r="J1064" s="425"/>
    </row>
    <row r="1065" spans="2:10" ht="20.100000000000001" customHeight="1">
      <c r="B1065" s="422"/>
      <c r="C1065" s="422"/>
      <c r="D1065" s="423"/>
      <c r="E1065" s="424"/>
      <c r="F1065" s="425"/>
      <c r="G1065" s="469"/>
      <c r="H1065" s="469"/>
      <c r="I1065" s="482"/>
      <c r="J1065" s="425"/>
    </row>
    <row r="1066" spans="2:10" ht="20.100000000000001" customHeight="1">
      <c r="B1066" s="422"/>
      <c r="C1066" s="422"/>
      <c r="D1066" s="423"/>
      <c r="E1066" s="424"/>
      <c r="F1066" s="425"/>
      <c r="G1066" s="469"/>
      <c r="H1066" s="469"/>
      <c r="I1066" s="482"/>
      <c r="J1066" s="425"/>
    </row>
    <row r="1067" spans="2:10" ht="20.100000000000001" customHeight="1">
      <c r="B1067" s="422"/>
      <c r="C1067" s="422"/>
      <c r="D1067" s="423"/>
      <c r="E1067" s="424"/>
      <c r="F1067" s="425"/>
      <c r="G1067" s="469"/>
      <c r="H1067" s="469"/>
      <c r="I1067" s="482"/>
      <c r="J1067" s="425"/>
    </row>
    <row r="1068" spans="2:10" ht="20.100000000000001" customHeight="1">
      <c r="B1068" s="422"/>
      <c r="C1068" s="422"/>
      <c r="D1068" s="423"/>
      <c r="E1068" s="424"/>
      <c r="F1068" s="425"/>
      <c r="G1068" s="469"/>
      <c r="H1068" s="469"/>
      <c r="I1068" s="482"/>
      <c r="J1068" s="425"/>
    </row>
    <row r="1069" spans="2:10" ht="20.100000000000001" customHeight="1">
      <c r="B1069" s="422"/>
      <c r="C1069" s="422"/>
      <c r="D1069" s="423"/>
      <c r="E1069" s="424"/>
      <c r="F1069" s="425"/>
      <c r="G1069" s="469"/>
      <c r="H1069" s="469"/>
      <c r="I1069" s="482"/>
      <c r="J1069" s="425"/>
    </row>
    <row r="1070" spans="2:10" ht="20.100000000000001" customHeight="1">
      <c r="B1070" s="422"/>
      <c r="C1070" s="422"/>
      <c r="D1070" s="423"/>
      <c r="E1070" s="424"/>
      <c r="F1070" s="425"/>
      <c r="G1070" s="469"/>
      <c r="H1070" s="469"/>
      <c r="I1070" s="482"/>
      <c r="J1070" s="425"/>
    </row>
    <row r="1071" spans="2:10" ht="20.100000000000001" customHeight="1">
      <c r="B1071" s="422"/>
      <c r="C1071" s="422"/>
      <c r="D1071" s="423"/>
      <c r="E1071" s="424"/>
      <c r="F1071" s="425"/>
      <c r="G1071" s="469"/>
      <c r="H1071" s="469"/>
      <c r="I1071" s="482"/>
      <c r="J1071" s="425"/>
    </row>
    <row r="1072" spans="2:10" ht="20.100000000000001" customHeight="1">
      <c r="B1072" s="422"/>
      <c r="C1072" s="422"/>
      <c r="D1072" s="423"/>
      <c r="E1072" s="424"/>
      <c r="F1072" s="425"/>
      <c r="G1072" s="469"/>
      <c r="H1072" s="469"/>
      <c r="I1072" s="482"/>
      <c r="J1072" s="425"/>
    </row>
    <row r="1073" spans="2:10" ht="20.100000000000001" customHeight="1">
      <c r="B1073" s="422"/>
      <c r="C1073" s="422"/>
      <c r="D1073" s="423"/>
      <c r="E1073" s="424"/>
      <c r="F1073" s="425"/>
      <c r="G1073" s="469"/>
      <c r="H1073" s="469"/>
      <c r="I1073" s="482"/>
      <c r="J1073" s="425"/>
    </row>
    <row r="1074" spans="2:10" ht="20.100000000000001" customHeight="1">
      <c r="B1074" s="422"/>
      <c r="C1074" s="422"/>
      <c r="D1074" s="423"/>
      <c r="E1074" s="424"/>
      <c r="F1074" s="425"/>
      <c r="G1074" s="469"/>
      <c r="H1074" s="469"/>
      <c r="I1074" s="482"/>
      <c r="J1074" s="425"/>
    </row>
    <row r="1075" spans="2:10" ht="20.100000000000001" customHeight="1">
      <c r="B1075" s="422"/>
      <c r="C1075" s="422"/>
      <c r="D1075" s="423"/>
      <c r="E1075" s="424"/>
      <c r="F1075" s="425"/>
      <c r="G1075" s="469"/>
      <c r="H1075" s="469"/>
      <c r="I1075" s="482"/>
      <c r="J1075" s="425"/>
    </row>
    <row r="1076" spans="2:10" ht="20.100000000000001" customHeight="1">
      <c r="B1076" s="422"/>
      <c r="C1076" s="422"/>
      <c r="D1076" s="423"/>
      <c r="E1076" s="424"/>
      <c r="F1076" s="425"/>
      <c r="G1076" s="469"/>
      <c r="H1076" s="469"/>
      <c r="I1076" s="482"/>
      <c r="J1076" s="425"/>
    </row>
    <row r="1077" spans="2:10" ht="20.100000000000001" customHeight="1">
      <c r="B1077" s="422"/>
      <c r="C1077" s="422"/>
      <c r="D1077" s="423"/>
      <c r="E1077" s="424"/>
      <c r="F1077" s="425"/>
      <c r="G1077" s="469"/>
      <c r="H1077" s="469"/>
      <c r="I1077" s="482"/>
      <c r="J1077" s="425"/>
    </row>
    <row r="1078" spans="2:10" ht="20.100000000000001" customHeight="1">
      <c r="B1078" s="422"/>
      <c r="C1078" s="422"/>
      <c r="D1078" s="423"/>
      <c r="E1078" s="424"/>
      <c r="F1078" s="425"/>
      <c r="G1078" s="469"/>
      <c r="H1078" s="469"/>
      <c r="I1078" s="482"/>
      <c r="J1078" s="425"/>
    </row>
    <row r="1079" spans="2:10" ht="20.100000000000001" customHeight="1">
      <c r="B1079" s="422"/>
      <c r="C1079" s="422"/>
      <c r="D1079" s="423"/>
      <c r="E1079" s="424"/>
      <c r="F1079" s="425"/>
      <c r="G1079" s="469"/>
      <c r="H1079" s="469"/>
      <c r="I1079" s="482"/>
      <c r="J1079" s="425"/>
    </row>
    <row r="1080" spans="2:10" ht="20.100000000000001" customHeight="1">
      <c r="B1080" s="422"/>
      <c r="C1080" s="422"/>
      <c r="D1080" s="423"/>
      <c r="E1080" s="424"/>
      <c r="F1080" s="425"/>
      <c r="G1080" s="469"/>
      <c r="H1080" s="469"/>
      <c r="I1080" s="482"/>
      <c r="J1080" s="425"/>
    </row>
    <row r="1081" spans="2:10" ht="20.100000000000001" customHeight="1">
      <c r="B1081" s="422"/>
      <c r="C1081" s="422"/>
      <c r="D1081" s="423"/>
      <c r="E1081" s="424"/>
      <c r="F1081" s="425"/>
      <c r="G1081" s="469"/>
      <c r="H1081" s="469"/>
      <c r="I1081" s="482"/>
      <c r="J1081" s="425"/>
    </row>
    <row r="1082" spans="2:10" ht="20.100000000000001" customHeight="1">
      <c r="B1082" s="422"/>
      <c r="C1082" s="422"/>
      <c r="D1082" s="423"/>
      <c r="E1082" s="424"/>
      <c r="F1082" s="425"/>
      <c r="G1082" s="469"/>
      <c r="H1082" s="469"/>
      <c r="I1082" s="482"/>
      <c r="J1082" s="425"/>
    </row>
    <row r="1083" spans="2:10" ht="20.100000000000001" customHeight="1">
      <c r="B1083" s="422"/>
      <c r="C1083" s="422"/>
      <c r="D1083" s="423"/>
      <c r="E1083" s="424"/>
      <c r="F1083" s="425"/>
      <c r="G1083" s="469"/>
      <c r="H1083" s="469"/>
      <c r="I1083" s="482"/>
      <c r="J1083" s="425"/>
    </row>
    <row r="1084" spans="2:10" ht="20.100000000000001" customHeight="1">
      <c r="B1084" s="422"/>
      <c r="C1084" s="422"/>
      <c r="D1084" s="423"/>
      <c r="E1084" s="424"/>
      <c r="F1084" s="425"/>
      <c r="G1084" s="469"/>
      <c r="H1084" s="469"/>
      <c r="I1084" s="482"/>
      <c r="J1084" s="425"/>
    </row>
    <row r="1085" spans="2:10" ht="20.100000000000001" customHeight="1">
      <c r="B1085" s="422"/>
      <c r="C1085" s="422"/>
      <c r="D1085" s="423"/>
      <c r="E1085" s="424"/>
      <c r="F1085" s="425"/>
      <c r="G1085" s="469"/>
      <c r="H1085" s="469"/>
      <c r="I1085" s="482"/>
      <c r="J1085" s="425"/>
    </row>
    <row r="1086" spans="2:10" ht="20.100000000000001" customHeight="1">
      <c r="B1086" s="422"/>
      <c r="C1086" s="422"/>
      <c r="D1086" s="423"/>
      <c r="E1086" s="424"/>
      <c r="F1086" s="425"/>
      <c r="G1086" s="469"/>
      <c r="H1086" s="469"/>
      <c r="I1086" s="482"/>
      <c r="J1086" s="425"/>
    </row>
    <row r="1087" spans="2:10" ht="20.100000000000001" customHeight="1">
      <c r="B1087" s="422"/>
      <c r="C1087" s="422"/>
      <c r="D1087" s="423"/>
      <c r="E1087" s="424"/>
      <c r="F1087" s="425"/>
      <c r="G1087" s="469"/>
      <c r="H1087" s="469"/>
      <c r="I1087" s="482"/>
      <c r="J1087" s="425"/>
    </row>
    <row r="1088" spans="2:10" ht="20.100000000000001" customHeight="1">
      <c r="B1088" s="422"/>
      <c r="C1088" s="422"/>
      <c r="D1088" s="423"/>
      <c r="E1088" s="424"/>
      <c r="F1088" s="425"/>
      <c r="G1088" s="469"/>
      <c r="H1088" s="469"/>
      <c r="I1088" s="482"/>
      <c r="J1088" s="425"/>
    </row>
    <row r="1089" spans="2:10" ht="20.100000000000001" customHeight="1">
      <c r="B1089" s="422"/>
      <c r="C1089" s="422"/>
      <c r="D1089" s="423"/>
      <c r="E1089" s="424"/>
      <c r="F1089" s="425"/>
      <c r="G1089" s="469"/>
      <c r="H1089" s="469"/>
      <c r="I1089" s="482"/>
      <c r="J1089" s="425"/>
    </row>
    <row r="1090" spans="2:10" ht="20.100000000000001" customHeight="1">
      <c r="B1090" s="422"/>
      <c r="C1090" s="422"/>
      <c r="D1090" s="423"/>
      <c r="E1090" s="424"/>
      <c r="F1090" s="425"/>
      <c r="G1090" s="469"/>
      <c r="H1090" s="469"/>
      <c r="I1090" s="482"/>
      <c r="J1090" s="425"/>
    </row>
    <row r="1091" spans="2:10" ht="20.100000000000001" customHeight="1">
      <c r="B1091" s="422"/>
      <c r="C1091" s="422"/>
      <c r="D1091" s="423"/>
      <c r="E1091" s="424"/>
      <c r="F1091" s="425"/>
      <c r="G1091" s="469"/>
      <c r="H1091" s="469"/>
      <c r="I1091" s="482"/>
      <c r="J1091" s="425"/>
    </row>
    <row r="1092" spans="2:10" ht="20.100000000000001" customHeight="1">
      <c r="B1092" s="422"/>
      <c r="C1092" s="422"/>
      <c r="D1092" s="423"/>
      <c r="E1092" s="424"/>
      <c r="F1092" s="425"/>
      <c r="G1092" s="469"/>
      <c r="H1092" s="469"/>
      <c r="I1092" s="482"/>
      <c r="J1092" s="425"/>
    </row>
    <row r="1093" spans="2:10" ht="20.100000000000001" customHeight="1">
      <c r="B1093" s="422"/>
      <c r="C1093" s="422"/>
      <c r="D1093" s="423"/>
      <c r="E1093" s="424"/>
      <c r="F1093" s="425"/>
      <c r="G1093" s="469"/>
      <c r="H1093" s="469"/>
      <c r="I1093" s="482"/>
      <c r="J1093" s="425"/>
    </row>
    <row r="1094" spans="2:10" ht="20.100000000000001" customHeight="1">
      <c r="B1094" s="422"/>
      <c r="C1094" s="422"/>
      <c r="D1094" s="423"/>
      <c r="E1094" s="424"/>
      <c r="F1094" s="425"/>
      <c r="G1094" s="469"/>
      <c r="H1094" s="469"/>
      <c r="I1094" s="482"/>
      <c r="J1094" s="425"/>
    </row>
    <row r="1095" spans="2:10" ht="20.100000000000001" customHeight="1">
      <c r="B1095" s="422"/>
      <c r="C1095" s="422"/>
      <c r="D1095" s="423"/>
      <c r="E1095" s="424"/>
      <c r="F1095" s="425"/>
      <c r="G1095" s="469"/>
      <c r="H1095" s="469"/>
      <c r="I1095" s="482"/>
      <c r="J1095" s="425"/>
    </row>
    <row r="1096" spans="2:10" ht="20.100000000000001" customHeight="1">
      <c r="B1096" s="422"/>
      <c r="C1096" s="422"/>
      <c r="D1096" s="423"/>
      <c r="E1096" s="424"/>
      <c r="F1096" s="425"/>
      <c r="G1096" s="469"/>
      <c r="H1096" s="469"/>
      <c r="I1096" s="482"/>
      <c r="J1096" s="425"/>
    </row>
    <row r="1097" spans="2:10" ht="20.100000000000001" customHeight="1">
      <c r="B1097" s="422"/>
      <c r="C1097" s="422"/>
      <c r="D1097" s="423"/>
      <c r="E1097" s="424"/>
      <c r="F1097" s="425"/>
      <c r="G1097" s="469"/>
      <c r="H1097" s="469"/>
      <c r="I1097" s="482"/>
      <c r="J1097" s="425"/>
    </row>
    <row r="1098" spans="2:10" ht="20.100000000000001" customHeight="1">
      <c r="B1098" s="422"/>
      <c r="C1098" s="422"/>
      <c r="D1098" s="423"/>
      <c r="E1098" s="424"/>
      <c r="F1098" s="425"/>
      <c r="G1098" s="469"/>
      <c r="H1098" s="469"/>
      <c r="I1098" s="482"/>
      <c r="J1098" s="425"/>
    </row>
    <row r="1099" spans="2:10" ht="20.100000000000001" customHeight="1">
      <c r="B1099" s="422"/>
      <c r="C1099" s="422"/>
      <c r="D1099" s="423"/>
      <c r="E1099" s="424"/>
      <c r="F1099" s="425"/>
      <c r="G1099" s="469"/>
      <c r="H1099" s="469"/>
      <c r="I1099" s="482"/>
      <c r="J1099" s="425"/>
    </row>
    <row r="1100" spans="2:10" ht="20.100000000000001" customHeight="1">
      <c r="B1100" s="422"/>
      <c r="C1100" s="422"/>
      <c r="D1100" s="423"/>
      <c r="E1100" s="424"/>
      <c r="F1100" s="425"/>
      <c r="G1100" s="469"/>
      <c r="H1100" s="469"/>
      <c r="I1100" s="482"/>
      <c r="J1100" s="425"/>
    </row>
    <row r="1101" spans="2:10" ht="20.100000000000001" customHeight="1">
      <c r="B1101" s="422"/>
      <c r="C1101" s="422"/>
      <c r="D1101" s="423"/>
      <c r="E1101" s="424"/>
      <c r="F1101" s="425"/>
      <c r="G1101" s="469"/>
      <c r="H1101" s="469"/>
      <c r="I1101" s="482"/>
      <c r="J1101" s="425"/>
    </row>
    <row r="1102" spans="2:10" ht="20.100000000000001" customHeight="1">
      <c r="B1102" s="422"/>
      <c r="C1102" s="422"/>
      <c r="D1102" s="423"/>
      <c r="E1102" s="424"/>
      <c r="F1102" s="425"/>
      <c r="G1102" s="469"/>
      <c r="H1102" s="469"/>
      <c r="I1102" s="482"/>
      <c r="J1102" s="425"/>
    </row>
    <row r="1103" spans="2:10" ht="20.100000000000001" customHeight="1">
      <c r="B1103" s="422"/>
      <c r="C1103" s="422"/>
      <c r="D1103" s="423"/>
      <c r="E1103" s="424"/>
      <c r="F1103" s="425"/>
      <c r="G1103" s="469"/>
      <c r="H1103" s="469"/>
      <c r="I1103" s="482"/>
      <c r="J1103" s="425"/>
    </row>
    <row r="1104" spans="2:10" ht="20.100000000000001" customHeight="1">
      <c r="B1104" s="422"/>
      <c r="C1104" s="422"/>
      <c r="D1104" s="423"/>
      <c r="E1104" s="424"/>
      <c r="F1104" s="425"/>
      <c r="G1104" s="469"/>
      <c r="H1104" s="469"/>
      <c r="I1104" s="482"/>
      <c r="J1104" s="425"/>
    </row>
    <row r="1105" spans="2:10" ht="20.100000000000001" customHeight="1">
      <c r="B1105" s="422"/>
      <c r="C1105" s="422"/>
      <c r="D1105" s="423"/>
      <c r="E1105" s="424"/>
      <c r="F1105" s="425"/>
      <c r="G1105" s="469"/>
      <c r="H1105" s="469"/>
      <c r="I1105" s="482"/>
      <c r="J1105" s="425"/>
    </row>
    <row r="1106" spans="2:10" ht="20.100000000000001" customHeight="1">
      <c r="B1106" s="422"/>
      <c r="C1106" s="422"/>
      <c r="D1106" s="423"/>
      <c r="E1106" s="424"/>
      <c r="F1106" s="425"/>
      <c r="G1106" s="469"/>
      <c r="H1106" s="469"/>
      <c r="I1106" s="482"/>
      <c r="J1106" s="425"/>
    </row>
    <row r="1107" spans="2:10" ht="20.100000000000001" customHeight="1">
      <c r="B1107" s="422"/>
      <c r="C1107" s="422"/>
      <c r="D1107" s="423"/>
      <c r="E1107" s="424"/>
      <c r="F1107" s="425"/>
      <c r="G1107" s="469"/>
      <c r="H1107" s="469"/>
      <c r="I1107" s="482"/>
      <c r="J1107" s="425"/>
    </row>
    <row r="1108" spans="2:10" ht="20.100000000000001" customHeight="1">
      <c r="B1108" s="422"/>
      <c r="C1108" s="422"/>
      <c r="D1108" s="423"/>
      <c r="E1108" s="424"/>
      <c r="F1108" s="425"/>
      <c r="G1108" s="469"/>
      <c r="H1108" s="469"/>
      <c r="I1108" s="482"/>
      <c r="J1108" s="425"/>
    </row>
    <row r="1109" spans="2:10" ht="20.100000000000001" customHeight="1">
      <c r="B1109" s="422"/>
      <c r="C1109" s="422"/>
      <c r="D1109" s="423"/>
      <c r="E1109" s="424"/>
      <c r="F1109" s="425"/>
      <c r="G1109" s="469"/>
      <c r="H1109" s="469"/>
      <c r="I1109" s="482"/>
      <c r="J1109" s="425"/>
    </row>
    <row r="1110" spans="2:10" ht="20.100000000000001" customHeight="1">
      <c r="B1110" s="422"/>
      <c r="C1110" s="422"/>
      <c r="D1110" s="423"/>
      <c r="E1110" s="424"/>
      <c r="F1110" s="425"/>
      <c r="G1110" s="469"/>
      <c r="H1110" s="469"/>
      <c r="I1110" s="482"/>
      <c r="J1110" s="425"/>
    </row>
    <row r="1111" spans="2:10" ht="20.100000000000001" customHeight="1">
      <c r="B1111" s="422"/>
      <c r="C1111" s="422"/>
      <c r="D1111" s="423"/>
      <c r="E1111" s="424"/>
      <c r="F1111" s="425"/>
      <c r="G1111" s="469"/>
      <c r="H1111" s="469"/>
      <c r="I1111" s="482"/>
      <c r="J1111" s="425"/>
    </row>
    <row r="1112" spans="2:10" ht="20.100000000000001" customHeight="1">
      <c r="B1112" s="422"/>
      <c r="C1112" s="422"/>
      <c r="D1112" s="423"/>
      <c r="E1112" s="424"/>
      <c r="F1112" s="425"/>
      <c r="G1112" s="469"/>
      <c r="H1112" s="469"/>
      <c r="I1112" s="482"/>
      <c r="J1112" s="425"/>
    </row>
    <row r="1113" spans="2:10" ht="20.100000000000001" customHeight="1">
      <c r="B1113" s="422"/>
      <c r="C1113" s="422"/>
      <c r="D1113" s="423"/>
      <c r="E1113" s="424"/>
      <c r="F1113" s="425"/>
      <c r="G1113" s="469"/>
      <c r="H1113" s="469"/>
      <c r="I1113" s="482"/>
      <c r="J1113" s="425"/>
    </row>
    <row r="1114" spans="2:10" ht="20.100000000000001" customHeight="1">
      <c r="B1114" s="422"/>
      <c r="C1114" s="422"/>
      <c r="D1114" s="423"/>
      <c r="E1114" s="424"/>
      <c r="F1114" s="425"/>
      <c r="G1114" s="469"/>
      <c r="H1114" s="469"/>
      <c r="I1114" s="482"/>
      <c r="J1114" s="425"/>
    </row>
    <row r="1115" spans="2:10" ht="20.100000000000001" customHeight="1">
      <c r="B1115" s="422"/>
      <c r="C1115" s="422"/>
      <c r="D1115" s="423"/>
      <c r="E1115" s="424"/>
      <c r="F1115" s="425"/>
      <c r="G1115" s="469"/>
      <c r="H1115" s="469"/>
      <c r="I1115" s="482"/>
      <c r="J1115" s="425"/>
    </row>
    <row r="1116" spans="2:10" ht="20.100000000000001" customHeight="1">
      <c r="B1116" s="422"/>
      <c r="C1116" s="422"/>
      <c r="D1116" s="423"/>
      <c r="E1116" s="424"/>
      <c r="F1116" s="425"/>
      <c r="G1116" s="469"/>
      <c r="H1116" s="469"/>
      <c r="I1116" s="482"/>
      <c r="J1116" s="425"/>
    </row>
    <row r="1117" spans="2:10" ht="20.100000000000001" customHeight="1">
      <c r="B1117" s="422"/>
      <c r="C1117" s="422"/>
      <c r="D1117" s="423"/>
      <c r="E1117" s="424"/>
      <c r="F1117" s="425"/>
      <c r="G1117" s="469"/>
      <c r="H1117" s="469"/>
      <c r="I1117" s="482"/>
      <c r="J1117" s="425"/>
    </row>
    <row r="1118" spans="2:10" ht="20.100000000000001" customHeight="1">
      <c r="B1118" s="422"/>
      <c r="C1118" s="422"/>
      <c r="D1118" s="423"/>
      <c r="E1118" s="424"/>
      <c r="F1118" s="425"/>
      <c r="G1118" s="469"/>
      <c r="H1118" s="469"/>
      <c r="I1118" s="482"/>
      <c r="J1118" s="425"/>
    </row>
    <row r="1119" spans="2:10" ht="20.100000000000001" customHeight="1">
      <c r="B1119" s="422"/>
      <c r="C1119" s="422"/>
      <c r="D1119" s="423"/>
      <c r="E1119" s="424"/>
      <c r="F1119" s="425"/>
      <c r="G1119" s="469"/>
      <c r="H1119" s="469"/>
      <c r="I1119" s="482"/>
      <c r="J1119" s="425"/>
    </row>
    <row r="1120" spans="2:10" ht="20.100000000000001" customHeight="1">
      <c r="B1120" s="422"/>
      <c r="C1120" s="422"/>
      <c r="D1120" s="423"/>
      <c r="E1120" s="424"/>
      <c r="F1120" s="425"/>
      <c r="G1120" s="469"/>
      <c r="H1120" s="469"/>
      <c r="I1120" s="482"/>
      <c r="J1120" s="425"/>
    </row>
    <row r="1121" spans="2:10" ht="20.100000000000001" customHeight="1">
      <c r="B1121" s="422"/>
      <c r="C1121" s="422"/>
      <c r="D1121" s="423"/>
      <c r="E1121" s="424"/>
      <c r="F1121" s="425"/>
      <c r="G1121" s="469"/>
      <c r="H1121" s="469"/>
      <c r="I1121" s="482"/>
      <c r="J1121" s="425"/>
    </row>
    <row r="1122" spans="2:10" ht="20.100000000000001" customHeight="1">
      <c r="B1122" s="422"/>
      <c r="C1122" s="422"/>
      <c r="D1122" s="423"/>
      <c r="E1122" s="424"/>
      <c r="F1122" s="425"/>
      <c r="G1122" s="469"/>
      <c r="H1122" s="469"/>
      <c r="I1122" s="482"/>
      <c r="J1122" s="425"/>
    </row>
    <row r="1123" spans="2:10" ht="20.100000000000001" customHeight="1">
      <c r="B1123" s="422"/>
      <c r="C1123" s="422"/>
      <c r="D1123" s="423"/>
      <c r="E1123" s="424"/>
      <c r="F1123" s="425"/>
      <c r="G1123" s="469"/>
      <c r="H1123" s="469"/>
      <c r="I1123" s="482"/>
      <c r="J1123" s="425"/>
    </row>
    <row r="1124" spans="2:10" ht="20.100000000000001" customHeight="1">
      <c r="B1124" s="422"/>
      <c r="C1124" s="422"/>
      <c r="D1124" s="423"/>
      <c r="E1124" s="424"/>
      <c r="F1124" s="425"/>
      <c r="G1124" s="469"/>
      <c r="H1124" s="469"/>
      <c r="I1124" s="482"/>
      <c r="J1124" s="425"/>
    </row>
    <row r="1125" spans="2:10" ht="20.100000000000001" customHeight="1">
      <c r="B1125" s="422"/>
      <c r="C1125" s="422"/>
      <c r="D1125" s="423"/>
      <c r="E1125" s="424"/>
      <c r="F1125" s="425"/>
      <c r="G1125" s="469"/>
      <c r="H1125" s="469"/>
      <c r="I1125" s="482"/>
      <c r="J1125" s="425"/>
    </row>
    <row r="1126" spans="2:10" ht="20.100000000000001" customHeight="1">
      <c r="B1126" s="422"/>
      <c r="C1126" s="422"/>
      <c r="D1126" s="423"/>
      <c r="E1126" s="424"/>
      <c r="F1126" s="425"/>
      <c r="G1126" s="469"/>
      <c r="H1126" s="469"/>
      <c r="I1126" s="482"/>
      <c r="J1126" s="425"/>
    </row>
    <row r="1127" spans="2:10" ht="20.100000000000001" customHeight="1">
      <c r="B1127" s="422"/>
      <c r="C1127" s="422"/>
      <c r="D1127" s="423"/>
      <c r="E1127" s="424"/>
      <c r="F1127" s="425"/>
      <c r="G1127" s="469"/>
      <c r="H1127" s="469"/>
      <c r="I1127" s="482"/>
      <c r="J1127" s="425"/>
    </row>
    <row r="1128" spans="2:10" ht="20.100000000000001" customHeight="1">
      <c r="B1128" s="422"/>
      <c r="C1128" s="422"/>
      <c r="D1128" s="423"/>
      <c r="E1128" s="424"/>
      <c r="F1128" s="425"/>
      <c r="G1128" s="469"/>
      <c r="H1128" s="469"/>
      <c r="I1128" s="482"/>
      <c r="J1128" s="425"/>
    </row>
    <row r="1129" spans="2:10" ht="20.100000000000001" customHeight="1">
      <c r="B1129" s="422"/>
      <c r="C1129" s="422"/>
      <c r="D1129" s="423"/>
      <c r="E1129" s="424"/>
      <c r="F1129" s="425"/>
      <c r="G1129" s="469"/>
      <c r="H1129" s="469"/>
      <c r="I1129" s="482"/>
      <c r="J1129" s="425"/>
    </row>
    <row r="1130" spans="2:10" ht="20.100000000000001" customHeight="1">
      <c r="B1130" s="422"/>
      <c r="C1130" s="422"/>
      <c r="D1130" s="423"/>
      <c r="E1130" s="424"/>
      <c r="F1130" s="425"/>
      <c r="G1130" s="469"/>
      <c r="H1130" s="469"/>
      <c r="I1130" s="482"/>
      <c r="J1130" s="425"/>
    </row>
    <row r="1131" spans="2:10" ht="20.100000000000001" customHeight="1">
      <c r="B1131" s="422"/>
      <c r="C1131" s="422"/>
      <c r="D1131" s="423"/>
      <c r="E1131" s="424"/>
      <c r="F1131" s="425"/>
      <c r="G1131" s="469"/>
      <c r="H1131" s="469"/>
      <c r="I1131" s="482"/>
      <c r="J1131" s="425"/>
    </row>
    <row r="1132" spans="2:10" ht="20.100000000000001" customHeight="1">
      <c r="B1132" s="422"/>
      <c r="C1132" s="422"/>
      <c r="D1132" s="423"/>
      <c r="E1132" s="424"/>
      <c r="F1132" s="425"/>
      <c r="G1132" s="469"/>
      <c r="H1132" s="469"/>
      <c r="I1132" s="482"/>
      <c r="J1132" s="425"/>
    </row>
    <row r="1133" spans="2:10" ht="20.100000000000001" customHeight="1">
      <c r="B1133" s="422"/>
      <c r="C1133" s="422"/>
      <c r="D1133" s="423"/>
      <c r="E1133" s="424"/>
      <c r="F1133" s="425"/>
      <c r="G1133" s="469"/>
      <c r="H1133" s="469"/>
      <c r="I1133" s="482"/>
      <c r="J1133" s="425"/>
    </row>
    <row r="1134" spans="2:10" ht="20.100000000000001" customHeight="1">
      <c r="B1134" s="422"/>
      <c r="C1134" s="422"/>
      <c r="D1134" s="423"/>
      <c r="E1134" s="424"/>
      <c r="F1134" s="425"/>
      <c r="G1134" s="469"/>
      <c r="H1134" s="469"/>
      <c r="I1134" s="482"/>
      <c r="J1134" s="425"/>
    </row>
    <row r="1135" spans="2:10" ht="20.100000000000001" customHeight="1">
      <c r="B1135" s="422"/>
      <c r="C1135" s="422"/>
      <c r="D1135" s="423"/>
      <c r="E1135" s="424"/>
      <c r="F1135" s="425"/>
      <c r="G1135" s="469"/>
      <c r="H1135" s="469"/>
      <c r="I1135" s="482"/>
      <c r="J1135" s="425"/>
    </row>
    <row r="1136" spans="2:10" ht="20.100000000000001" customHeight="1">
      <c r="B1136" s="422"/>
      <c r="C1136" s="422"/>
      <c r="D1136" s="423"/>
      <c r="E1136" s="424"/>
      <c r="F1136" s="425"/>
      <c r="G1136" s="469"/>
      <c r="H1136" s="469"/>
      <c r="I1136" s="482"/>
      <c r="J1136" s="425"/>
    </row>
    <row r="1137" spans="2:10" ht="20.100000000000001" customHeight="1">
      <c r="B1137" s="422"/>
      <c r="C1137" s="422"/>
      <c r="D1137" s="423"/>
      <c r="E1137" s="424"/>
      <c r="F1137" s="425"/>
      <c r="G1137" s="469"/>
      <c r="H1137" s="469"/>
      <c r="I1137" s="482"/>
      <c r="J1137" s="425"/>
    </row>
    <row r="1138" spans="2:10" ht="20.100000000000001" customHeight="1">
      <c r="B1138" s="422"/>
      <c r="C1138" s="422"/>
      <c r="D1138" s="423"/>
      <c r="E1138" s="424"/>
      <c r="F1138" s="425"/>
      <c r="G1138" s="469"/>
      <c r="H1138" s="469"/>
      <c r="I1138" s="482"/>
      <c r="J1138" s="425"/>
    </row>
    <row r="1139" spans="2:10" ht="20.100000000000001" customHeight="1">
      <c r="B1139" s="422"/>
      <c r="C1139" s="422"/>
      <c r="D1139" s="423"/>
      <c r="E1139" s="424"/>
      <c r="F1139" s="425"/>
      <c r="G1139" s="469"/>
      <c r="H1139" s="469"/>
      <c r="I1139" s="482"/>
      <c r="J1139" s="425"/>
    </row>
    <row r="1140" spans="2:10" ht="20.100000000000001" customHeight="1">
      <c r="B1140" s="422"/>
      <c r="C1140" s="422"/>
      <c r="D1140" s="423"/>
      <c r="E1140" s="424"/>
      <c r="F1140" s="425"/>
      <c r="G1140" s="469"/>
      <c r="H1140" s="469"/>
      <c r="I1140" s="482"/>
      <c r="J1140" s="425"/>
    </row>
    <row r="1141" spans="2:10" ht="20.100000000000001" customHeight="1">
      <c r="B1141" s="422"/>
      <c r="C1141" s="422"/>
      <c r="D1141" s="423"/>
      <c r="E1141" s="424"/>
      <c r="F1141" s="425"/>
      <c r="G1141" s="469"/>
      <c r="H1141" s="469"/>
      <c r="I1141" s="482"/>
      <c r="J1141" s="425"/>
    </row>
    <row r="1142" spans="2:10" ht="20.100000000000001" customHeight="1">
      <c r="B1142" s="422"/>
      <c r="C1142" s="422"/>
      <c r="D1142" s="423"/>
      <c r="E1142" s="424"/>
      <c r="F1142" s="425"/>
      <c r="G1142" s="469"/>
      <c r="H1142" s="469"/>
      <c r="I1142" s="482"/>
      <c r="J1142" s="425"/>
    </row>
    <row r="1143" spans="2:10" ht="20.100000000000001" customHeight="1">
      <c r="B1143" s="422"/>
      <c r="C1143" s="422"/>
      <c r="D1143" s="423"/>
      <c r="E1143" s="424"/>
      <c r="F1143" s="425"/>
      <c r="G1143" s="469"/>
      <c r="H1143" s="469"/>
      <c r="I1143" s="482"/>
      <c r="J1143" s="425"/>
    </row>
    <row r="1144" spans="2:10" ht="20.100000000000001" customHeight="1">
      <c r="B1144" s="422"/>
      <c r="C1144" s="422"/>
      <c r="D1144" s="423"/>
      <c r="E1144" s="424"/>
      <c r="F1144" s="425"/>
      <c r="G1144" s="469"/>
      <c r="H1144" s="469"/>
      <c r="I1144" s="482"/>
      <c r="J1144" s="425"/>
    </row>
    <row r="1145" spans="2:10" ht="20.100000000000001" customHeight="1">
      <c r="B1145" s="422"/>
      <c r="C1145" s="422"/>
      <c r="D1145" s="423"/>
      <c r="E1145" s="424"/>
      <c r="F1145" s="425"/>
      <c r="G1145" s="469"/>
      <c r="H1145" s="469"/>
      <c r="I1145" s="482"/>
      <c r="J1145" s="425"/>
    </row>
    <row r="1146" spans="2:10" ht="20.100000000000001" customHeight="1">
      <c r="B1146" s="422"/>
      <c r="C1146" s="422"/>
      <c r="D1146" s="423"/>
      <c r="E1146" s="424"/>
      <c r="F1146" s="425"/>
      <c r="G1146" s="469"/>
      <c r="H1146" s="469"/>
      <c r="I1146" s="482"/>
      <c r="J1146" s="425"/>
    </row>
    <row r="1147" spans="2:10" ht="20.100000000000001" customHeight="1">
      <c r="B1147" s="422"/>
      <c r="C1147" s="422"/>
      <c r="D1147" s="423"/>
      <c r="E1147" s="424"/>
      <c r="F1147" s="425"/>
      <c r="G1147" s="469"/>
      <c r="H1147" s="469"/>
      <c r="I1147" s="482"/>
      <c r="J1147" s="425"/>
    </row>
    <row r="1148" spans="2:10" ht="20.100000000000001" customHeight="1">
      <c r="B1148" s="422"/>
      <c r="C1148" s="422"/>
      <c r="D1148" s="423"/>
      <c r="E1148" s="424"/>
      <c r="F1148" s="425"/>
      <c r="G1148" s="469"/>
      <c r="H1148" s="469"/>
      <c r="I1148" s="482"/>
      <c r="J1148" s="425"/>
    </row>
    <row r="1149" spans="2:10" ht="20.100000000000001" customHeight="1">
      <c r="B1149" s="422"/>
      <c r="C1149" s="422"/>
      <c r="D1149" s="423"/>
      <c r="E1149" s="424"/>
      <c r="F1149" s="425"/>
      <c r="G1149" s="469"/>
      <c r="H1149" s="469"/>
      <c r="I1149" s="482"/>
      <c r="J1149" s="425"/>
    </row>
    <row r="1150" spans="2:10" ht="20.100000000000001" customHeight="1">
      <c r="B1150" s="422"/>
      <c r="C1150" s="422"/>
      <c r="D1150" s="423"/>
      <c r="E1150" s="424"/>
      <c r="F1150" s="425"/>
      <c r="G1150" s="469"/>
      <c r="H1150" s="469"/>
      <c r="I1150" s="482"/>
      <c r="J1150" s="425"/>
    </row>
    <row r="1151" spans="2:10" ht="20.100000000000001" customHeight="1">
      <c r="B1151" s="422"/>
      <c r="C1151" s="422"/>
      <c r="D1151" s="423"/>
      <c r="E1151" s="424"/>
      <c r="F1151" s="425"/>
      <c r="G1151" s="469"/>
      <c r="H1151" s="469"/>
      <c r="I1151" s="482"/>
      <c r="J1151" s="425"/>
    </row>
    <row r="1152" spans="2:10" ht="20.100000000000001" customHeight="1">
      <c r="B1152" s="422"/>
      <c r="C1152" s="422"/>
      <c r="D1152" s="423"/>
      <c r="E1152" s="424"/>
      <c r="F1152" s="425"/>
      <c r="G1152" s="469"/>
      <c r="H1152" s="469"/>
      <c r="I1152" s="482"/>
      <c r="J1152" s="425"/>
    </row>
    <row r="1153" spans="2:10" ht="20.100000000000001" customHeight="1">
      <c r="B1153" s="422"/>
      <c r="C1153" s="422"/>
      <c r="D1153" s="423"/>
      <c r="E1153" s="424"/>
      <c r="F1153" s="425"/>
      <c r="G1153" s="469"/>
      <c r="H1153" s="469"/>
      <c r="I1153" s="482"/>
      <c r="J1153" s="425"/>
    </row>
    <row r="1154" spans="2:10" ht="20.100000000000001" customHeight="1">
      <c r="B1154" s="422"/>
      <c r="C1154" s="422"/>
      <c r="D1154" s="423"/>
      <c r="E1154" s="424"/>
      <c r="F1154" s="425"/>
      <c r="G1154" s="469"/>
      <c r="H1154" s="469"/>
      <c r="I1154" s="482"/>
      <c r="J1154" s="425"/>
    </row>
    <row r="1155" spans="2:10" ht="20.100000000000001" customHeight="1">
      <c r="B1155" s="422"/>
      <c r="C1155" s="422"/>
      <c r="D1155" s="423"/>
      <c r="E1155" s="424"/>
      <c r="F1155" s="425"/>
      <c r="G1155" s="469"/>
      <c r="H1155" s="469"/>
      <c r="I1155" s="482"/>
      <c r="J1155" s="425"/>
    </row>
    <row r="1156" spans="2:10" ht="20.100000000000001" customHeight="1">
      <c r="B1156" s="422"/>
      <c r="C1156" s="422"/>
      <c r="D1156" s="423"/>
      <c r="E1156" s="424"/>
      <c r="F1156" s="425"/>
      <c r="G1156" s="469"/>
      <c r="H1156" s="469"/>
      <c r="I1156" s="482"/>
      <c r="J1156" s="425"/>
    </row>
    <row r="1157" spans="2:10" ht="20.100000000000001" customHeight="1">
      <c r="B1157" s="422"/>
      <c r="C1157" s="422"/>
      <c r="D1157" s="423"/>
      <c r="E1157" s="424"/>
      <c r="F1157" s="425"/>
      <c r="G1157" s="469"/>
      <c r="H1157" s="469"/>
      <c r="I1157" s="482"/>
      <c r="J1157" s="425"/>
    </row>
    <row r="1158" spans="2:10" ht="20.100000000000001" customHeight="1">
      <c r="B1158" s="422"/>
      <c r="C1158" s="422"/>
      <c r="D1158" s="423"/>
      <c r="E1158" s="424"/>
      <c r="F1158" s="425"/>
      <c r="G1158" s="469"/>
      <c r="H1158" s="469"/>
      <c r="I1158" s="482"/>
      <c r="J1158" s="425"/>
    </row>
    <row r="1159" spans="2:10" ht="20.100000000000001" customHeight="1">
      <c r="B1159" s="422"/>
      <c r="C1159" s="422"/>
      <c r="D1159" s="423"/>
      <c r="E1159" s="424"/>
      <c r="F1159" s="425"/>
      <c r="G1159" s="469"/>
      <c r="H1159" s="469"/>
      <c r="I1159" s="482"/>
      <c r="J1159" s="425"/>
    </row>
    <row r="1160" spans="2:10" ht="20.100000000000001" customHeight="1">
      <c r="B1160" s="422"/>
      <c r="C1160" s="422"/>
      <c r="D1160" s="423"/>
      <c r="E1160" s="424"/>
      <c r="F1160" s="425"/>
      <c r="G1160" s="469"/>
      <c r="H1160" s="469"/>
      <c r="I1160" s="482"/>
      <c r="J1160" s="425"/>
    </row>
    <row r="1161" spans="2:10" ht="20.100000000000001" customHeight="1">
      <c r="B1161" s="422"/>
      <c r="C1161" s="422"/>
      <c r="D1161" s="423"/>
      <c r="E1161" s="424"/>
      <c r="F1161" s="425"/>
      <c r="G1161" s="469"/>
      <c r="H1161" s="469"/>
      <c r="I1161" s="482"/>
      <c r="J1161" s="425"/>
    </row>
    <row r="1162" spans="2:10" ht="20.100000000000001" customHeight="1">
      <c r="B1162" s="422"/>
      <c r="C1162" s="422"/>
      <c r="D1162" s="423"/>
      <c r="E1162" s="424"/>
      <c r="F1162" s="425"/>
      <c r="G1162" s="469"/>
      <c r="H1162" s="469"/>
      <c r="I1162" s="482"/>
      <c r="J1162" s="425"/>
    </row>
    <row r="1163" spans="2:10" ht="20.100000000000001" customHeight="1">
      <c r="B1163" s="422"/>
      <c r="C1163" s="422"/>
      <c r="D1163" s="423"/>
      <c r="E1163" s="424"/>
      <c r="F1163" s="425"/>
      <c r="G1163" s="469"/>
      <c r="H1163" s="469"/>
      <c r="I1163" s="482"/>
      <c r="J1163" s="425"/>
    </row>
    <row r="1164" spans="2:10" ht="20.100000000000001" customHeight="1">
      <c r="B1164" s="422"/>
      <c r="C1164" s="422"/>
      <c r="D1164" s="423"/>
      <c r="E1164" s="424"/>
      <c r="F1164" s="425"/>
      <c r="G1164" s="469"/>
      <c r="H1164" s="469"/>
      <c r="I1164" s="482"/>
      <c r="J1164" s="425"/>
    </row>
    <row r="1165" spans="2:10" ht="20.100000000000001" customHeight="1">
      <c r="B1165" s="422"/>
      <c r="C1165" s="422"/>
      <c r="D1165" s="423"/>
      <c r="E1165" s="424"/>
      <c r="F1165" s="425"/>
      <c r="G1165" s="469"/>
      <c r="H1165" s="469"/>
      <c r="I1165" s="482"/>
      <c r="J1165" s="425"/>
    </row>
    <row r="1166" spans="2:10" ht="20.100000000000001" customHeight="1">
      <c r="B1166" s="422"/>
      <c r="C1166" s="422"/>
      <c r="D1166" s="423"/>
      <c r="E1166" s="424"/>
      <c r="F1166" s="425"/>
      <c r="G1166" s="469"/>
      <c r="H1166" s="469"/>
      <c r="I1166" s="482"/>
      <c r="J1166" s="425"/>
    </row>
    <row r="1167" spans="2:10" ht="20.100000000000001" customHeight="1">
      <c r="B1167" s="422"/>
      <c r="C1167" s="422"/>
      <c r="D1167" s="423"/>
      <c r="E1167" s="424"/>
      <c r="F1167" s="425"/>
      <c r="G1167" s="469"/>
      <c r="H1167" s="469"/>
      <c r="I1167" s="482"/>
      <c r="J1167" s="425"/>
    </row>
    <row r="1168" spans="2:10" ht="20.100000000000001" customHeight="1">
      <c r="B1168" s="422"/>
      <c r="C1168" s="422"/>
      <c r="D1168" s="423"/>
      <c r="E1168" s="424"/>
      <c r="F1168" s="425"/>
      <c r="G1168" s="469"/>
      <c r="H1168" s="469"/>
      <c r="I1168" s="482"/>
      <c r="J1168" s="425"/>
    </row>
    <row r="1169" spans="2:10" ht="20.100000000000001" customHeight="1">
      <c r="B1169" s="422"/>
      <c r="C1169" s="422"/>
      <c r="D1169" s="423"/>
      <c r="E1169" s="424"/>
      <c r="F1169" s="425"/>
      <c r="G1169" s="469"/>
      <c r="H1169" s="469"/>
      <c r="I1169" s="482"/>
      <c r="J1169" s="425"/>
    </row>
    <row r="1170" spans="2:10" ht="20.100000000000001" customHeight="1">
      <c r="B1170" s="422"/>
      <c r="C1170" s="422"/>
      <c r="D1170" s="423"/>
      <c r="E1170" s="424"/>
      <c r="F1170" s="425"/>
      <c r="G1170" s="469"/>
      <c r="H1170" s="469"/>
      <c r="I1170" s="482"/>
      <c r="J1170" s="425"/>
    </row>
    <row r="1171" spans="2:10" ht="20.100000000000001" customHeight="1">
      <c r="B1171" s="422"/>
      <c r="C1171" s="422"/>
      <c r="D1171" s="423"/>
      <c r="E1171" s="424"/>
      <c r="F1171" s="425"/>
      <c r="G1171" s="469"/>
      <c r="H1171" s="469"/>
      <c r="I1171" s="482"/>
      <c r="J1171" s="425"/>
    </row>
    <row r="1172" spans="2:10" ht="20.100000000000001" customHeight="1">
      <c r="B1172" s="422"/>
      <c r="C1172" s="422"/>
      <c r="D1172" s="423"/>
      <c r="E1172" s="424"/>
      <c r="F1172" s="425"/>
      <c r="G1172" s="469"/>
      <c r="H1172" s="469"/>
      <c r="I1172" s="482"/>
      <c r="J1172" s="425"/>
    </row>
    <row r="1173" spans="2:10" ht="20.100000000000001" customHeight="1">
      <c r="B1173" s="422"/>
      <c r="C1173" s="422"/>
      <c r="D1173" s="423"/>
      <c r="E1173" s="424"/>
      <c r="F1173" s="425"/>
      <c r="G1173" s="469"/>
      <c r="H1173" s="469"/>
      <c r="I1173" s="482"/>
      <c r="J1173" s="425"/>
    </row>
    <row r="1174" spans="2:10" ht="20.100000000000001" customHeight="1">
      <c r="B1174" s="422"/>
      <c r="C1174" s="422"/>
      <c r="D1174" s="423"/>
      <c r="E1174" s="424"/>
      <c r="F1174" s="425"/>
      <c r="G1174" s="469"/>
      <c r="H1174" s="469"/>
      <c r="I1174" s="482"/>
      <c r="J1174" s="425"/>
    </row>
    <row r="1175" spans="2:10" ht="20.100000000000001" customHeight="1">
      <c r="B1175" s="422"/>
      <c r="C1175" s="422"/>
      <c r="D1175" s="423"/>
      <c r="E1175" s="424"/>
      <c r="F1175" s="425"/>
      <c r="G1175" s="469"/>
      <c r="H1175" s="469"/>
      <c r="I1175" s="482"/>
      <c r="J1175" s="425"/>
    </row>
    <row r="1176" spans="2:10" ht="20.100000000000001" customHeight="1">
      <c r="B1176" s="422"/>
      <c r="C1176" s="422"/>
      <c r="D1176" s="423"/>
      <c r="E1176" s="424"/>
      <c r="F1176" s="425"/>
      <c r="G1176" s="469"/>
      <c r="H1176" s="469"/>
      <c r="I1176" s="482"/>
      <c r="J1176" s="425"/>
    </row>
    <row r="1177" spans="2:10" ht="20.100000000000001" customHeight="1">
      <c r="B1177" s="422"/>
      <c r="C1177" s="422"/>
      <c r="D1177" s="423"/>
      <c r="E1177" s="424"/>
      <c r="F1177" s="425"/>
      <c r="G1177" s="469"/>
      <c r="H1177" s="469"/>
      <c r="I1177" s="482"/>
      <c r="J1177" s="425"/>
    </row>
    <row r="1178" spans="2:10" ht="20.100000000000001" customHeight="1">
      <c r="B1178" s="422"/>
      <c r="C1178" s="422"/>
      <c r="D1178" s="423"/>
      <c r="E1178" s="424"/>
      <c r="F1178" s="425"/>
      <c r="G1178" s="469"/>
      <c r="H1178" s="469"/>
      <c r="I1178" s="482"/>
      <c r="J1178" s="425"/>
    </row>
    <row r="1179" spans="2:10" ht="20.100000000000001" customHeight="1">
      <c r="B1179" s="422"/>
      <c r="C1179" s="422"/>
      <c r="D1179" s="423"/>
      <c r="E1179" s="424"/>
      <c r="F1179" s="425"/>
      <c r="G1179" s="469"/>
      <c r="H1179" s="469"/>
      <c r="I1179" s="482"/>
      <c r="J1179" s="425"/>
    </row>
    <row r="1180" spans="2:10" ht="20.100000000000001" customHeight="1">
      <c r="B1180" s="422"/>
      <c r="C1180" s="422"/>
      <c r="D1180" s="423"/>
      <c r="E1180" s="424"/>
      <c r="F1180" s="425"/>
      <c r="G1180" s="469"/>
      <c r="H1180" s="469"/>
      <c r="I1180" s="482"/>
      <c r="J1180" s="425"/>
    </row>
    <row r="1181" spans="2:10" ht="20.100000000000001" customHeight="1">
      <c r="B1181" s="422"/>
      <c r="C1181" s="422"/>
      <c r="D1181" s="423"/>
      <c r="E1181" s="424"/>
      <c r="F1181" s="425"/>
      <c r="G1181" s="469"/>
      <c r="H1181" s="469"/>
      <c r="I1181" s="482"/>
      <c r="J1181" s="425"/>
    </row>
    <row r="1182" spans="2:10" ht="20.100000000000001" customHeight="1">
      <c r="B1182" s="422"/>
      <c r="C1182" s="422"/>
      <c r="D1182" s="423"/>
      <c r="E1182" s="424"/>
      <c r="F1182" s="425"/>
      <c r="G1182" s="469"/>
      <c r="H1182" s="469"/>
      <c r="I1182" s="482"/>
      <c r="J1182" s="425"/>
    </row>
    <row r="1183" spans="2:10" ht="20.100000000000001" customHeight="1">
      <c r="B1183" s="422"/>
      <c r="C1183" s="422"/>
      <c r="D1183" s="423"/>
      <c r="E1183" s="424"/>
      <c r="F1183" s="425"/>
      <c r="G1183" s="469"/>
      <c r="H1183" s="469"/>
      <c r="I1183" s="482"/>
      <c r="J1183" s="425"/>
    </row>
    <row r="1184" spans="2:10" ht="20.100000000000001" customHeight="1">
      <c r="B1184" s="422"/>
      <c r="C1184" s="422"/>
      <c r="D1184" s="423"/>
      <c r="E1184" s="424"/>
      <c r="F1184" s="425"/>
      <c r="G1184" s="469"/>
      <c r="H1184" s="469"/>
      <c r="I1184" s="482"/>
      <c r="J1184" s="425"/>
    </row>
    <row r="1185" spans="2:10" ht="20.100000000000001" customHeight="1">
      <c r="B1185" s="422"/>
      <c r="C1185" s="422"/>
      <c r="D1185" s="423"/>
      <c r="E1185" s="424"/>
      <c r="F1185" s="425"/>
      <c r="G1185" s="469"/>
      <c r="H1185" s="469"/>
      <c r="I1185" s="482"/>
      <c r="J1185" s="425"/>
    </row>
    <row r="1186" spans="2:10" ht="20.100000000000001" customHeight="1">
      <c r="B1186" s="422"/>
      <c r="C1186" s="422"/>
      <c r="D1186" s="423"/>
      <c r="E1186" s="424"/>
      <c r="F1186" s="425"/>
      <c r="G1186" s="469"/>
      <c r="H1186" s="469"/>
      <c r="I1186" s="482"/>
      <c r="J1186" s="425"/>
    </row>
    <row r="1187" spans="2:10" ht="20.100000000000001" customHeight="1">
      <c r="B1187" s="422"/>
      <c r="C1187" s="422"/>
      <c r="D1187" s="423"/>
      <c r="E1187" s="424"/>
      <c r="F1187" s="425"/>
      <c r="G1187" s="469"/>
      <c r="H1187" s="469"/>
      <c r="I1187" s="482"/>
      <c r="J1187" s="425"/>
    </row>
    <row r="1188" spans="2:10" ht="20.100000000000001" customHeight="1">
      <c r="B1188" s="422"/>
      <c r="C1188" s="422"/>
      <c r="D1188" s="423"/>
      <c r="E1188" s="424"/>
      <c r="F1188" s="425"/>
      <c r="G1188" s="469"/>
      <c r="H1188" s="469"/>
      <c r="I1188" s="482"/>
      <c r="J1188" s="425"/>
    </row>
    <row r="1189" spans="2:10" ht="20.100000000000001" customHeight="1">
      <c r="B1189" s="422"/>
      <c r="C1189" s="422"/>
      <c r="D1189" s="423"/>
      <c r="E1189" s="424"/>
      <c r="F1189" s="425"/>
      <c r="G1189" s="469"/>
      <c r="H1189" s="469"/>
      <c r="I1189" s="482"/>
      <c r="J1189" s="425"/>
    </row>
    <row r="1190" spans="2:10" ht="20.100000000000001" customHeight="1">
      <c r="B1190" s="422"/>
      <c r="C1190" s="422"/>
      <c r="D1190" s="423"/>
      <c r="E1190" s="424"/>
      <c r="F1190" s="425"/>
      <c r="G1190" s="469"/>
      <c r="H1190" s="469"/>
      <c r="I1190" s="482"/>
      <c r="J1190" s="425"/>
    </row>
    <row r="1191" spans="2:10" ht="20.100000000000001" customHeight="1">
      <c r="B1191" s="422"/>
      <c r="C1191" s="422"/>
      <c r="D1191" s="423"/>
      <c r="E1191" s="424"/>
      <c r="F1191" s="425"/>
      <c r="G1191" s="469"/>
      <c r="H1191" s="469"/>
      <c r="I1191" s="482"/>
      <c r="J1191" s="425"/>
    </row>
    <row r="1192" spans="2:10" ht="20.100000000000001" customHeight="1">
      <c r="B1192" s="422"/>
      <c r="C1192" s="422"/>
      <c r="D1192" s="423"/>
      <c r="E1192" s="424"/>
      <c r="F1192" s="425"/>
      <c r="G1192" s="469"/>
      <c r="H1192" s="469"/>
      <c r="I1192" s="482"/>
      <c r="J1192" s="425"/>
    </row>
    <row r="1193" spans="2:10" ht="20.100000000000001" customHeight="1">
      <c r="B1193" s="422"/>
      <c r="C1193" s="422"/>
      <c r="D1193" s="423"/>
      <c r="E1193" s="424"/>
      <c r="F1193" s="425"/>
      <c r="G1193" s="469"/>
      <c r="H1193" s="469"/>
      <c r="I1193" s="482"/>
      <c r="J1193" s="425"/>
    </row>
    <row r="1194" spans="2:10" ht="20.100000000000001" customHeight="1">
      <c r="B1194" s="422"/>
      <c r="C1194" s="422"/>
      <c r="D1194" s="423"/>
      <c r="E1194" s="424"/>
      <c r="F1194" s="425"/>
      <c r="G1194" s="469"/>
      <c r="H1194" s="469"/>
      <c r="I1194" s="482"/>
      <c r="J1194" s="425"/>
    </row>
    <row r="1195" spans="2:10" ht="20.100000000000001" customHeight="1">
      <c r="B1195" s="422"/>
      <c r="C1195" s="422"/>
      <c r="D1195" s="423"/>
      <c r="E1195" s="424"/>
      <c r="F1195" s="425"/>
      <c r="G1195" s="469"/>
      <c r="H1195" s="469"/>
      <c r="I1195" s="482"/>
      <c r="J1195" s="425"/>
    </row>
    <row r="1196" spans="2:10" ht="20.100000000000001" customHeight="1">
      <c r="B1196" s="422"/>
      <c r="C1196" s="422"/>
      <c r="D1196" s="423"/>
      <c r="E1196" s="424"/>
      <c r="F1196" s="425"/>
      <c r="G1196" s="469"/>
      <c r="H1196" s="469"/>
      <c r="I1196" s="482"/>
      <c r="J1196" s="425"/>
    </row>
    <row r="1197" spans="2:10" ht="20.100000000000001" customHeight="1">
      <c r="B1197" s="422"/>
      <c r="C1197" s="422"/>
      <c r="D1197" s="423"/>
      <c r="E1197" s="424"/>
      <c r="F1197" s="425"/>
      <c r="G1197" s="469"/>
      <c r="H1197" s="469"/>
      <c r="I1197" s="482"/>
      <c r="J1197" s="425"/>
    </row>
    <row r="1198" spans="2:10" ht="20.100000000000001" customHeight="1">
      <c r="B1198" s="422"/>
      <c r="C1198" s="422"/>
      <c r="D1198" s="423"/>
      <c r="E1198" s="424"/>
      <c r="F1198" s="425"/>
      <c r="G1198" s="469"/>
      <c r="H1198" s="469"/>
      <c r="I1198" s="482"/>
      <c r="J1198" s="425"/>
    </row>
    <row r="1199" spans="2:10" ht="20.100000000000001" customHeight="1">
      <c r="B1199" s="422"/>
      <c r="C1199" s="422"/>
      <c r="D1199" s="423"/>
      <c r="E1199" s="424"/>
      <c r="F1199" s="425"/>
      <c r="G1199" s="469"/>
      <c r="H1199" s="469"/>
      <c r="I1199" s="482"/>
      <c r="J1199" s="425"/>
    </row>
    <row r="1200" spans="2:10" ht="20.100000000000001" customHeight="1">
      <c r="B1200" s="422"/>
      <c r="C1200" s="422"/>
      <c r="D1200" s="423"/>
      <c r="E1200" s="424"/>
      <c r="F1200" s="425"/>
      <c r="G1200" s="469"/>
      <c r="H1200" s="469"/>
      <c r="I1200" s="482"/>
      <c r="J1200" s="425"/>
    </row>
    <row r="1201" spans="2:10" ht="20.100000000000001" customHeight="1">
      <c r="B1201" s="422"/>
      <c r="C1201" s="422"/>
      <c r="D1201" s="423"/>
      <c r="E1201" s="424"/>
      <c r="F1201" s="425"/>
      <c r="G1201" s="469"/>
      <c r="H1201" s="469"/>
      <c r="I1201" s="482"/>
      <c r="J1201" s="425"/>
    </row>
    <row r="1202" spans="2:10" ht="20.100000000000001" customHeight="1">
      <c r="B1202" s="422"/>
      <c r="C1202" s="422"/>
      <c r="D1202" s="423"/>
      <c r="E1202" s="424"/>
      <c r="F1202" s="425"/>
      <c r="G1202" s="469"/>
      <c r="H1202" s="469"/>
      <c r="I1202" s="482"/>
      <c r="J1202" s="425"/>
    </row>
    <row r="1203" spans="2:10" ht="20.100000000000001" customHeight="1">
      <c r="B1203" s="422"/>
      <c r="C1203" s="422"/>
      <c r="D1203" s="423"/>
      <c r="E1203" s="424"/>
      <c r="F1203" s="425"/>
      <c r="G1203" s="469"/>
      <c r="H1203" s="469"/>
      <c r="I1203" s="482"/>
      <c r="J1203" s="425"/>
    </row>
    <row r="1204" spans="2:10" ht="20.100000000000001" customHeight="1">
      <c r="B1204" s="422"/>
      <c r="C1204" s="422"/>
      <c r="D1204" s="423"/>
      <c r="E1204" s="424"/>
      <c r="F1204" s="425"/>
      <c r="G1204" s="469"/>
      <c r="H1204" s="469"/>
      <c r="I1204" s="482"/>
      <c r="J1204" s="425"/>
    </row>
    <row r="1205" spans="2:10" ht="20.100000000000001" customHeight="1">
      <c r="B1205" s="422"/>
      <c r="C1205" s="422"/>
      <c r="D1205" s="423"/>
      <c r="E1205" s="424"/>
      <c r="F1205" s="425"/>
      <c r="G1205" s="469"/>
      <c r="H1205" s="469"/>
      <c r="I1205" s="482"/>
      <c r="J1205" s="425"/>
    </row>
    <row r="1206" spans="2:10" ht="20.100000000000001" customHeight="1">
      <c r="B1206" s="422"/>
      <c r="C1206" s="422"/>
      <c r="D1206" s="423"/>
      <c r="E1206" s="424"/>
      <c r="F1206" s="425"/>
      <c r="G1206" s="469"/>
      <c r="H1206" s="469"/>
      <c r="I1206" s="482"/>
      <c r="J1206" s="425"/>
    </row>
    <row r="1207" spans="2:10" ht="20.100000000000001" customHeight="1">
      <c r="B1207" s="422"/>
      <c r="C1207" s="422"/>
      <c r="D1207" s="423"/>
      <c r="E1207" s="424"/>
      <c r="F1207" s="425"/>
      <c r="G1207" s="469"/>
      <c r="H1207" s="469"/>
      <c r="I1207" s="482"/>
      <c r="J1207" s="425"/>
    </row>
    <row r="1208" spans="2:10" ht="20.100000000000001" customHeight="1">
      <c r="B1208" s="422"/>
      <c r="C1208" s="422"/>
      <c r="D1208" s="423"/>
      <c r="E1208" s="424"/>
      <c r="F1208" s="425"/>
      <c r="G1208" s="469"/>
      <c r="H1208" s="469"/>
      <c r="I1208" s="482"/>
      <c r="J1208" s="425"/>
    </row>
    <row r="1209" spans="2:10" ht="20.100000000000001" customHeight="1">
      <c r="B1209" s="422"/>
      <c r="C1209" s="422"/>
      <c r="D1209" s="423"/>
      <c r="E1209" s="424"/>
      <c r="F1209" s="425"/>
      <c r="G1209" s="469"/>
      <c r="H1209" s="469"/>
      <c r="I1209" s="482"/>
      <c r="J1209" s="425"/>
    </row>
    <row r="1210" spans="2:10" ht="20.100000000000001" customHeight="1">
      <c r="B1210" s="422"/>
      <c r="C1210" s="422"/>
      <c r="D1210" s="423"/>
      <c r="E1210" s="424"/>
      <c r="F1210" s="425"/>
      <c r="G1210" s="469"/>
      <c r="H1210" s="469"/>
      <c r="I1210" s="482"/>
      <c r="J1210" s="425"/>
    </row>
    <row r="1211" spans="2:10" ht="20.100000000000001" customHeight="1">
      <c r="B1211" s="422"/>
      <c r="C1211" s="422"/>
      <c r="D1211" s="423"/>
      <c r="E1211" s="424"/>
      <c r="F1211" s="425"/>
      <c r="G1211" s="469"/>
      <c r="H1211" s="469"/>
      <c r="I1211" s="482"/>
      <c r="J1211" s="425"/>
    </row>
    <row r="1212" spans="2:10" ht="20.100000000000001" customHeight="1">
      <c r="B1212" s="422"/>
      <c r="C1212" s="422"/>
      <c r="D1212" s="423"/>
      <c r="E1212" s="424"/>
      <c r="F1212" s="425"/>
      <c r="G1212" s="469"/>
      <c r="H1212" s="469"/>
      <c r="I1212" s="482"/>
      <c r="J1212" s="425"/>
    </row>
    <row r="1213" spans="2:10" ht="20.100000000000001" customHeight="1">
      <c r="B1213" s="422"/>
      <c r="C1213" s="422"/>
      <c r="D1213" s="423"/>
      <c r="E1213" s="424"/>
      <c r="F1213" s="425"/>
      <c r="G1213" s="469"/>
      <c r="H1213" s="469"/>
      <c r="I1213" s="482"/>
      <c r="J1213" s="425"/>
    </row>
    <row r="1214" spans="2:10" ht="20.100000000000001" customHeight="1">
      <c r="B1214" s="422"/>
      <c r="C1214" s="422"/>
      <c r="D1214" s="423"/>
      <c r="E1214" s="424"/>
      <c r="F1214" s="425"/>
      <c r="G1214" s="469"/>
      <c r="H1214" s="469"/>
      <c r="I1214" s="482"/>
      <c r="J1214" s="425"/>
    </row>
    <row r="1215" spans="2:10" ht="20.100000000000001" customHeight="1">
      <c r="B1215" s="422"/>
      <c r="C1215" s="422"/>
      <c r="D1215" s="423"/>
      <c r="E1215" s="424"/>
      <c r="F1215" s="425"/>
      <c r="G1215" s="469"/>
      <c r="H1215" s="469"/>
      <c r="I1215" s="482"/>
      <c r="J1215" s="425"/>
    </row>
    <row r="1216" spans="2:10" ht="20.100000000000001" customHeight="1">
      <c r="B1216" s="422"/>
      <c r="C1216" s="422"/>
      <c r="D1216" s="423"/>
      <c r="E1216" s="424"/>
      <c r="F1216" s="425"/>
      <c r="G1216" s="469"/>
      <c r="H1216" s="469"/>
      <c r="I1216" s="482"/>
      <c r="J1216" s="425"/>
    </row>
    <row r="1217" spans="2:10" ht="20.100000000000001" customHeight="1">
      <c r="B1217" s="422"/>
      <c r="C1217" s="422"/>
      <c r="D1217" s="423"/>
      <c r="E1217" s="424"/>
      <c r="F1217" s="425"/>
      <c r="G1217" s="469"/>
      <c r="H1217" s="469"/>
      <c r="I1217" s="482"/>
      <c r="J1217" s="425"/>
    </row>
    <row r="1218" spans="2:10" ht="20.100000000000001" customHeight="1">
      <c r="B1218" s="422"/>
      <c r="C1218" s="422"/>
      <c r="D1218" s="423"/>
      <c r="E1218" s="424"/>
      <c r="F1218" s="425"/>
      <c r="G1218" s="469"/>
      <c r="H1218" s="469"/>
      <c r="I1218" s="482"/>
      <c r="J1218" s="425"/>
    </row>
    <row r="1219" spans="2:10" ht="20.100000000000001" customHeight="1">
      <c r="B1219" s="422"/>
      <c r="C1219" s="422"/>
      <c r="D1219" s="423"/>
      <c r="E1219" s="424"/>
      <c r="F1219" s="425"/>
      <c r="G1219" s="469"/>
      <c r="H1219" s="469"/>
      <c r="I1219" s="482"/>
      <c r="J1219" s="425"/>
    </row>
    <row r="1220" spans="2:10" ht="20.100000000000001" customHeight="1">
      <c r="B1220" s="422"/>
      <c r="C1220" s="422"/>
      <c r="D1220" s="423"/>
      <c r="E1220" s="424"/>
      <c r="F1220" s="425"/>
      <c r="G1220" s="469"/>
      <c r="H1220" s="469"/>
      <c r="I1220" s="482"/>
      <c r="J1220" s="425"/>
    </row>
    <row r="1221" spans="2:10" ht="20.100000000000001" customHeight="1">
      <c r="B1221" s="422"/>
      <c r="C1221" s="422"/>
      <c r="D1221" s="423"/>
      <c r="E1221" s="424"/>
      <c r="F1221" s="425"/>
      <c r="G1221" s="469"/>
      <c r="H1221" s="469"/>
      <c r="I1221" s="482"/>
      <c r="J1221" s="425"/>
    </row>
    <row r="1222" spans="2:10" ht="20.100000000000001" customHeight="1">
      <c r="B1222" s="422"/>
      <c r="C1222" s="422"/>
      <c r="D1222" s="423"/>
      <c r="E1222" s="424"/>
      <c r="F1222" s="425"/>
      <c r="G1222" s="469"/>
      <c r="H1222" s="469"/>
      <c r="I1222" s="482"/>
      <c r="J1222" s="425"/>
    </row>
    <row r="1223" spans="2:10" ht="20.100000000000001" customHeight="1">
      <c r="B1223" s="422"/>
      <c r="C1223" s="422"/>
      <c r="D1223" s="423"/>
      <c r="E1223" s="424"/>
      <c r="F1223" s="425"/>
      <c r="G1223" s="469"/>
      <c r="H1223" s="469"/>
      <c r="I1223" s="482"/>
      <c r="J1223" s="425"/>
    </row>
    <row r="1224" spans="2:10" ht="20.100000000000001" customHeight="1">
      <c r="B1224" s="422"/>
      <c r="C1224" s="422"/>
      <c r="D1224" s="423"/>
      <c r="E1224" s="424"/>
      <c r="F1224" s="425"/>
      <c r="G1224" s="469"/>
      <c r="H1224" s="469"/>
      <c r="I1224" s="482"/>
      <c r="J1224" s="425"/>
    </row>
    <row r="1225" spans="2:10" ht="20.100000000000001" customHeight="1">
      <c r="B1225" s="422"/>
      <c r="C1225" s="422"/>
      <c r="D1225" s="423"/>
      <c r="E1225" s="424"/>
      <c r="F1225" s="425"/>
      <c r="G1225" s="469"/>
      <c r="H1225" s="469"/>
      <c r="I1225" s="482"/>
      <c r="J1225" s="425"/>
    </row>
    <row r="1226" spans="2:10" ht="20.100000000000001" customHeight="1">
      <c r="B1226" s="422"/>
      <c r="C1226" s="422"/>
      <c r="D1226" s="423"/>
      <c r="E1226" s="424"/>
      <c r="F1226" s="425"/>
      <c r="G1226" s="469"/>
      <c r="H1226" s="469"/>
      <c r="I1226" s="482"/>
      <c r="J1226" s="425"/>
    </row>
    <row r="1227" spans="2:10" ht="20.100000000000001" customHeight="1">
      <c r="B1227" s="422"/>
      <c r="C1227" s="422"/>
      <c r="D1227" s="423"/>
      <c r="E1227" s="424"/>
      <c r="F1227" s="425"/>
      <c r="G1227" s="469"/>
      <c r="H1227" s="469"/>
      <c r="I1227" s="482"/>
      <c r="J1227" s="425"/>
    </row>
    <row r="1228" spans="2:10" ht="20.100000000000001" customHeight="1">
      <c r="B1228" s="422"/>
      <c r="C1228" s="422"/>
      <c r="D1228" s="423"/>
      <c r="E1228" s="424"/>
      <c r="F1228" s="425"/>
      <c r="G1228" s="469"/>
      <c r="H1228" s="469"/>
      <c r="I1228" s="482"/>
      <c r="J1228" s="425"/>
    </row>
    <row r="1229" spans="2:10" ht="20.100000000000001" customHeight="1">
      <c r="B1229" s="422"/>
      <c r="C1229" s="422"/>
      <c r="D1229" s="423"/>
      <c r="E1229" s="424"/>
      <c r="F1229" s="425"/>
      <c r="G1229" s="469"/>
      <c r="H1229" s="469"/>
      <c r="I1229" s="482"/>
      <c r="J1229" s="425"/>
    </row>
    <row r="1230" spans="2:10" ht="20.100000000000001" customHeight="1">
      <c r="B1230" s="422"/>
      <c r="C1230" s="422"/>
      <c r="D1230" s="423"/>
      <c r="E1230" s="424"/>
      <c r="F1230" s="425"/>
      <c r="G1230" s="469"/>
      <c r="H1230" s="469"/>
      <c r="I1230" s="482"/>
      <c r="J1230" s="425"/>
    </row>
    <row r="1231" spans="2:10" ht="20.100000000000001" customHeight="1">
      <c r="B1231" s="422"/>
      <c r="C1231" s="422"/>
      <c r="D1231" s="423"/>
      <c r="E1231" s="424"/>
      <c r="F1231" s="425"/>
      <c r="G1231" s="469"/>
      <c r="H1231" s="469"/>
      <c r="I1231" s="482"/>
      <c r="J1231" s="425"/>
    </row>
    <row r="1232" spans="2:10" ht="20.100000000000001" customHeight="1">
      <c r="B1232" s="422"/>
      <c r="C1232" s="422"/>
      <c r="D1232" s="423"/>
      <c r="E1232" s="424"/>
      <c r="F1232" s="425"/>
      <c r="G1232" s="469"/>
      <c r="H1232" s="469"/>
      <c r="I1232" s="482"/>
      <c r="J1232" s="425"/>
    </row>
    <row r="1233" spans="2:10" ht="20.100000000000001" customHeight="1">
      <c r="B1233" s="422"/>
      <c r="C1233" s="422"/>
      <c r="D1233" s="423"/>
      <c r="E1233" s="424"/>
      <c r="F1233" s="425"/>
      <c r="G1233" s="469"/>
      <c r="H1233" s="469"/>
      <c r="I1233" s="482"/>
      <c r="J1233" s="425"/>
    </row>
    <row r="1234" spans="2:10" ht="20.100000000000001" customHeight="1">
      <c r="B1234" s="422"/>
      <c r="C1234" s="422"/>
      <c r="D1234" s="423"/>
      <c r="E1234" s="424"/>
      <c r="F1234" s="425"/>
      <c r="G1234" s="469"/>
      <c r="H1234" s="469"/>
      <c r="I1234" s="482"/>
      <c r="J1234" s="425"/>
    </row>
    <row r="1235" spans="2:10" ht="20.100000000000001" customHeight="1">
      <c r="B1235" s="422"/>
      <c r="C1235" s="422"/>
      <c r="D1235" s="423"/>
      <c r="E1235" s="424"/>
      <c r="F1235" s="425"/>
      <c r="G1235" s="469"/>
      <c r="H1235" s="469"/>
      <c r="I1235" s="482"/>
      <c r="J1235" s="425"/>
    </row>
    <row r="1236" spans="2:10" ht="20.100000000000001" customHeight="1">
      <c r="B1236" s="422"/>
      <c r="C1236" s="422"/>
      <c r="D1236" s="423"/>
      <c r="E1236" s="424"/>
      <c r="F1236" s="425"/>
      <c r="G1236" s="469"/>
      <c r="H1236" s="469"/>
      <c r="I1236" s="482"/>
      <c r="J1236" s="425"/>
    </row>
    <row r="1237" spans="2:10" ht="20.100000000000001" customHeight="1">
      <c r="B1237" s="422"/>
      <c r="C1237" s="422"/>
      <c r="D1237" s="423"/>
      <c r="E1237" s="424"/>
      <c r="F1237" s="425"/>
      <c r="G1237" s="469"/>
      <c r="H1237" s="469"/>
      <c r="I1237" s="482"/>
      <c r="J1237" s="425"/>
    </row>
    <row r="1238" spans="2:10" ht="20.100000000000001" customHeight="1">
      <c r="B1238" s="422"/>
      <c r="C1238" s="422"/>
      <c r="D1238" s="423"/>
      <c r="E1238" s="424"/>
      <c r="F1238" s="425"/>
      <c r="G1238" s="469"/>
      <c r="H1238" s="469"/>
      <c r="I1238" s="482"/>
      <c r="J1238" s="425"/>
    </row>
    <row r="1239" spans="2:10" ht="20.100000000000001" customHeight="1">
      <c r="B1239" s="422"/>
      <c r="C1239" s="422"/>
      <c r="D1239" s="423"/>
      <c r="E1239" s="424"/>
      <c r="F1239" s="425"/>
      <c r="G1239" s="469"/>
      <c r="H1239" s="469"/>
      <c r="I1239" s="482"/>
      <c r="J1239" s="425"/>
    </row>
    <row r="1240" spans="2:10" ht="20.100000000000001" customHeight="1">
      <c r="B1240" s="422"/>
      <c r="C1240" s="422"/>
      <c r="D1240" s="423"/>
      <c r="E1240" s="424"/>
      <c r="F1240" s="425"/>
      <c r="G1240" s="469"/>
      <c r="H1240" s="469"/>
      <c r="I1240" s="482"/>
      <c r="J1240" s="425"/>
    </row>
    <row r="1241" spans="2:10" ht="20.100000000000001" customHeight="1">
      <c r="B1241" s="422"/>
      <c r="C1241" s="422"/>
      <c r="D1241" s="423"/>
      <c r="E1241" s="424"/>
      <c r="F1241" s="425"/>
      <c r="G1241" s="469"/>
      <c r="H1241" s="469"/>
      <c r="I1241" s="482"/>
      <c r="J1241" s="425"/>
    </row>
    <row r="1242" spans="2:10" ht="20.100000000000001" customHeight="1"/>
    <row r="1243" spans="2:10" ht="20.100000000000001" customHeight="1"/>
    <row r="1244" spans="2:10" ht="20.100000000000001" customHeight="1"/>
    <row r="1245" spans="2:10" ht="20.100000000000001" customHeight="1"/>
    <row r="1246" spans="2:10" ht="20.100000000000001" customHeight="1"/>
    <row r="1247" spans="2:10" ht="20.100000000000001" customHeight="1"/>
    <row r="1248" spans="2:10" ht="20.100000000000001" customHeight="1"/>
    <row r="1249" ht="20.100000000000001" customHeight="1"/>
    <row r="1250" ht="20.100000000000001" customHeight="1"/>
    <row r="1251" ht="20.100000000000001" customHeight="1"/>
    <row r="1252" ht="20.100000000000001" customHeight="1"/>
    <row r="1253" ht="20.100000000000001" customHeight="1"/>
    <row r="1254" ht="20.100000000000001" customHeight="1"/>
    <row r="1255" ht="20.100000000000001" customHeight="1"/>
    <row r="1256" ht="20.100000000000001" customHeight="1"/>
    <row r="1257" ht="20.100000000000001" customHeight="1"/>
    <row r="1258" ht="20.100000000000001" customHeight="1"/>
    <row r="1259" ht="20.100000000000001" customHeight="1"/>
    <row r="1260" ht="20.100000000000001" customHeight="1"/>
    <row r="1261" ht="20.100000000000001" customHeight="1"/>
    <row r="1262" ht="20.100000000000001" customHeight="1"/>
    <row r="1263" ht="20.100000000000001" customHeight="1"/>
    <row r="1264" ht="20.100000000000001" customHeight="1"/>
    <row r="1265" ht="20.100000000000001" customHeight="1"/>
    <row r="1266" ht="20.100000000000001" customHeight="1"/>
    <row r="1267" ht="20.100000000000001" customHeight="1"/>
    <row r="1268" ht="20.100000000000001" customHeight="1"/>
    <row r="1269" ht="20.100000000000001" customHeight="1"/>
    <row r="1270" ht="20.100000000000001" customHeight="1"/>
    <row r="1271" ht="20.100000000000001" customHeight="1"/>
    <row r="1272" ht="20.100000000000001" customHeight="1"/>
    <row r="1273" ht="20.100000000000001" customHeight="1"/>
    <row r="1274" ht="20.100000000000001" customHeight="1"/>
    <row r="1275" ht="20.100000000000001" customHeight="1"/>
    <row r="1276" ht="20.100000000000001" customHeight="1"/>
    <row r="1277" ht="20.100000000000001" customHeight="1"/>
    <row r="1278" ht="20.100000000000001" customHeight="1"/>
    <row r="1279" ht="20.100000000000001" customHeight="1"/>
    <row r="1280" ht="20.100000000000001" customHeight="1"/>
    <row r="1281" ht="20.100000000000001" customHeight="1"/>
    <row r="1282" ht="20.100000000000001" customHeight="1"/>
    <row r="1283" ht="20.100000000000001" customHeight="1"/>
    <row r="1284" ht="20.100000000000001" customHeight="1"/>
    <row r="1285" ht="20.100000000000001" customHeight="1"/>
    <row r="1286" ht="20.100000000000001" customHeight="1"/>
    <row r="1287" ht="20.100000000000001" customHeight="1"/>
    <row r="1288" ht="20.100000000000001" customHeight="1"/>
    <row r="1289" ht="20.100000000000001" customHeight="1"/>
    <row r="1290" ht="20.100000000000001" customHeight="1"/>
    <row r="1291" ht="20.100000000000001" customHeight="1"/>
    <row r="1292" ht="20.100000000000001" customHeight="1"/>
    <row r="1293" ht="20.100000000000001" customHeight="1"/>
    <row r="1294" ht="20.100000000000001" customHeight="1"/>
    <row r="1295" ht="20.100000000000001" customHeight="1"/>
    <row r="1296" ht="20.100000000000001" customHeight="1"/>
    <row r="1297" ht="20.100000000000001" customHeight="1"/>
    <row r="1298" ht="20.100000000000001" customHeight="1"/>
    <row r="1299" ht="20.100000000000001" customHeight="1"/>
    <row r="1300" ht="20.100000000000001" customHeight="1"/>
    <row r="1301" ht="20.100000000000001" customHeight="1"/>
    <row r="1302" ht="20.100000000000001" customHeight="1"/>
    <row r="1303" ht="20.100000000000001" customHeight="1"/>
    <row r="1304" ht="20.100000000000001" customHeight="1"/>
    <row r="1305" ht="20.100000000000001" customHeight="1"/>
    <row r="1306" ht="20.100000000000001" customHeight="1"/>
    <row r="1307" ht="20.100000000000001" customHeight="1"/>
    <row r="1308" ht="20.100000000000001" customHeight="1"/>
    <row r="1309" ht="20.100000000000001" customHeight="1"/>
    <row r="1310" ht="20.100000000000001" customHeight="1"/>
    <row r="1311" ht="20.100000000000001" customHeight="1"/>
    <row r="1312" ht="20.100000000000001" customHeight="1"/>
    <row r="1313" ht="20.100000000000001" customHeight="1"/>
    <row r="1314" ht="20.100000000000001" customHeight="1"/>
    <row r="1315" ht="20.100000000000001" customHeight="1"/>
    <row r="1316" ht="20.100000000000001" customHeight="1"/>
    <row r="1317" ht="20.100000000000001" customHeight="1"/>
    <row r="1318" ht="20.100000000000001" customHeight="1"/>
    <row r="1319" ht="20.100000000000001" customHeight="1"/>
    <row r="1320" ht="20.100000000000001" customHeight="1"/>
    <row r="1321" ht="20.100000000000001" customHeight="1"/>
    <row r="1322" ht="20.100000000000001" customHeight="1"/>
    <row r="1323" ht="20.100000000000001" customHeight="1"/>
    <row r="1324" ht="20.100000000000001" customHeight="1"/>
    <row r="1325" ht="20.100000000000001" customHeight="1"/>
    <row r="1326" ht="20.100000000000001" customHeight="1"/>
    <row r="1327" ht="20.100000000000001" customHeight="1"/>
    <row r="1328" ht="20.100000000000001" customHeight="1"/>
    <row r="1329" ht="20.100000000000001" customHeight="1"/>
    <row r="1330" ht="20.100000000000001" customHeight="1"/>
    <row r="1331" ht="20.100000000000001" customHeight="1"/>
    <row r="1332" ht="20.100000000000001" customHeight="1"/>
    <row r="1333" ht="20.100000000000001" customHeight="1"/>
    <row r="1334" ht="20.100000000000001" customHeight="1"/>
    <row r="1335" ht="20.100000000000001" customHeight="1"/>
    <row r="1336" ht="20.100000000000001" customHeight="1"/>
    <row r="1337" ht="20.100000000000001" customHeight="1"/>
    <row r="1338" ht="20.100000000000001" customHeight="1"/>
    <row r="1339" ht="20.100000000000001" customHeight="1"/>
    <row r="1340" ht="20.100000000000001" customHeight="1"/>
    <row r="1341" ht="20.100000000000001" customHeight="1"/>
    <row r="1342" ht="20.100000000000001" customHeight="1"/>
    <row r="1343" ht="20.100000000000001" customHeight="1"/>
    <row r="1344" ht="20.100000000000001" customHeight="1"/>
    <row r="1345" ht="20.100000000000001" customHeight="1"/>
    <row r="1346" ht="20.100000000000001" customHeight="1"/>
    <row r="1347" ht="20.100000000000001" customHeight="1"/>
    <row r="1348" ht="20.100000000000001" customHeight="1"/>
    <row r="1349" ht="20.100000000000001" customHeight="1"/>
    <row r="1350" ht="20.100000000000001" customHeight="1"/>
    <row r="1351" ht="20.100000000000001" customHeight="1"/>
    <row r="1352" ht="20.100000000000001" customHeight="1"/>
    <row r="1353" ht="20.100000000000001" customHeight="1"/>
    <row r="1354" ht="20.100000000000001" customHeight="1"/>
    <row r="1355" ht="20.100000000000001" customHeight="1"/>
    <row r="1356" ht="20.100000000000001" customHeight="1"/>
    <row r="1357" ht="20.100000000000001" customHeight="1"/>
    <row r="1358" ht="20.100000000000001" customHeight="1"/>
    <row r="1359" ht="20.100000000000001" customHeight="1"/>
    <row r="1360" ht="20.100000000000001" customHeight="1"/>
    <row r="1361" ht="20.100000000000001" customHeight="1"/>
    <row r="1362" ht="20.100000000000001" customHeight="1"/>
    <row r="1363" ht="20.100000000000001" customHeight="1"/>
    <row r="1364" ht="20.100000000000001" customHeight="1"/>
    <row r="1365" ht="20.100000000000001" customHeight="1"/>
    <row r="1366" ht="20.100000000000001" customHeight="1"/>
    <row r="1367" ht="20.100000000000001" customHeight="1"/>
    <row r="1368" ht="20.100000000000001" customHeight="1"/>
    <row r="1369" ht="20.100000000000001" customHeight="1"/>
    <row r="1370" ht="20.100000000000001" customHeight="1"/>
    <row r="1371" ht="20.100000000000001" customHeight="1"/>
    <row r="1372" ht="20.100000000000001" customHeight="1"/>
    <row r="1373" ht="20.100000000000001" customHeight="1"/>
    <row r="1374" ht="20.100000000000001" customHeight="1"/>
    <row r="1375" ht="20.100000000000001" customHeight="1"/>
    <row r="1376" ht="20.100000000000001" customHeight="1"/>
    <row r="1377" ht="20.100000000000001" customHeight="1"/>
    <row r="1378" ht="20.100000000000001" customHeight="1"/>
    <row r="1379" ht="20.100000000000001" customHeight="1"/>
    <row r="1380" ht="20.100000000000001" customHeight="1"/>
    <row r="1381" ht="20.100000000000001" customHeight="1"/>
    <row r="1382" ht="20.100000000000001" customHeight="1"/>
    <row r="1383" ht="20.100000000000001" customHeight="1"/>
    <row r="1384" ht="20.100000000000001" customHeight="1"/>
    <row r="1385" ht="20.100000000000001" customHeight="1"/>
    <row r="1386" ht="20.100000000000001" customHeight="1"/>
    <row r="1387" ht="20.100000000000001" customHeight="1"/>
    <row r="1388" ht="20.100000000000001" customHeight="1"/>
    <row r="1389" ht="20.100000000000001" customHeight="1"/>
    <row r="1390" ht="20.100000000000001" customHeight="1"/>
    <row r="1391" ht="20.100000000000001" customHeight="1"/>
    <row r="1392" ht="20.100000000000001" customHeight="1"/>
    <row r="1393" ht="20.100000000000001" customHeight="1"/>
    <row r="1394" ht="20.100000000000001" customHeight="1"/>
    <row r="1395" ht="20.100000000000001" customHeight="1"/>
    <row r="1396" ht="20.100000000000001" customHeight="1"/>
    <row r="1397" ht="20.100000000000001" customHeight="1"/>
    <row r="1398" ht="20.100000000000001" customHeight="1"/>
    <row r="1399" ht="20.100000000000001" customHeight="1"/>
    <row r="1400" ht="20.100000000000001" customHeight="1"/>
    <row r="1401" ht="20.100000000000001" customHeight="1"/>
    <row r="1402" ht="20.100000000000001" customHeight="1"/>
    <row r="1403" ht="20.100000000000001" customHeight="1"/>
    <row r="1404" ht="20.100000000000001" customHeight="1"/>
    <row r="1405" ht="20.100000000000001" customHeight="1"/>
    <row r="1406" ht="20.100000000000001" customHeight="1"/>
    <row r="1407" ht="20.100000000000001" customHeight="1"/>
    <row r="1408" ht="20.100000000000001" customHeight="1"/>
    <row r="1409" ht="20.100000000000001" customHeight="1"/>
    <row r="1410" ht="20.100000000000001" customHeight="1"/>
    <row r="1411" ht="20.100000000000001" customHeight="1"/>
    <row r="1412" ht="20.100000000000001" customHeight="1"/>
    <row r="1413" ht="20.100000000000001" customHeight="1"/>
    <row r="1414" ht="20.100000000000001" customHeight="1"/>
    <row r="1415" ht="20.100000000000001" customHeight="1"/>
    <row r="1416" ht="20.100000000000001" customHeight="1"/>
    <row r="1417" ht="20.100000000000001" customHeight="1"/>
    <row r="1418" ht="20.100000000000001" customHeight="1"/>
    <row r="1419" ht="20.100000000000001" customHeight="1"/>
    <row r="1420" ht="20.100000000000001" customHeight="1"/>
    <row r="1421" ht="20.100000000000001" customHeight="1"/>
    <row r="1422" ht="20.100000000000001" customHeight="1"/>
    <row r="1423" ht="20.100000000000001" customHeight="1"/>
    <row r="1424" ht="20.100000000000001" customHeight="1"/>
    <row r="1425" ht="20.100000000000001" customHeight="1"/>
    <row r="1426" ht="20.100000000000001" customHeight="1"/>
    <row r="1427" ht="20.100000000000001" customHeight="1"/>
    <row r="1428" ht="20.100000000000001" customHeight="1"/>
    <row r="1429" ht="20.100000000000001" customHeight="1"/>
    <row r="1430" ht="20.100000000000001" customHeight="1"/>
    <row r="1431" ht="20.100000000000001" customHeight="1"/>
    <row r="1432" ht="20.100000000000001" customHeight="1"/>
    <row r="1433" ht="20.100000000000001" customHeight="1"/>
    <row r="1434" ht="20.100000000000001" customHeight="1"/>
    <row r="1435" ht="20.100000000000001" customHeight="1"/>
    <row r="1436" ht="20.100000000000001" customHeight="1"/>
    <row r="1437" ht="20.100000000000001" customHeight="1"/>
    <row r="1438" ht="20.100000000000001" customHeight="1"/>
    <row r="1439" ht="20.100000000000001" customHeight="1"/>
    <row r="1440" ht="20.100000000000001" customHeight="1"/>
    <row r="1441" ht="20.100000000000001" customHeight="1"/>
    <row r="1442" ht="20.100000000000001" customHeight="1"/>
    <row r="1443" ht="20.100000000000001" customHeight="1"/>
    <row r="1444" ht="20.100000000000001" customHeight="1"/>
    <row r="1445" ht="20.100000000000001" customHeight="1"/>
    <row r="1446" ht="20.100000000000001" customHeight="1"/>
    <row r="1447" ht="20.100000000000001" customHeight="1"/>
    <row r="1448" ht="20.100000000000001" customHeight="1"/>
    <row r="1449" ht="20.100000000000001" customHeight="1"/>
    <row r="1450" ht="20.100000000000001" customHeight="1"/>
    <row r="1451" ht="20.100000000000001" customHeight="1"/>
    <row r="1452" ht="20.100000000000001" customHeight="1"/>
    <row r="1453" ht="20.100000000000001" customHeight="1"/>
    <row r="1454" ht="20.100000000000001" customHeight="1"/>
    <row r="1455" ht="20.100000000000001" customHeight="1"/>
    <row r="1456" ht="20.100000000000001" customHeight="1"/>
    <row r="1457" ht="20.100000000000001" customHeight="1"/>
    <row r="1458" ht="20.100000000000001" customHeight="1"/>
    <row r="1459" ht="20.100000000000001" customHeight="1"/>
    <row r="1460" ht="20.100000000000001" customHeight="1"/>
    <row r="1461" ht="20.100000000000001" customHeight="1"/>
    <row r="1462" ht="20.100000000000001" customHeight="1"/>
    <row r="1463" ht="20.100000000000001" customHeight="1"/>
    <row r="1464" ht="20.100000000000001" customHeight="1"/>
    <row r="1465" ht="20.100000000000001" customHeight="1"/>
    <row r="1466" ht="20.100000000000001" customHeight="1"/>
    <row r="1467" ht="20.100000000000001" customHeight="1"/>
    <row r="1468" ht="20.100000000000001" customHeight="1"/>
    <row r="1469" ht="20.100000000000001" customHeight="1"/>
    <row r="1470" ht="20.100000000000001" customHeight="1"/>
    <row r="1471" ht="20.100000000000001" customHeight="1"/>
    <row r="1472" ht="20.100000000000001" customHeight="1"/>
    <row r="1473" ht="20.100000000000001" customHeight="1"/>
    <row r="1474" ht="20.100000000000001" customHeight="1"/>
    <row r="1475" ht="20.100000000000001" customHeight="1"/>
    <row r="1476" ht="20.100000000000001" customHeight="1"/>
    <row r="1477" ht="20.100000000000001" customHeight="1"/>
    <row r="1478" ht="20.100000000000001" customHeight="1"/>
    <row r="1479" ht="20.100000000000001" customHeight="1"/>
    <row r="1480" ht="20.100000000000001" customHeight="1"/>
    <row r="1481" ht="20.100000000000001" customHeight="1"/>
    <row r="1482" ht="20.100000000000001" customHeight="1"/>
    <row r="1483" ht="20.100000000000001" customHeight="1"/>
    <row r="1484" ht="20.100000000000001" customHeight="1"/>
    <row r="1485" ht="20.100000000000001" customHeight="1"/>
    <row r="1486" ht="20.100000000000001" customHeight="1"/>
    <row r="1487" ht="20.100000000000001" customHeight="1"/>
    <row r="1488" ht="20.100000000000001" customHeight="1"/>
    <row r="1489" ht="20.100000000000001" customHeight="1"/>
    <row r="1490" ht="20.100000000000001" customHeight="1"/>
    <row r="1491" ht="20.100000000000001" customHeight="1"/>
    <row r="1492" ht="20.100000000000001" customHeight="1"/>
    <row r="1493" ht="20.100000000000001" customHeight="1"/>
    <row r="1494" ht="20.100000000000001" customHeight="1"/>
    <row r="1495" ht="20.100000000000001" customHeight="1"/>
    <row r="1496" ht="20.100000000000001" customHeight="1"/>
    <row r="1497" ht="20.100000000000001" customHeight="1"/>
    <row r="1498" ht="20.100000000000001" customHeight="1"/>
    <row r="1499" ht="20.100000000000001" customHeight="1"/>
    <row r="1500" ht="20.100000000000001" customHeight="1"/>
    <row r="1501" ht="20.100000000000001" customHeight="1"/>
    <row r="1502" ht="20.100000000000001" customHeight="1"/>
    <row r="1503" ht="20.100000000000001" customHeight="1"/>
    <row r="1504" ht="20.100000000000001" customHeight="1"/>
    <row r="1505" ht="20.100000000000001" customHeight="1"/>
    <row r="1506" ht="20.100000000000001" customHeight="1"/>
    <row r="1507" ht="20.100000000000001" customHeight="1"/>
    <row r="1508" ht="20.100000000000001" customHeight="1"/>
    <row r="1509" ht="20.100000000000001" customHeight="1"/>
    <row r="1510" ht="20.100000000000001" customHeight="1"/>
    <row r="1511" ht="20.100000000000001" customHeight="1"/>
    <row r="1512" ht="20.100000000000001" customHeight="1"/>
    <row r="1513" ht="20.100000000000001" customHeight="1"/>
    <row r="1514" ht="20.100000000000001" customHeight="1"/>
    <row r="1515" ht="20.100000000000001" customHeight="1"/>
    <row r="1516" ht="20.100000000000001" customHeight="1"/>
    <row r="1517" ht="20.100000000000001" customHeight="1"/>
    <row r="1518" ht="20.100000000000001" customHeight="1"/>
    <row r="1519" ht="20.100000000000001" customHeight="1"/>
    <row r="1520" ht="20.100000000000001" customHeight="1"/>
    <row r="1521" ht="20.100000000000001" customHeight="1"/>
    <row r="1522" ht="20.100000000000001" customHeight="1"/>
    <row r="1523" ht="20.100000000000001" customHeight="1"/>
    <row r="1524" ht="20.100000000000001" customHeight="1"/>
    <row r="1525" ht="20.100000000000001" customHeight="1"/>
    <row r="1526" ht="20.100000000000001" customHeight="1"/>
    <row r="1527" ht="20.100000000000001" customHeight="1"/>
    <row r="1528" ht="20.100000000000001" customHeight="1"/>
    <row r="1529" ht="20.100000000000001" customHeight="1"/>
    <row r="1530" ht="20.100000000000001" customHeight="1"/>
    <row r="1531" ht="20.100000000000001" customHeight="1"/>
    <row r="1532" ht="20.100000000000001" customHeight="1"/>
    <row r="1533" ht="20.100000000000001" customHeight="1"/>
    <row r="1534" ht="20.100000000000001" customHeight="1"/>
    <row r="1535" ht="20.100000000000001" customHeight="1"/>
    <row r="1536" ht="20.100000000000001" customHeight="1"/>
    <row r="1537" ht="20.100000000000001" customHeight="1"/>
    <row r="1538" ht="20.100000000000001" customHeight="1"/>
    <row r="1539" ht="20.100000000000001" customHeight="1"/>
    <row r="1540" ht="20.100000000000001" customHeight="1"/>
    <row r="1541" ht="20.100000000000001" customHeight="1"/>
    <row r="1542" ht="20.100000000000001" customHeight="1"/>
    <row r="1543" ht="20.100000000000001" customHeight="1"/>
    <row r="1544" ht="20.100000000000001" customHeight="1"/>
    <row r="1545" ht="20.100000000000001" customHeight="1"/>
    <row r="1546" ht="20.100000000000001" customHeight="1"/>
    <row r="1547" ht="20.100000000000001" customHeight="1"/>
    <row r="1548" ht="20.100000000000001" customHeight="1"/>
    <row r="1549" ht="20.100000000000001" customHeight="1"/>
    <row r="1550" ht="20.100000000000001" customHeight="1"/>
    <row r="1551" ht="20.100000000000001" customHeight="1"/>
    <row r="1552" ht="20.100000000000001" customHeight="1"/>
    <row r="1553" ht="20.100000000000001" customHeight="1"/>
    <row r="1554" ht="20.100000000000001" customHeight="1"/>
    <row r="1555" ht="20.100000000000001" customHeight="1"/>
    <row r="1556" ht="20.100000000000001" customHeight="1"/>
    <row r="1557" ht="20.100000000000001" customHeight="1"/>
    <row r="1558" ht="20.100000000000001" customHeight="1"/>
    <row r="1559" ht="20.100000000000001" customHeight="1"/>
    <row r="1560" ht="20.100000000000001" customHeight="1"/>
    <row r="1561" ht="20.100000000000001" customHeight="1"/>
    <row r="1562" ht="20.100000000000001" customHeight="1"/>
    <row r="1563" ht="20.100000000000001" customHeight="1"/>
    <row r="1564" ht="20.100000000000001" customHeight="1"/>
    <row r="1565" ht="20.100000000000001" customHeight="1"/>
    <row r="1566" ht="20.100000000000001" customHeight="1"/>
    <row r="1567" ht="20.100000000000001" customHeight="1"/>
    <row r="1568" ht="20.100000000000001" customHeight="1"/>
    <row r="1569" ht="20.100000000000001" customHeight="1"/>
    <row r="1570" ht="20.100000000000001" customHeight="1"/>
    <row r="1571" ht="20.100000000000001" customHeight="1"/>
    <row r="1572" ht="20.100000000000001" customHeight="1"/>
    <row r="1573" ht="20.100000000000001" customHeight="1"/>
    <row r="1574" ht="20.100000000000001" customHeight="1"/>
    <row r="1575" ht="20.100000000000001" customHeight="1"/>
    <row r="1576" ht="20.100000000000001" customHeight="1"/>
    <row r="1577" ht="20.100000000000001" customHeight="1"/>
    <row r="1578" ht="20.100000000000001" customHeight="1"/>
    <row r="1579" ht="20.100000000000001" customHeight="1"/>
    <row r="1580" ht="20.100000000000001" customHeight="1"/>
    <row r="1581" ht="20.100000000000001" customHeight="1"/>
    <row r="1582" ht="20.100000000000001" customHeight="1"/>
    <row r="1583" ht="20.100000000000001" customHeight="1"/>
    <row r="1584" ht="20.100000000000001" customHeight="1"/>
    <row r="1585" ht="20.100000000000001" customHeight="1"/>
    <row r="1586" ht="20.100000000000001" customHeight="1"/>
    <row r="1587" ht="20.100000000000001" customHeight="1"/>
    <row r="1588" ht="20.100000000000001" customHeight="1"/>
    <row r="1589" ht="20.100000000000001" customHeight="1"/>
    <row r="1590" ht="20.100000000000001" customHeight="1"/>
    <row r="1591" ht="20.100000000000001" customHeight="1"/>
    <row r="1592" ht="20.100000000000001" customHeight="1"/>
    <row r="1593" ht="20.100000000000001" customHeight="1"/>
    <row r="1594" ht="20.100000000000001" customHeight="1"/>
    <row r="1595" ht="20.100000000000001" customHeight="1"/>
    <row r="1596" ht="20.100000000000001" customHeight="1"/>
    <row r="1597" ht="20.100000000000001" customHeight="1"/>
    <row r="1598" ht="20.100000000000001" customHeight="1"/>
    <row r="1599" ht="20.100000000000001" customHeight="1"/>
    <row r="1600" ht="20.100000000000001" customHeight="1"/>
    <row r="1601" ht="20.100000000000001" customHeight="1"/>
    <row r="1602" ht="20.100000000000001" customHeight="1"/>
    <row r="1603" ht="20.100000000000001" customHeight="1"/>
    <row r="1604" ht="20.100000000000001" customHeight="1"/>
    <row r="1605" ht="20.100000000000001" customHeight="1"/>
    <row r="1606" ht="20.100000000000001" customHeight="1"/>
    <row r="1607" ht="20.100000000000001" customHeight="1"/>
    <row r="1608" ht="20.100000000000001" customHeight="1"/>
    <row r="1609" ht="20.100000000000001" customHeight="1"/>
    <row r="1610" ht="20.100000000000001" customHeight="1"/>
    <row r="1611" ht="20.100000000000001" customHeight="1"/>
    <row r="1612" ht="20.100000000000001" customHeight="1"/>
    <row r="1613" ht="20.100000000000001" customHeight="1"/>
    <row r="1614" ht="20.100000000000001" customHeight="1"/>
    <row r="1615" ht="20.100000000000001" customHeight="1"/>
    <row r="1616" ht="20.100000000000001" customHeight="1"/>
    <row r="1617" ht="20.100000000000001" customHeight="1"/>
    <row r="1618" ht="20.100000000000001" customHeight="1"/>
    <row r="1619" ht="20.100000000000001" customHeight="1"/>
    <row r="1620" ht="20.100000000000001" customHeight="1"/>
    <row r="1621" ht="20.100000000000001" customHeight="1"/>
    <row r="1622" ht="20.100000000000001" customHeight="1"/>
    <row r="1623" ht="20.100000000000001" customHeight="1"/>
    <row r="1624" ht="20.100000000000001" customHeight="1"/>
    <row r="1625" ht="20.100000000000001" customHeight="1"/>
    <row r="1626" ht="20.100000000000001" customHeight="1"/>
    <row r="1627" ht="20.100000000000001" customHeight="1"/>
    <row r="1628" ht="20.100000000000001" customHeight="1"/>
    <row r="1629" ht="20.100000000000001" customHeight="1"/>
    <row r="1630" ht="20.100000000000001" customHeight="1"/>
    <row r="1631" ht="20.100000000000001" customHeight="1"/>
    <row r="1632" ht="20.100000000000001" customHeight="1"/>
    <row r="1633" ht="20.100000000000001" customHeight="1"/>
    <row r="1634" ht="20.100000000000001" customHeight="1"/>
    <row r="1635" ht="20.100000000000001" customHeight="1"/>
    <row r="1636" ht="20.100000000000001" customHeight="1"/>
    <row r="1637" ht="20.100000000000001" customHeight="1"/>
    <row r="1638" ht="20.100000000000001" customHeight="1"/>
    <row r="1639" ht="20.100000000000001" customHeight="1"/>
    <row r="1640" ht="20.100000000000001" customHeight="1"/>
    <row r="1641" ht="20.100000000000001" customHeight="1"/>
    <row r="1642" ht="20.100000000000001" customHeight="1"/>
    <row r="1643" ht="20.100000000000001" customHeight="1"/>
    <row r="1644" ht="20.100000000000001" customHeight="1"/>
    <row r="1645" ht="20.100000000000001" customHeight="1"/>
    <row r="1646" ht="20.100000000000001" customHeight="1"/>
    <row r="1647" ht="20.100000000000001" customHeight="1"/>
    <row r="1648" ht="20.100000000000001" customHeight="1"/>
    <row r="1649" ht="20.100000000000001" customHeight="1"/>
    <row r="1650" ht="20.100000000000001" customHeight="1"/>
    <row r="1651" ht="20.100000000000001" customHeight="1"/>
    <row r="1652" ht="20.100000000000001" customHeight="1"/>
    <row r="1653" ht="20.100000000000001" customHeight="1"/>
    <row r="1654" ht="20.100000000000001" customHeight="1"/>
    <row r="1655" ht="20.100000000000001" customHeight="1"/>
    <row r="1656" ht="20.100000000000001" customHeight="1"/>
    <row r="1657" ht="20.100000000000001" customHeight="1"/>
    <row r="1658" ht="20.100000000000001" customHeight="1"/>
    <row r="1659" ht="20.100000000000001" customHeight="1"/>
    <row r="1660" ht="20.100000000000001" customHeight="1"/>
    <row r="1661" ht="20.100000000000001" customHeight="1"/>
    <row r="1662" ht="20.100000000000001" customHeight="1"/>
    <row r="1663" ht="20.100000000000001" customHeight="1"/>
    <row r="1664" ht="20.100000000000001" customHeight="1"/>
    <row r="1665" ht="20.100000000000001" customHeight="1"/>
    <row r="1666" ht="20.100000000000001" customHeight="1"/>
    <row r="1667" ht="20.100000000000001" customHeight="1"/>
    <row r="1668" ht="20.100000000000001" customHeight="1"/>
    <row r="1669" ht="20.100000000000001" customHeight="1"/>
    <row r="1670" ht="20.100000000000001" customHeight="1"/>
    <row r="1671" ht="20.100000000000001" customHeight="1"/>
    <row r="1672" ht="20.100000000000001" customHeight="1"/>
    <row r="1673" ht="20.100000000000001" customHeight="1"/>
    <row r="1674" ht="20.100000000000001" customHeight="1"/>
    <row r="1675" ht="20.100000000000001" customHeight="1"/>
    <row r="1676" ht="20.100000000000001" customHeight="1"/>
    <row r="1677" ht="20.100000000000001" customHeight="1"/>
    <row r="1678" ht="20.100000000000001" customHeight="1"/>
    <row r="1679" ht="20.100000000000001" customHeight="1"/>
    <row r="1680" ht="20.100000000000001" customHeight="1"/>
    <row r="1681" ht="20.100000000000001" customHeight="1"/>
    <row r="1682" ht="20.100000000000001" customHeight="1"/>
    <row r="1683" ht="20.100000000000001" customHeight="1"/>
    <row r="1684" ht="20.100000000000001" customHeight="1"/>
    <row r="1685" ht="20.100000000000001" customHeight="1"/>
    <row r="1686" ht="20.100000000000001" customHeight="1"/>
    <row r="1687" ht="20.100000000000001" customHeight="1"/>
    <row r="1688" ht="20.100000000000001" customHeight="1"/>
    <row r="1689" ht="20.100000000000001" customHeight="1"/>
    <row r="1690" ht="20.100000000000001" customHeight="1"/>
    <row r="1691" ht="20.100000000000001" customHeight="1"/>
    <row r="1692" ht="20.100000000000001" customHeight="1"/>
    <row r="1693" ht="20.100000000000001" customHeight="1"/>
    <row r="1694" ht="20.100000000000001" customHeight="1"/>
    <row r="1695" ht="20.100000000000001" customHeight="1"/>
    <row r="1696" ht="20.100000000000001" customHeight="1"/>
    <row r="1697" ht="20.100000000000001" customHeight="1"/>
    <row r="1698" ht="20.100000000000001" customHeight="1"/>
    <row r="1699" ht="20.100000000000001" customHeight="1"/>
    <row r="1700" ht="20.100000000000001" customHeight="1"/>
    <row r="1701" ht="20.100000000000001" customHeight="1"/>
    <row r="1702" ht="20.100000000000001" customHeight="1"/>
    <row r="1703" ht="20.100000000000001" customHeight="1"/>
    <row r="1704" ht="20.100000000000001" customHeight="1"/>
    <row r="1705" ht="20.100000000000001" customHeight="1"/>
    <row r="1706" ht="20.100000000000001" customHeight="1"/>
    <row r="1707" ht="20.100000000000001" customHeight="1"/>
    <row r="1708" ht="20.100000000000001" customHeight="1"/>
    <row r="1709" ht="20.100000000000001" customHeight="1"/>
    <row r="1710" ht="20.100000000000001" customHeight="1"/>
    <row r="1711" ht="20.100000000000001" customHeight="1"/>
    <row r="1712" ht="20.100000000000001" customHeight="1"/>
    <row r="1713" ht="20.100000000000001" customHeight="1"/>
    <row r="1714" ht="20.100000000000001" customHeight="1"/>
    <row r="1715" ht="20.100000000000001" customHeight="1"/>
    <row r="1716" ht="20.100000000000001" customHeight="1"/>
    <row r="1717" ht="20.100000000000001" customHeight="1"/>
    <row r="1718" ht="20.100000000000001" customHeight="1"/>
    <row r="1719" ht="20.100000000000001" customHeight="1"/>
    <row r="1720" ht="20.100000000000001" customHeight="1"/>
    <row r="1721" ht="20.100000000000001" customHeight="1"/>
    <row r="1722" ht="20.100000000000001" customHeight="1"/>
    <row r="1723" ht="20.100000000000001" customHeight="1"/>
    <row r="1724" ht="20.100000000000001" customHeight="1"/>
    <row r="1725" ht="20.100000000000001" customHeight="1"/>
    <row r="1726" ht="20.100000000000001" customHeight="1"/>
    <row r="1727" ht="20.100000000000001" customHeight="1"/>
    <row r="1728" ht="20.100000000000001" customHeight="1"/>
    <row r="1729" ht="20.100000000000001" customHeight="1"/>
    <row r="1730" ht="20.100000000000001" customHeight="1"/>
    <row r="1731" ht="20.100000000000001" customHeight="1"/>
    <row r="1732" ht="20.100000000000001" customHeight="1"/>
    <row r="1733" ht="20.100000000000001" customHeight="1"/>
    <row r="1734" ht="20.100000000000001" customHeight="1"/>
    <row r="1735" ht="20.100000000000001" customHeight="1"/>
    <row r="1736" ht="20.100000000000001" customHeight="1"/>
    <row r="1737" ht="20.100000000000001" customHeight="1"/>
    <row r="1738" ht="20.100000000000001" customHeight="1"/>
    <row r="1739" ht="20.100000000000001" customHeight="1"/>
    <row r="1740" ht="20.100000000000001" customHeight="1"/>
    <row r="1741" ht="20.100000000000001" customHeight="1"/>
    <row r="1742" ht="20.100000000000001" customHeight="1"/>
    <row r="1743" ht="20.100000000000001" customHeight="1"/>
    <row r="1744" ht="20.100000000000001" customHeight="1"/>
    <row r="1745" ht="20.100000000000001" customHeight="1"/>
    <row r="1746" ht="20.100000000000001" customHeight="1"/>
    <row r="1747" ht="20.100000000000001" customHeight="1"/>
    <row r="1748" ht="20.100000000000001" customHeight="1"/>
    <row r="1749" ht="20.100000000000001" customHeight="1"/>
    <row r="1750" ht="20.100000000000001" customHeight="1"/>
    <row r="1751" ht="20.100000000000001" customHeight="1"/>
    <row r="1752" ht="20.100000000000001" customHeight="1"/>
    <row r="1753" ht="20.100000000000001" customHeight="1"/>
    <row r="1754" ht="20.100000000000001" customHeight="1"/>
    <row r="1755" ht="20.100000000000001" customHeight="1"/>
    <row r="1756" ht="20.100000000000001" customHeight="1"/>
    <row r="1757" ht="20.100000000000001" customHeight="1"/>
    <row r="1758" ht="20.100000000000001" customHeight="1"/>
    <row r="1759" ht="20.100000000000001" customHeight="1"/>
    <row r="1760" ht="20.100000000000001" customHeight="1"/>
    <row r="1761" ht="20.100000000000001" customHeight="1"/>
    <row r="1762" ht="20.100000000000001" customHeight="1"/>
    <row r="1763" ht="20.100000000000001" customHeight="1"/>
    <row r="1764" ht="20.100000000000001" customHeight="1"/>
    <row r="1765" ht="20.100000000000001" customHeight="1"/>
    <row r="1766" ht="20.100000000000001" customHeight="1"/>
    <row r="1767" ht="20.100000000000001" customHeight="1"/>
    <row r="1768" ht="20.100000000000001" customHeight="1"/>
    <row r="1769" ht="20.100000000000001" customHeight="1"/>
    <row r="1770" ht="20.100000000000001" customHeight="1"/>
    <row r="1771" ht="20.100000000000001" customHeight="1"/>
    <row r="1772" ht="20.100000000000001" customHeight="1"/>
    <row r="1773" ht="20.100000000000001" customHeight="1"/>
    <row r="1774" ht="20.100000000000001" customHeight="1"/>
    <row r="1775" ht="20.100000000000001" customHeight="1"/>
    <row r="1776" ht="20.100000000000001" customHeight="1"/>
    <row r="1777" ht="20.100000000000001" customHeight="1"/>
    <row r="1778" ht="20.100000000000001" customHeight="1"/>
    <row r="1779" ht="20.100000000000001" customHeight="1"/>
    <row r="1780" ht="20.100000000000001" customHeight="1"/>
    <row r="1781" ht="20.100000000000001" customHeight="1"/>
    <row r="1782" ht="20.100000000000001" customHeight="1"/>
    <row r="1783" ht="20.100000000000001" customHeight="1"/>
    <row r="1784" ht="20.100000000000001" customHeight="1"/>
    <row r="1785" ht="20.100000000000001" customHeight="1"/>
    <row r="1786" ht="20.100000000000001" customHeight="1"/>
    <row r="1787" ht="20.100000000000001" customHeight="1"/>
    <row r="1788" ht="20.100000000000001" customHeight="1"/>
    <row r="1789" ht="20.100000000000001" customHeight="1"/>
    <row r="1790" ht="20.100000000000001" customHeight="1"/>
    <row r="1791" ht="20.100000000000001" customHeight="1"/>
    <row r="1792" ht="20.100000000000001" customHeight="1"/>
    <row r="1793" ht="20.100000000000001" customHeight="1"/>
    <row r="1794" ht="20.100000000000001" customHeight="1"/>
    <row r="1795" ht="20.100000000000001" customHeight="1"/>
    <row r="1796" ht="20.100000000000001" customHeight="1"/>
    <row r="1797" ht="20.100000000000001" customHeight="1"/>
    <row r="1798" ht="20.100000000000001" customHeight="1"/>
    <row r="1799" ht="20.100000000000001" customHeight="1"/>
    <row r="1800" ht="20.100000000000001" customHeight="1"/>
    <row r="1801" ht="20.100000000000001" customHeight="1"/>
    <row r="1802" ht="20.100000000000001" customHeight="1"/>
    <row r="1803" ht="20.100000000000001" customHeight="1"/>
    <row r="1804" ht="20.100000000000001" customHeight="1"/>
    <row r="1805" ht="20.100000000000001" customHeight="1"/>
    <row r="1806" ht="20.100000000000001" customHeight="1"/>
    <row r="1807" ht="20.100000000000001" customHeight="1"/>
    <row r="1808" ht="20.100000000000001" customHeight="1"/>
    <row r="1809" ht="20.100000000000001" customHeight="1"/>
    <row r="1810" ht="20.100000000000001" customHeight="1"/>
    <row r="1811" ht="20.100000000000001" customHeight="1"/>
    <row r="1812" ht="20.100000000000001" customHeight="1"/>
    <row r="1813" ht="20.100000000000001" customHeight="1"/>
    <row r="1814" ht="20.100000000000001" customHeight="1"/>
    <row r="1815" ht="20.100000000000001" customHeight="1"/>
    <row r="1816" ht="20.100000000000001" customHeight="1"/>
    <row r="1817" ht="20.100000000000001" customHeight="1"/>
    <row r="1818" ht="20.100000000000001" customHeight="1"/>
    <row r="1819" ht="20.100000000000001" customHeight="1"/>
    <row r="1820" ht="20.100000000000001" customHeight="1"/>
    <row r="1821" ht="20.100000000000001" customHeight="1"/>
    <row r="1822" ht="20.100000000000001" customHeight="1"/>
    <row r="1823" ht="20.100000000000001" customHeight="1"/>
    <row r="1824" ht="20.100000000000001" customHeight="1"/>
    <row r="1825" ht="20.100000000000001" customHeight="1"/>
    <row r="1826" ht="20.100000000000001" customHeight="1"/>
    <row r="1827" ht="20.100000000000001" customHeight="1"/>
    <row r="1828" ht="20.100000000000001" customHeight="1"/>
    <row r="1829" ht="20.100000000000001" customHeight="1"/>
    <row r="1830" ht="20.100000000000001" customHeight="1"/>
    <row r="1831" ht="20.100000000000001" customHeight="1"/>
    <row r="1832" ht="20.100000000000001" customHeight="1"/>
    <row r="1833" ht="20.100000000000001" customHeight="1"/>
    <row r="1834" ht="20.100000000000001" customHeight="1"/>
    <row r="1835" ht="20.100000000000001" customHeight="1"/>
    <row r="1836" ht="20.100000000000001" customHeight="1"/>
    <row r="1837" ht="20.100000000000001" customHeight="1"/>
    <row r="1838" ht="20.100000000000001" customHeight="1"/>
    <row r="1839" ht="20.100000000000001" customHeight="1"/>
    <row r="1840" ht="20.100000000000001" customHeight="1"/>
    <row r="1841" ht="20.100000000000001" customHeight="1"/>
    <row r="1842" ht="20.100000000000001" customHeight="1"/>
    <row r="1843" ht="20.100000000000001" customHeight="1"/>
    <row r="1844" ht="20.100000000000001" customHeight="1"/>
    <row r="1845" ht="20.100000000000001" customHeight="1"/>
    <row r="1846" ht="20.100000000000001" customHeight="1"/>
    <row r="1847" ht="20.100000000000001" customHeight="1"/>
    <row r="1848" ht="20.100000000000001" customHeight="1"/>
    <row r="1849" ht="20.100000000000001" customHeight="1"/>
    <row r="1850" ht="20.100000000000001" customHeight="1"/>
    <row r="1851" ht="20.100000000000001" customHeight="1"/>
    <row r="1852" ht="20.100000000000001" customHeight="1"/>
    <row r="1853" ht="20.100000000000001" customHeight="1"/>
    <row r="1854" ht="20.100000000000001" customHeight="1"/>
    <row r="1855" ht="20.100000000000001" customHeight="1"/>
    <row r="1856" ht="20.100000000000001" customHeight="1"/>
    <row r="1857" ht="20.100000000000001" customHeight="1"/>
    <row r="1858" ht="20.100000000000001" customHeight="1"/>
    <row r="1859" ht="20.100000000000001" customHeight="1"/>
    <row r="1860" ht="20.100000000000001" customHeight="1"/>
    <row r="1861" ht="20.100000000000001" customHeight="1"/>
    <row r="1862" ht="20.100000000000001" customHeight="1"/>
    <row r="1863" ht="20.100000000000001" customHeight="1"/>
    <row r="1864" ht="20.100000000000001" customHeight="1"/>
    <row r="1865" ht="20.100000000000001" customHeight="1"/>
    <row r="1866" ht="20.100000000000001" customHeight="1"/>
    <row r="1867" ht="20.100000000000001" customHeight="1"/>
    <row r="1868" ht="20.100000000000001" customHeight="1"/>
    <row r="1869" ht="20.100000000000001" customHeight="1"/>
    <row r="1870" ht="20.100000000000001" customHeight="1"/>
    <row r="1871" ht="20.100000000000001" customHeight="1"/>
    <row r="1872" ht="20.100000000000001" customHeight="1"/>
    <row r="1873" ht="20.100000000000001" customHeight="1"/>
    <row r="1874" ht="20.100000000000001" customHeight="1"/>
    <row r="1875" ht="20.100000000000001" customHeight="1"/>
    <row r="1876" ht="20.100000000000001" customHeight="1"/>
    <row r="1877" ht="20.100000000000001" customHeight="1"/>
    <row r="1878" ht="20.100000000000001" customHeight="1"/>
    <row r="1879" ht="20.100000000000001" customHeight="1"/>
    <row r="1880" ht="20.100000000000001" customHeight="1"/>
    <row r="1881" ht="20.100000000000001" customHeight="1"/>
    <row r="1882" ht="20.100000000000001" customHeight="1"/>
    <row r="1883" ht="20.100000000000001" customHeight="1"/>
    <row r="1884" ht="20.100000000000001" customHeight="1"/>
    <row r="1885" ht="20.100000000000001" customHeight="1"/>
    <row r="1886" ht="20.100000000000001" customHeight="1"/>
    <row r="1887" ht="20.100000000000001" customHeight="1"/>
    <row r="1888" ht="20.100000000000001" customHeight="1"/>
    <row r="1889" ht="20.100000000000001" customHeight="1"/>
    <row r="1890" ht="20.100000000000001" customHeight="1"/>
    <row r="1891" ht="20.100000000000001" customHeight="1"/>
    <row r="1892" ht="20.100000000000001" customHeight="1"/>
    <row r="1893" ht="20.100000000000001" customHeight="1"/>
    <row r="1894" ht="20.100000000000001" customHeight="1"/>
    <row r="1895" ht="20.100000000000001" customHeight="1"/>
    <row r="1896" ht="20.100000000000001" customHeight="1"/>
    <row r="1897" ht="20.100000000000001" customHeight="1"/>
    <row r="1898" ht="20.100000000000001" customHeight="1"/>
    <row r="1899" ht="20.100000000000001" customHeight="1"/>
    <row r="1900" ht="20.100000000000001" customHeight="1"/>
    <row r="1901" ht="20.100000000000001" customHeight="1"/>
    <row r="1902" ht="20.100000000000001" customHeight="1"/>
    <row r="1903" ht="20.100000000000001" customHeight="1"/>
    <row r="1904" ht="20.100000000000001" customHeight="1"/>
    <row r="1905" ht="20.100000000000001" customHeight="1"/>
    <row r="1906" ht="20.100000000000001" customHeight="1"/>
    <row r="1907" ht="20.100000000000001" customHeight="1"/>
    <row r="1908" ht="20.100000000000001" customHeight="1"/>
    <row r="1909" ht="20.100000000000001" customHeight="1"/>
    <row r="1910" ht="20.100000000000001" customHeight="1"/>
    <row r="1911" ht="20.100000000000001" customHeight="1"/>
    <row r="1912" ht="20.100000000000001" customHeight="1"/>
    <row r="1913" ht="20.100000000000001" customHeight="1"/>
    <row r="1914" ht="20.100000000000001" customHeight="1"/>
    <row r="1915" ht="20.100000000000001" customHeight="1"/>
    <row r="1916" ht="20.100000000000001" customHeight="1"/>
    <row r="1917" ht="20.100000000000001" customHeight="1"/>
    <row r="1918" ht="20.100000000000001" customHeight="1"/>
    <row r="1919" ht="20.100000000000001" customHeight="1"/>
    <row r="1920" ht="20.100000000000001" customHeight="1"/>
    <row r="1921" ht="20.100000000000001" customHeight="1"/>
    <row r="1922" ht="20.100000000000001" customHeight="1"/>
    <row r="1923" ht="20.100000000000001" customHeight="1"/>
    <row r="1924" ht="20.100000000000001" customHeight="1"/>
    <row r="1925" ht="20.100000000000001" customHeight="1"/>
    <row r="1926" ht="20.100000000000001" customHeight="1"/>
    <row r="1927" ht="20.100000000000001" customHeight="1"/>
    <row r="1928" ht="20.100000000000001" customHeight="1"/>
    <row r="1929" ht="20.100000000000001" customHeight="1"/>
    <row r="1930" ht="20.100000000000001" customHeight="1"/>
    <row r="1931" ht="20.100000000000001" customHeight="1"/>
    <row r="1932" ht="20.100000000000001" customHeight="1"/>
    <row r="1933" ht="20.100000000000001" customHeight="1"/>
    <row r="1934" ht="20.100000000000001" customHeight="1"/>
    <row r="1935" ht="20.100000000000001" customHeight="1"/>
    <row r="1936" ht="20.100000000000001" customHeight="1"/>
    <row r="1937" ht="20.100000000000001" customHeight="1"/>
    <row r="1938" ht="20.100000000000001" customHeight="1"/>
    <row r="1939" ht="20.100000000000001" customHeight="1"/>
    <row r="1940" ht="20.100000000000001" customHeight="1"/>
    <row r="1941" ht="20.100000000000001" customHeight="1"/>
    <row r="1942" ht="20.100000000000001" customHeight="1"/>
    <row r="1943" ht="20.100000000000001" customHeight="1"/>
    <row r="1944" ht="20.100000000000001" customHeight="1"/>
    <row r="1945" ht="20.100000000000001" customHeight="1"/>
    <row r="1946" ht="20.100000000000001" customHeight="1"/>
    <row r="1947" ht="20.100000000000001" customHeight="1"/>
    <row r="1948" ht="20.100000000000001" customHeight="1"/>
    <row r="1949" ht="20.100000000000001" customHeight="1"/>
    <row r="1950" ht="20.100000000000001" customHeight="1"/>
    <row r="1951" ht="20.100000000000001" customHeight="1"/>
    <row r="1952" ht="20.100000000000001" customHeight="1"/>
    <row r="1953" ht="20.100000000000001" customHeight="1"/>
    <row r="1954" ht="20.100000000000001" customHeight="1"/>
    <row r="1955" ht="20.100000000000001" customHeight="1"/>
    <row r="1956" ht="20.100000000000001" customHeight="1"/>
    <row r="1957" ht="20.100000000000001" customHeight="1"/>
    <row r="1958" ht="20.100000000000001" customHeight="1"/>
    <row r="1959" ht="20.100000000000001" customHeight="1"/>
    <row r="1960" ht="20.100000000000001" customHeight="1"/>
    <row r="1961" ht="20.100000000000001" customHeight="1"/>
    <row r="1962" ht="20.100000000000001" customHeight="1"/>
    <row r="1963" ht="20.100000000000001" customHeight="1"/>
    <row r="1964" ht="20.100000000000001" customHeight="1"/>
    <row r="1965" ht="20.100000000000001" customHeight="1"/>
    <row r="1966" ht="20.100000000000001" customHeight="1"/>
    <row r="1967" ht="20.100000000000001" customHeight="1"/>
    <row r="1968" ht="20.100000000000001" customHeight="1"/>
    <row r="1969" ht="20.100000000000001" customHeight="1"/>
    <row r="1970" ht="20.100000000000001" customHeight="1"/>
    <row r="1971" ht="20.100000000000001" customHeight="1"/>
    <row r="1972" ht="20.100000000000001" customHeight="1"/>
    <row r="1973" ht="20.100000000000001" customHeight="1"/>
    <row r="1974" ht="20.100000000000001" customHeight="1"/>
    <row r="1975" ht="20.100000000000001" customHeight="1"/>
    <row r="1976" ht="20.100000000000001" customHeight="1"/>
    <row r="1977" ht="20.100000000000001" customHeight="1"/>
    <row r="1978" ht="20.100000000000001" customHeight="1"/>
    <row r="1979" ht="20.100000000000001" customHeight="1"/>
    <row r="1980" ht="20.100000000000001" customHeight="1"/>
    <row r="1981" ht="20.100000000000001" customHeight="1"/>
    <row r="1982" ht="20.100000000000001" customHeight="1"/>
    <row r="1983" ht="20.100000000000001" customHeight="1"/>
    <row r="1984" ht="20.100000000000001" customHeight="1"/>
    <row r="1985" ht="20.100000000000001" customHeight="1"/>
    <row r="1986" ht="20.100000000000001" customHeight="1"/>
    <row r="1987" ht="20.100000000000001" customHeight="1"/>
    <row r="1988" ht="20.100000000000001" customHeight="1"/>
    <row r="1989" ht="20.100000000000001" customHeight="1"/>
    <row r="1990" ht="20.100000000000001" customHeight="1"/>
    <row r="1991" ht="20.100000000000001" customHeight="1"/>
    <row r="1992" ht="20.100000000000001" customHeight="1"/>
    <row r="1993" ht="20.100000000000001" customHeight="1"/>
    <row r="1994" ht="20.100000000000001" customHeight="1"/>
    <row r="1995" ht="20.100000000000001" customHeight="1"/>
    <row r="1996" ht="20.100000000000001" customHeight="1"/>
    <row r="1997" ht="20.100000000000001" customHeight="1"/>
    <row r="1998" ht="20.100000000000001" customHeight="1"/>
    <row r="1999" ht="20.100000000000001" customHeight="1"/>
    <row r="2000" ht="20.100000000000001" customHeight="1"/>
    <row r="2001" ht="20.100000000000001" customHeight="1"/>
    <row r="2002" ht="20.100000000000001" customHeight="1"/>
    <row r="2003" ht="20.100000000000001" customHeight="1"/>
    <row r="2004" ht="20.100000000000001" customHeight="1"/>
    <row r="2005" ht="20.100000000000001" customHeight="1"/>
    <row r="2006" ht="20.100000000000001" customHeight="1"/>
    <row r="2007" ht="20.100000000000001" customHeight="1"/>
    <row r="2008" ht="20.100000000000001" customHeight="1"/>
    <row r="2009" ht="20.100000000000001" customHeight="1"/>
    <row r="2010" ht="20.100000000000001" customHeight="1"/>
    <row r="2011" ht="20.100000000000001" customHeight="1"/>
    <row r="2012" ht="20.100000000000001" customHeight="1"/>
    <row r="2013" ht="20.100000000000001" customHeight="1"/>
    <row r="2014" ht="20.100000000000001" customHeight="1"/>
    <row r="2015" ht="20.100000000000001" customHeight="1"/>
    <row r="2016" ht="20.100000000000001" customHeight="1"/>
    <row r="2017" ht="20.100000000000001" customHeight="1"/>
    <row r="2018" ht="20.100000000000001" customHeight="1"/>
    <row r="2019" ht="20.100000000000001" customHeight="1"/>
    <row r="2020" ht="20.100000000000001" customHeight="1"/>
    <row r="2021" ht="20.100000000000001" customHeight="1"/>
    <row r="2022" ht="20.100000000000001" customHeight="1"/>
    <row r="2023" ht="20.100000000000001" customHeight="1"/>
    <row r="2024" ht="20.100000000000001" customHeight="1"/>
    <row r="2025" ht="20.100000000000001" customHeight="1"/>
    <row r="2026" ht="20.100000000000001" customHeight="1"/>
    <row r="2027" ht="20.100000000000001" customHeight="1"/>
    <row r="2028" ht="20.100000000000001" customHeight="1"/>
    <row r="2029" ht="20.100000000000001" customHeight="1"/>
    <row r="2030" ht="20.100000000000001" customHeight="1"/>
    <row r="2031" ht="20.100000000000001" customHeight="1"/>
    <row r="2032" ht="20.100000000000001" customHeight="1"/>
    <row r="2033" ht="20.100000000000001" customHeight="1"/>
    <row r="2034" ht="20.100000000000001" customHeight="1"/>
    <row r="2035" ht="20.100000000000001" customHeight="1"/>
    <row r="2036" ht="20.100000000000001" customHeight="1"/>
    <row r="2037" ht="20.100000000000001" customHeight="1"/>
    <row r="2038" ht="20.100000000000001" customHeight="1"/>
    <row r="2039" ht="20.100000000000001" customHeight="1"/>
    <row r="2040" ht="20.100000000000001" customHeight="1"/>
    <row r="2041" ht="20.100000000000001" customHeight="1"/>
    <row r="2042" ht="20.100000000000001" customHeight="1"/>
    <row r="2043" ht="20.100000000000001" customHeight="1"/>
    <row r="2044" ht="20.100000000000001" customHeight="1"/>
    <row r="2045" ht="20.100000000000001" customHeight="1"/>
    <row r="2046" ht="20.100000000000001" customHeight="1"/>
    <row r="2047" ht="20.100000000000001" customHeight="1"/>
    <row r="2048" ht="20.100000000000001" customHeight="1"/>
    <row r="2049" ht="20.100000000000001" customHeight="1"/>
    <row r="2050" ht="20.100000000000001" customHeight="1"/>
    <row r="2051" ht="20.100000000000001" customHeight="1"/>
    <row r="2052" ht="20.100000000000001" customHeight="1"/>
    <row r="2053" ht="20.100000000000001" customHeight="1"/>
    <row r="2054" ht="20.100000000000001" customHeight="1"/>
    <row r="2055" ht="20.100000000000001" customHeight="1"/>
    <row r="2056" ht="20.100000000000001" customHeight="1"/>
    <row r="2057" ht="20.100000000000001" customHeight="1"/>
    <row r="2058" ht="20.100000000000001" customHeight="1"/>
    <row r="2059" ht="20.100000000000001" customHeight="1"/>
    <row r="2060" ht="20.100000000000001" customHeight="1"/>
    <row r="2061" ht="20.100000000000001" customHeight="1"/>
    <row r="2062" ht="20.100000000000001" customHeight="1"/>
    <row r="2063" ht="20.100000000000001" customHeight="1"/>
    <row r="2064" ht="20.100000000000001" customHeight="1"/>
    <row r="2065" ht="20.100000000000001" customHeight="1"/>
    <row r="2066" ht="20.100000000000001" customHeight="1"/>
    <row r="2067" ht="20.100000000000001" customHeight="1"/>
    <row r="2068" ht="20.100000000000001" customHeight="1"/>
    <row r="2069" ht="20.100000000000001" customHeight="1"/>
    <row r="2070" ht="20.100000000000001" customHeight="1"/>
    <row r="2071" ht="20.100000000000001" customHeight="1"/>
    <row r="2072" ht="20.100000000000001" customHeight="1"/>
    <row r="2073" ht="20.100000000000001" customHeight="1"/>
    <row r="2074" ht="20.100000000000001" customHeight="1"/>
    <row r="2075" ht="20.100000000000001" customHeight="1"/>
    <row r="2076" ht="20.100000000000001" customHeight="1"/>
    <row r="2077" ht="20.100000000000001" customHeight="1"/>
    <row r="2078" ht="20.100000000000001" customHeight="1"/>
    <row r="2079" ht="20.100000000000001" customHeight="1"/>
    <row r="2080" ht="20.100000000000001" customHeight="1"/>
    <row r="2081" ht="20.100000000000001" customHeight="1"/>
    <row r="2082" ht="20.100000000000001" customHeight="1"/>
    <row r="2083" ht="20.100000000000001" customHeight="1"/>
    <row r="2084" ht="20.100000000000001" customHeight="1"/>
    <row r="2085" ht="20.100000000000001" customHeight="1"/>
    <row r="2086" ht="20.100000000000001" customHeight="1"/>
    <row r="2087" ht="20.100000000000001" customHeight="1"/>
    <row r="2088" ht="20.100000000000001" customHeight="1"/>
    <row r="2089" ht="20.100000000000001" customHeight="1"/>
    <row r="2090" ht="20.100000000000001" customHeight="1"/>
    <row r="2091" ht="20.100000000000001" customHeight="1"/>
    <row r="2092" ht="20.100000000000001" customHeight="1"/>
    <row r="2093" ht="20.100000000000001" customHeight="1"/>
    <row r="2094" ht="20.100000000000001" customHeight="1"/>
    <row r="2095" ht="20.100000000000001" customHeight="1"/>
    <row r="2096" ht="20.100000000000001" customHeight="1"/>
    <row r="2097" ht="20.100000000000001" customHeight="1"/>
    <row r="2098" ht="20.100000000000001" customHeight="1"/>
    <row r="2099" ht="20.100000000000001" customHeight="1"/>
    <row r="2100" ht="20.100000000000001" customHeight="1"/>
    <row r="2101" ht="20.100000000000001" customHeight="1"/>
    <row r="2102" ht="20.100000000000001" customHeight="1"/>
    <row r="2103" ht="20.100000000000001" customHeight="1"/>
    <row r="2104" ht="20.100000000000001" customHeight="1"/>
    <row r="2105" ht="20.100000000000001" customHeight="1"/>
    <row r="2106" ht="20.100000000000001" customHeight="1"/>
    <row r="2107" ht="20.100000000000001" customHeight="1"/>
    <row r="2108" ht="20.100000000000001" customHeight="1"/>
    <row r="2109" ht="20.100000000000001" customHeight="1"/>
    <row r="2110" ht="20.100000000000001" customHeight="1"/>
    <row r="2111" ht="20.100000000000001" customHeight="1"/>
    <row r="2112" ht="20.100000000000001" customHeight="1"/>
    <row r="2113" ht="20.100000000000001" customHeight="1"/>
    <row r="2114" ht="20.100000000000001" customHeight="1"/>
    <row r="2115" ht="20.100000000000001" customHeight="1"/>
    <row r="2116" ht="20.100000000000001" customHeight="1"/>
    <row r="2117" ht="20.100000000000001" customHeight="1"/>
    <row r="2118" ht="20.100000000000001" customHeight="1"/>
    <row r="2119" ht="20.100000000000001" customHeight="1"/>
    <row r="2120" ht="20.100000000000001" customHeight="1"/>
    <row r="2121" ht="20.100000000000001" customHeight="1"/>
    <row r="2122" ht="20.100000000000001" customHeight="1"/>
    <row r="2123" ht="20.100000000000001" customHeight="1"/>
    <row r="2124" ht="20.100000000000001" customHeight="1"/>
    <row r="2125" ht="20.100000000000001" customHeight="1"/>
    <row r="2126" ht="20.100000000000001" customHeight="1"/>
    <row r="2127" ht="20.100000000000001" customHeight="1"/>
    <row r="2128" ht="20.100000000000001" customHeight="1"/>
    <row r="2129" ht="20.100000000000001" customHeight="1"/>
    <row r="2130" ht="20.100000000000001" customHeight="1"/>
    <row r="2131" ht="20.100000000000001" customHeight="1"/>
    <row r="2132" ht="20.100000000000001" customHeight="1"/>
    <row r="2133" ht="20.100000000000001" customHeight="1"/>
    <row r="2134" ht="20.100000000000001" customHeight="1"/>
    <row r="2135" ht="20.100000000000001" customHeight="1"/>
    <row r="2136" ht="20.100000000000001" customHeight="1"/>
    <row r="2137" ht="20.100000000000001" customHeight="1"/>
    <row r="2138" ht="20.100000000000001" customHeight="1"/>
    <row r="2139" ht="20.100000000000001" customHeight="1"/>
    <row r="2140" ht="20.100000000000001" customHeight="1"/>
    <row r="2141" ht="20.100000000000001" customHeight="1"/>
    <row r="2142" ht="20.100000000000001" customHeight="1"/>
    <row r="2143" ht="20.100000000000001" customHeight="1"/>
    <row r="2144" ht="20.100000000000001" customHeight="1"/>
    <row r="2145" ht="20.100000000000001" customHeight="1"/>
    <row r="2146" ht="20.100000000000001" customHeight="1"/>
    <row r="2147" ht="20.100000000000001" customHeight="1"/>
    <row r="2148" ht="20.100000000000001" customHeight="1"/>
    <row r="2149" ht="20.100000000000001" customHeight="1"/>
    <row r="2150" ht="20.100000000000001" customHeight="1"/>
    <row r="2151" ht="20.100000000000001" customHeight="1"/>
    <row r="2152" ht="20.100000000000001" customHeight="1"/>
    <row r="2153" ht="20.100000000000001" customHeight="1"/>
    <row r="2154" ht="20.100000000000001" customHeight="1"/>
    <row r="2155" ht="20.100000000000001" customHeight="1"/>
    <row r="2156" ht="20.100000000000001" customHeight="1"/>
    <row r="2157" ht="20.100000000000001" customHeight="1"/>
    <row r="2158" ht="20.100000000000001" customHeight="1"/>
    <row r="2159" ht="20.100000000000001" customHeight="1"/>
    <row r="2160" ht="20.100000000000001" customHeight="1"/>
    <row r="2161" ht="20.100000000000001" customHeight="1"/>
    <row r="2162" ht="20.100000000000001" customHeight="1"/>
    <row r="2163" ht="20.100000000000001" customHeight="1"/>
    <row r="2164" ht="20.100000000000001" customHeight="1"/>
    <row r="2165" ht="20.100000000000001" customHeight="1"/>
    <row r="2166" ht="20.100000000000001" customHeight="1"/>
    <row r="2167" ht="20.100000000000001" customHeight="1"/>
    <row r="2168" ht="20.100000000000001" customHeight="1"/>
    <row r="2169" ht="20.100000000000001" customHeight="1"/>
    <row r="2170" ht="20.100000000000001" customHeight="1"/>
    <row r="2171" ht="20.100000000000001" customHeight="1"/>
    <row r="2172" ht="20.100000000000001" customHeight="1"/>
    <row r="2173" ht="20.100000000000001" customHeight="1"/>
    <row r="2174" ht="20.100000000000001" customHeight="1"/>
    <row r="2175" ht="20.100000000000001" customHeight="1"/>
    <row r="2176" ht="20.100000000000001" customHeight="1"/>
    <row r="2177" ht="20.100000000000001" customHeight="1"/>
    <row r="2178" ht="20.100000000000001" customHeight="1"/>
    <row r="2179" ht="20.100000000000001" customHeight="1"/>
    <row r="2180" ht="20.100000000000001" customHeight="1"/>
    <row r="2181" ht="20.100000000000001" customHeight="1"/>
    <row r="2182" ht="20.100000000000001" customHeight="1"/>
    <row r="2183" ht="20.100000000000001" customHeight="1"/>
    <row r="2184" ht="20.100000000000001" customHeight="1"/>
    <row r="2185" ht="20.100000000000001" customHeight="1"/>
    <row r="2186" ht="20.100000000000001" customHeight="1"/>
    <row r="2187" ht="20.100000000000001" customHeight="1"/>
    <row r="2188" ht="20.100000000000001" customHeight="1"/>
    <row r="2189" ht="20.100000000000001" customHeight="1"/>
    <row r="2190" ht="20.100000000000001" customHeight="1"/>
    <row r="2191" ht="20.100000000000001" customHeight="1"/>
    <row r="2192" ht="20.100000000000001" customHeight="1"/>
    <row r="2193" ht="20.100000000000001" customHeight="1"/>
    <row r="2194" ht="20.100000000000001" customHeight="1"/>
    <row r="2195" ht="20.100000000000001" customHeight="1"/>
    <row r="2196" ht="20.100000000000001" customHeight="1"/>
    <row r="2197" ht="20.100000000000001" customHeight="1"/>
    <row r="2198" ht="20.100000000000001" customHeight="1"/>
    <row r="2199" ht="20.100000000000001" customHeight="1"/>
    <row r="2200" ht="20.100000000000001" customHeight="1"/>
    <row r="2201" ht="20.100000000000001" customHeight="1"/>
    <row r="2202" ht="20.100000000000001" customHeight="1"/>
    <row r="2203" ht="20.100000000000001" customHeight="1"/>
    <row r="2204" ht="20.100000000000001" customHeight="1"/>
    <row r="2205" ht="20.100000000000001" customHeight="1"/>
    <row r="2206" ht="20.100000000000001" customHeight="1"/>
    <row r="2207" ht="20.100000000000001" customHeight="1"/>
    <row r="2208" ht="20.100000000000001" customHeight="1"/>
    <row r="2209" ht="20.100000000000001" customHeight="1"/>
    <row r="2210" ht="20.100000000000001" customHeight="1"/>
    <row r="2211" ht="20.100000000000001" customHeight="1"/>
    <row r="2212" ht="20.100000000000001" customHeight="1"/>
    <row r="2213" ht="20.100000000000001" customHeight="1"/>
    <row r="2214" ht="20.100000000000001" customHeight="1"/>
    <row r="2215" ht="20.100000000000001" customHeight="1"/>
    <row r="2216" ht="20.100000000000001" customHeight="1"/>
    <row r="2217" ht="20.100000000000001" customHeight="1"/>
    <row r="2218" ht="20.100000000000001" customHeight="1"/>
    <row r="2219" ht="20.100000000000001" customHeight="1"/>
    <row r="2220" ht="20.100000000000001" customHeight="1"/>
    <row r="2221" ht="20.100000000000001" customHeight="1"/>
    <row r="2222" ht="20.100000000000001" customHeight="1"/>
    <row r="2223" ht="20.100000000000001" customHeight="1"/>
    <row r="2224" ht="20.100000000000001" customHeight="1"/>
    <row r="2225" ht="20.100000000000001" customHeight="1"/>
    <row r="2226" ht="20.100000000000001" customHeight="1"/>
    <row r="2227" ht="20.100000000000001" customHeight="1"/>
    <row r="2228" ht="20.100000000000001" customHeight="1"/>
    <row r="2229" ht="20.100000000000001" customHeight="1"/>
    <row r="2230" ht="20.100000000000001" customHeight="1"/>
    <row r="2231" ht="20.100000000000001" customHeight="1"/>
    <row r="2232" ht="20.100000000000001" customHeight="1"/>
    <row r="2233" ht="20.100000000000001" customHeight="1"/>
    <row r="2234" ht="20.100000000000001" customHeight="1"/>
    <row r="2235" ht="20.100000000000001" customHeight="1"/>
    <row r="2236" ht="20.100000000000001" customHeight="1"/>
    <row r="2237" ht="20.100000000000001" customHeight="1"/>
    <row r="2238" ht="20.100000000000001" customHeight="1"/>
    <row r="2239" ht="20.100000000000001" customHeight="1"/>
    <row r="2240" ht="20.100000000000001" customHeight="1"/>
    <row r="2241" ht="20.100000000000001" customHeight="1"/>
    <row r="2242" ht="20.100000000000001" customHeight="1"/>
    <row r="2243" ht="20.100000000000001" customHeight="1"/>
    <row r="2244" ht="20.100000000000001" customHeight="1"/>
    <row r="2245" ht="20.100000000000001" customHeight="1"/>
    <row r="2246" ht="20.100000000000001" customHeight="1"/>
    <row r="2247" ht="20.100000000000001" customHeight="1"/>
    <row r="2248" ht="20.100000000000001" customHeight="1"/>
    <row r="2249" ht="20.100000000000001" customHeight="1"/>
    <row r="2250" ht="20.100000000000001" customHeight="1"/>
    <row r="2251" ht="20.100000000000001" customHeight="1"/>
    <row r="2252" ht="20.100000000000001" customHeight="1"/>
    <row r="2253" ht="20.100000000000001" customHeight="1"/>
    <row r="2254" ht="20.100000000000001" customHeight="1"/>
    <row r="2255" ht="20.100000000000001" customHeight="1"/>
    <row r="2256" ht="20.100000000000001" customHeight="1"/>
    <row r="2257" ht="20.100000000000001" customHeight="1"/>
    <row r="2258" ht="20.100000000000001" customHeight="1"/>
    <row r="2259" ht="20.100000000000001" customHeight="1"/>
    <row r="2260" ht="20.100000000000001" customHeight="1"/>
    <row r="2261" ht="20.100000000000001" customHeight="1"/>
    <row r="2262" ht="20.100000000000001" customHeight="1"/>
    <row r="2263" ht="20.100000000000001" customHeight="1"/>
    <row r="2264" ht="20.100000000000001" customHeight="1"/>
    <row r="2265" ht="20.100000000000001" customHeight="1"/>
    <row r="2266" ht="20.100000000000001" customHeight="1"/>
    <row r="2267" ht="20.100000000000001" customHeight="1"/>
    <row r="2268" ht="20.100000000000001" customHeight="1"/>
    <row r="2269" ht="20.100000000000001" customHeight="1"/>
    <row r="2270" ht="20.100000000000001" customHeight="1"/>
    <row r="2271" ht="20.100000000000001" customHeight="1"/>
    <row r="2272" ht="20.100000000000001" customHeight="1"/>
    <row r="2273" ht="20.100000000000001" customHeight="1"/>
    <row r="2274" ht="20.100000000000001" customHeight="1"/>
    <row r="2275" ht="20.100000000000001" customHeight="1"/>
    <row r="2276" ht="20.100000000000001" customHeight="1"/>
    <row r="2277" ht="20.100000000000001" customHeight="1"/>
    <row r="2278" ht="20.100000000000001" customHeight="1"/>
    <row r="2279" ht="20.100000000000001" customHeight="1"/>
    <row r="2280" ht="20.100000000000001" customHeight="1"/>
    <row r="2281" ht="20.100000000000001" customHeight="1"/>
    <row r="2282" ht="20.100000000000001" customHeight="1"/>
    <row r="2283" ht="20.100000000000001" customHeight="1"/>
    <row r="2284" ht="20.100000000000001" customHeight="1"/>
    <row r="2285" ht="20.100000000000001" customHeight="1"/>
    <row r="2286" ht="20.100000000000001" customHeight="1"/>
    <row r="2287" ht="20.100000000000001" customHeight="1"/>
    <row r="2288" ht="20.100000000000001" customHeight="1"/>
    <row r="2289" ht="20.100000000000001" customHeight="1"/>
    <row r="2290" ht="20.100000000000001" customHeight="1"/>
    <row r="2291" ht="20.100000000000001" customHeight="1"/>
    <row r="2292" ht="20.100000000000001" customHeight="1"/>
    <row r="2293" ht="20.100000000000001" customHeight="1"/>
    <row r="2294" ht="20.100000000000001" customHeight="1"/>
    <row r="2295" ht="20.100000000000001" customHeight="1"/>
    <row r="2296" ht="20.100000000000001" customHeight="1"/>
    <row r="2297" ht="20.100000000000001" customHeight="1"/>
    <row r="2298" ht="20.100000000000001" customHeight="1"/>
    <row r="2299" ht="20.100000000000001" customHeight="1"/>
    <row r="2300" ht="20.100000000000001" customHeight="1"/>
    <row r="2301" ht="20.100000000000001" customHeight="1"/>
    <row r="2302" ht="20.100000000000001" customHeight="1"/>
    <row r="2303" ht="20.100000000000001" customHeight="1"/>
    <row r="2304" ht="20.100000000000001" customHeight="1"/>
    <row r="2305" ht="20.100000000000001" customHeight="1"/>
    <row r="2306" ht="20.100000000000001" customHeight="1"/>
    <row r="2307" ht="20.100000000000001" customHeight="1"/>
    <row r="2308" ht="20.100000000000001" customHeight="1"/>
    <row r="2309" ht="20.100000000000001" customHeight="1"/>
    <row r="2310" ht="20.100000000000001" customHeight="1"/>
    <row r="2311" ht="20.100000000000001" customHeight="1"/>
    <row r="2312" ht="20.100000000000001" customHeight="1"/>
    <row r="2313" ht="20.100000000000001" customHeight="1"/>
    <row r="2314" ht="20.100000000000001" customHeight="1"/>
    <row r="2315" ht="20.100000000000001" customHeight="1"/>
    <row r="2316" ht="20.100000000000001" customHeight="1"/>
    <row r="2317" ht="20.100000000000001" customHeight="1"/>
    <row r="2318" ht="20.100000000000001" customHeight="1"/>
    <row r="2319" ht="20.100000000000001" customHeight="1"/>
    <row r="2320" ht="20.100000000000001" customHeight="1"/>
    <row r="2321" ht="20.100000000000001" customHeight="1"/>
    <row r="2322" ht="20.100000000000001" customHeight="1"/>
    <row r="2323" ht="20.100000000000001" customHeight="1"/>
    <row r="2324" ht="20.100000000000001" customHeight="1"/>
    <row r="2325" ht="20.100000000000001" customHeight="1"/>
    <row r="2326" ht="20.100000000000001" customHeight="1"/>
    <row r="2327" ht="20.100000000000001" customHeight="1"/>
    <row r="2328" ht="20.100000000000001" customHeight="1"/>
    <row r="2329" ht="20.100000000000001" customHeight="1"/>
    <row r="2330" ht="20.100000000000001" customHeight="1"/>
    <row r="2331" ht="20.100000000000001" customHeight="1"/>
    <row r="2332" ht="20.100000000000001" customHeight="1"/>
    <row r="2333" ht="20.100000000000001" customHeight="1"/>
    <row r="2334" ht="20.100000000000001" customHeight="1"/>
    <row r="2335" ht="20.100000000000001" customHeight="1"/>
    <row r="2336" ht="20.100000000000001" customHeight="1"/>
    <row r="2337" ht="20.100000000000001" customHeight="1"/>
    <row r="2338" ht="20.100000000000001" customHeight="1"/>
    <row r="2339" ht="20.100000000000001" customHeight="1"/>
    <row r="2340" ht="20.100000000000001" customHeight="1"/>
    <row r="2341" ht="20.100000000000001" customHeight="1"/>
    <row r="2342" ht="20.100000000000001" customHeight="1"/>
    <row r="2343" ht="20.100000000000001" customHeight="1"/>
    <row r="2344" ht="20.100000000000001" customHeight="1"/>
    <row r="2345" ht="20.100000000000001" customHeight="1"/>
    <row r="2346" ht="20.100000000000001" customHeight="1"/>
    <row r="2347" ht="20.100000000000001" customHeight="1"/>
    <row r="2348" ht="20.100000000000001" customHeight="1"/>
    <row r="2349" ht="20.100000000000001" customHeight="1"/>
    <row r="2350" ht="20.100000000000001" customHeight="1"/>
    <row r="2351" ht="20.100000000000001" customHeight="1"/>
    <row r="2352" ht="20.100000000000001" customHeight="1"/>
    <row r="2353" ht="20.100000000000001" customHeight="1"/>
    <row r="2354" ht="20.100000000000001" customHeight="1"/>
    <row r="2355" ht="20.100000000000001" customHeight="1"/>
    <row r="2356" ht="20.100000000000001" customHeight="1"/>
    <row r="2357" ht="20.100000000000001" customHeight="1"/>
    <row r="2358" ht="20.100000000000001" customHeight="1"/>
    <row r="2359" ht="20.100000000000001" customHeight="1"/>
    <row r="2360" ht="20.100000000000001" customHeight="1"/>
    <row r="2361" ht="20.100000000000001" customHeight="1"/>
    <row r="2362" ht="20.100000000000001" customHeight="1"/>
    <row r="2363" ht="20.100000000000001" customHeight="1"/>
    <row r="2364" ht="20.100000000000001" customHeight="1"/>
    <row r="2365" ht="20.100000000000001" customHeight="1"/>
    <row r="2366" ht="20.100000000000001" customHeight="1"/>
    <row r="2367" ht="20.100000000000001" customHeight="1"/>
    <row r="2368" ht="20.100000000000001" customHeight="1"/>
    <row r="2369" ht="20.100000000000001" customHeight="1"/>
    <row r="2370" ht="20.100000000000001" customHeight="1"/>
    <row r="2371" ht="20.100000000000001" customHeight="1"/>
    <row r="2372" ht="20.100000000000001" customHeight="1"/>
    <row r="2373" ht="20.100000000000001" customHeight="1"/>
    <row r="2374" ht="20.100000000000001" customHeight="1"/>
    <row r="2375" ht="20.100000000000001" customHeight="1"/>
    <row r="2376" ht="20.100000000000001" customHeight="1"/>
    <row r="2377" ht="20.100000000000001" customHeight="1"/>
    <row r="2378" ht="20.100000000000001" customHeight="1"/>
    <row r="2379" ht="20.100000000000001" customHeight="1"/>
    <row r="2380" ht="20.100000000000001" customHeight="1"/>
    <row r="2381" ht="20.100000000000001" customHeight="1"/>
    <row r="2382" ht="20.100000000000001" customHeight="1"/>
    <row r="2383" ht="20.100000000000001" customHeight="1"/>
    <row r="2384" ht="20.100000000000001" customHeight="1"/>
    <row r="2385" ht="20.100000000000001" customHeight="1"/>
    <row r="2386" ht="20.100000000000001" customHeight="1"/>
    <row r="2387" ht="20.100000000000001" customHeight="1"/>
    <row r="2388" ht="20.100000000000001" customHeight="1"/>
    <row r="2389" ht="20.100000000000001" customHeight="1"/>
    <row r="2390" ht="20.100000000000001" customHeight="1"/>
    <row r="2391" ht="20.100000000000001" customHeight="1"/>
    <row r="2392" ht="20.100000000000001" customHeight="1"/>
    <row r="2393" ht="20.100000000000001" customHeight="1"/>
    <row r="2394" ht="20.100000000000001" customHeight="1"/>
    <row r="2395" ht="20.100000000000001" customHeight="1"/>
    <row r="2396" ht="20.100000000000001" customHeight="1"/>
    <row r="2397" ht="20.100000000000001" customHeight="1"/>
    <row r="2398" ht="20.100000000000001" customHeight="1"/>
    <row r="2399" ht="20.100000000000001" customHeight="1"/>
    <row r="2400" ht="20.100000000000001" customHeight="1"/>
    <row r="2401" ht="20.100000000000001" customHeight="1"/>
    <row r="2402" ht="20.100000000000001" customHeight="1"/>
    <row r="2403" ht="20.100000000000001" customHeight="1"/>
    <row r="2404" ht="20.100000000000001" customHeight="1"/>
    <row r="2405" ht="20.100000000000001" customHeight="1"/>
    <row r="2406" ht="20.100000000000001" customHeight="1"/>
    <row r="2407" ht="20.100000000000001" customHeight="1"/>
    <row r="2408" ht="20.100000000000001" customHeight="1"/>
    <row r="2409" ht="20.100000000000001" customHeight="1"/>
    <row r="2410" ht="20.100000000000001" customHeight="1"/>
    <row r="2411" ht="20.100000000000001" customHeight="1"/>
    <row r="2412" ht="20.100000000000001" customHeight="1"/>
    <row r="2413" ht="20.100000000000001" customHeight="1"/>
    <row r="2414" ht="20.100000000000001" customHeight="1"/>
    <row r="2415" ht="20.100000000000001" customHeight="1"/>
    <row r="2416" ht="20.100000000000001" customHeight="1"/>
    <row r="2417" ht="20.100000000000001" customHeight="1"/>
    <row r="2418" ht="20.100000000000001" customHeight="1"/>
    <row r="2419" ht="20.100000000000001" customHeight="1"/>
    <row r="2420" ht="20.100000000000001" customHeight="1"/>
    <row r="2421" ht="20.100000000000001" customHeight="1"/>
    <row r="2422" ht="20.100000000000001" customHeight="1"/>
    <row r="2423" ht="20.100000000000001" customHeight="1"/>
    <row r="2424" ht="20.100000000000001" customHeight="1"/>
    <row r="2425" ht="20.100000000000001" customHeight="1"/>
    <row r="2426" ht="20.100000000000001" customHeight="1"/>
    <row r="2427" ht="20.100000000000001" customHeight="1"/>
    <row r="2428" ht="20.100000000000001" customHeight="1"/>
    <row r="2429" ht="20.100000000000001" customHeight="1"/>
    <row r="2430" ht="20.100000000000001" customHeight="1"/>
    <row r="2431" ht="20.100000000000001" customHeight="1"/>
    <row r="2432" ht="20.100000000000001" customHeight="1"/>
    <row r="2433" ht="20.100000000000001" customHeight="1"/>
    <row r="2434" ht="20.100000000000001" customHeight="1"/>
    <row r="2435" ht="20.100000000000001" customHeight="1"/>
    <row r="2436" ht="20.100000000000001" customHeight="1"/>
    <row r="2437" ht="20.100000000000001" customHeight="1"/>
    <row r="2438" ht="20.100000000000001" customHeight="1"/>
    <row r="2439" ht="20.100000000000001" customHeight="1"/>
    <row r="2440" ht="20.100000000000001" customHeight="1"/>
    <row r="2441" ht="20.100000000000001" customHeight="1"/>
    <row r="2442" ht="20.100000000000001" customHeight="1"/>
    <row r="2443" ht="20.100000000000001" customHeight="1"/>
    <row r="2444" ht="20.100000000000001" customHeight="1"/>
    <row r="2445" ht="20.100000000000001" customHeight="1"/>
    <row r="2446" ht="20.100000000000001" customHeight="1"/>
    <row r="2447" ht="20.100000000000001" customHeight="1"/>
    <row r="2448" ht="20.100000000000001" customHeight="1"/>
    <row r="2449" ht="20.100000000000001" customHeight="1"/>
    <row r="2450" ht="20.100000000000001" customHeight="1"/>
    <row r="2451" ht="20.100000000000001" customHeight="1"/>
    <row r="2452" ht="20.100000000000001" customHeight="1"/>
    <row r="2453" ht="20.100000000000001" customHeight="1"/>
    <row r="2454" ht="20.100000000000001" customHeight="1"/>
    <row r="2455" ht="20.100000000000001" customHeight="1"/>
    <row r="2456" ht="20.100000000000001" customHeight="1"/>
    <row r="2457" ht="20.100000000000001" customHeight="1"/>
    <row r="2458" ht="20.100000000000001" customHeight="1"/>
    <row r="2459" ht="20.100000000000001" customHeight="1"/>
    <row r="2460" ht="20.100000000000001" customHeight="1"/>
    <row r="2461" ht="20.100000000000001" customHeight="1"/>
    <row r="2462" ht="20.100000000000001" customHeight="1"/>
    <row r="2463" ht="20.100000000000001" customHeight="1"/>
    <row r="2464" ht="20.100000000000001" customHeight="1"/>
    <row r="2465" ht="20.100000000000001" customHeight="1"/>
    <row r="2466" ht="20.100000000000001" customHeight="1"/>
    <row r="2467" ht="20.100000000000001" customHeight="1"/>
    <row r="2468" ht="20.100000000000001" customHeight="1"/>
    <row r="2469" ht="20.100000000000001" customHeight="1"/>
    <row r="2470" ht="20.100000000000001" customHeight="1"/>
    <row r="2471" ht="20.100000000000001" customHeight="1"/>
    <row r="2472" ht="20.100000000000001" customHeight="1"/>
    <row r="2473" ht="20.100000000000001" customHeight="1"/>
    <row r="2474" ht="20.100000000000001" customHeight="1"/>
    <row r="2475" ht="20.100000000000001" customHeight="1"/>
    <row r="2476" ht="20.100000000000001" customHeight="1"/>
    <row r="2477" ht="20.100000000000001" customHeight="1"/>
    <row r="2478" ht="20.100000000000001" customHeight="1"/>
    <row r="2479" ht="20.100000000000001" customHeight="1"/>
    <row r="2480" ht="20.100000000000001" customHeight="1"/>
    <row r="2481" ht="20.100000000000001" customHeight="1"/>
    <row r="2482" ht="20.100000000000001" customHeight="1"/>
    <row r="2483" ht="20.100000000000001" customHeight="1"/>
    <row r="2484" ht="20.100000000000001" customHeight="1"/>
    <row r="2485" ht="20.100000000000001" customHeight="1"/>
    <row r="2486" ht="20.100000000000001" customHeight="1"/>
    <row r="2487" ht="20.100000000000001" customHeight="1"/>
    <row r="2488" ht="20.100000000000001" customHeight="1"/>
    <row r="2489" ht="20.100000000000001" customHeight="1"/>
    <row r="2490" ht="20.100000000000001" customHeight="1"/>
    <row r="2491" ht="20.100000000000001" customHeight="1"/>
    <row r="2492" ht="20.100000000000001" customHeight="1"/>
    <row r="2493" ht="20.100000000000001" customHeight="1"/>
    <row r="2494" ht="20.100000000000001" customHeight="1"/>
    <row r="2495" ht="20.100000000000001" customHeight="1"/>
    <row r="2496" ht="20.100000000000001" customHeight="1"/>
    <row r="2497" ht="20.100000000000001" customHeight="1"/>
    <row r="2498" ht="20.100000000000001" customHeight="1"/>
    <row r="2499" ht="20.100000000000001" customHeight="1"/>
    <row r="2500" ht="20.100000000000001" customHeight="1"/>
    <row r="2501" ht="20.100000000000001" customHeight="1"/>
    <row r="2502" ht="20.100000000000001" customHeight="1"/>
    <row r="2503" ht="20.100000000000001" customHeight="1"/>
    <row r="2504" ht="20.100000000000001" customHeight="1"/>
    <row r="2505" ht="20.100000000000001" customHeight="1"/>
    <row r="2506" ht="20.100000000000001" customHeight="1"/>
    <row r="2507" ht="20.100000000000001" customHeight="1"/>
    <row r="2508" ht="20.100000000000001" customHeight="1"/>
    <row r="2509" ht="20.100000000000001" customHeight="1"/>
    <row r="2510" ht="20.100000000000001" customHeight="1"/>
    <row r="2511" ht="20.100000000000001" customHeight="1"/>
    <row r="2512" ht="20.100000000000001" customHeight="1"/>
    <row r="2513" ht="20.100000000000001" customHeight="1"/>
    <row r="2514" ht="20.100000000000001" customHeight="1"/>
    <row r="2515" ht="20.100000000000001" customHeight="1"/>
    <row r="2516" ht="20.100000000000001" customHeight="1"/>
    <row r="2517" ht="20.100000000000001" customHeight="1"/>
    <row r="2518" ht="20.100000000000001" customHeight="1"/>
    <row r="2519" ht="20.100000000000001" customHeight="1"/>
    <row r="2520" ht="20.100000000000001" customHeight="1"/>
    <row r="2521" ht="20.100000000000001" customHeight="1"/>
    <row r="2522" ht="20.100000000000001" customHeight="1"/>
    <row r="2523" ht="20.100000000000001" customHeight="1"/>
    <row r="2524" ht="20.100000000000001" customHeight="1"/>
    <row r="2525" ht="20.100000000000001" customHeight="1"/>
    <row r="2526" ht="20.100000000000001" customHeight="1"/>
    <row r="2527" ht="20.100000000000001" customHeight="1"/>
    <row r="2528" ht="20.100000000000001" customHeight="1"/>
    <row r="2529" ht="20.100000000000001" customHeight="1"/>
    <row r="2530" ht="20.100000000000001" customHeight="1"/>
    <row r="2531" ht="20.100000000000001" customHeight="1"/>
    <row r="2532" ht="20.100000000000001" customHeight="1"/>
    <row r="2533" ht="20.100000000000001" customHeight="1"/>
    <row r="2534" ht="20.100000000000001" customHeight="1"/>
    <row r="2535" ht="20.100000000000001" customHeight="1"/>
    <row r="2536" ht="20.100000000000001" customHeight="1"/>
    <row r="2537" ht="20.100000000000001" customHeight="1"/>
    <row r="2538" ht="20.100000000000001" customHeight="1"/>
    <row r="2539" ht="20.100000000000001" customHeight="1"/>
    <row r="2540" ht="20.100000000000001" customHeight="1"/>
    <row r="2541" ht="20.100000000000001" customHeight="1"/>
    <row r="2542" ht="20.100000000000001" customHeight="1"/>
    <row r="2543" ht="20.100000000000001" customHeight="1"/>
    <row r="2544" ht="20.100000000000001" customHeight="1"/>
    <row r="2545" ht="20.100000000000001" customHeight="1"/>
    <row r="2546" ht="20.100000000000001" customHeight="1"/>
    <row r="2547" ht="20.100000000000001" customHeight="1"/>
    <row r="2548" ht="20.100000000000001" customHeight="1"/>
    <row r="2549" ht="20.100000000000001" customHeight="1"/>
    <row r="2550" ht="20.100000000000001" customHeight="1"/>
    <row r="2551" ht="20.100000000000001" customHeight="1"/>
    <row r="2552" ht="20.100000000000001" customHeight="1"/>
    <row r="2553" ht="20.100000000000001" customHeight="1"/>
    <row r="2554" ht="20.100000000000001" customHeight="1"/>
    <row r="2555" ht="20.100000000000001" customHeight="1"/>
    <row r="2556" ht="20.100000000000001" customHeight="1"/>
    <row r="2557" ht="20.100000000000001" customHeight="1"/>
    <row r="2558" ht="20.100000000000001" customHeight="1"/>
    <row r="2559" ht="20.100000000000001" customHeight="1"/>
    <row r="2560" ht="20.100000000000001" customHeight="1"/>
    <row r="2561" ht="20.100000000000001" customHeight="1"/>
    <row r="2562" ht="20.100000000000001" customHeight="1"/>
    <row r="2563" ht="20.100000000000001" customHeight="1"/>
    <row r="2564" ht="20.100000000000001" customHeight="1"/>
    <row r="2565" ht="20.100000000000001" customHeight="1"/>
    <row r="2566" ht="20.100000000000001" customHeight="1"/>
    <row r="2567" ht="20.100000000000001" customHeight="1"/>
    <row r="2568" ht="20.100000000000001" customHeight="1"/>
    <row r="2569" ht="20.100000000000001" customHeight="1"/>
    <row r="2570" ht="20.100000000000001" customHeight="1"/>
    <row r="2571" ht="20.100000000000001" customHeight="1"/>
    <row r="2572" ht="20.100000000000001" customHeight="1"/>
    <row r="2573" ht="20.100000000000001" customHeight="1"/>
    <row r="2574" ht="20.100000000000001" customHeight="1"/>
    <row r="2575" ht="20.100000000000001" customHeight="1"/>
    <row r="2576" ht="20.100000000000001" customHeight="1"/>
    <row r="2577" ht="20.100000000000001" customHeight="1"/>
    <row r="2578" ht="20.100000000000001" customHeight="1"/>
    <row r="2579" ht="20.100000000000001" customHeight="1"/>
    <row r="2580" ht="20.100000000000001" customHeight="1"/>
    <row r="2581" ht="20.100000000000001" customHeight="1"/>
    <row r="2582" ht="20.100000000000001" customHeight="1"/>
    <row r="2583" ht="20.100000000000001" customHeight="1"/>
    <row r="2584" ht="20.100000000000001" customHeight="1"/>
    <row r="2585" ht="20.100000000000001" customHeight="1"/>
    <row r="2586" ht="20.100000000000001" customHeight="1"/>
    <row r="2587" ht="20.100000000000001" customHeight="1"/>
    <row r="2588" ht="20.100000000000001" customHeight="1"/>
    <row r="2589" ht="20.100000000000001" customHeight="1"/>
    <row r="2590" ht="20.100000000000001" customHeight="1"/>
    <row r="2591" ht="20.100000000000001" customHeight="1"/>
    <row r="2592" ht="20.100000000000001" customHeight="1"/>
    <row r="2593" ht="20.100000000000001" customHeight="1"/>
    <row r="2594" ht="20.100000000000001" customHeight="1"/>
    <row r="2595" ht="20.100000000000001" customHeight="1"/>
    <row r="2596" ht="20.100000000000001" customHeight="1"/>
    <row r="2597" ht="20.100000000000001" customHeight="1"/>
    <row r="2598" ht="20.100000000000001" customHeight="1"/>
    <row r="2599" ht="20.100000000000001" customHeight="1"/>
    <row r="2600" ht="20.100000000000001" customHeight="1"/>
    <row r="2601" ht="20.100000000000001" customHeight="1"/>
    <row r="2602" ht="20.100000000000001" customHeight="1"/>
    <row r="2603" ht="20.100000000000001" customHeight="1"/>
    <row r="2604" ht="20.100000000000001" customHeight="1"/>
    <row r="2605" ht="20.100000000000001" customHeight="1"/>
    <row r="2606" ht="20.100000000000001" customHeight="1"/>
    <row r="2607" ht="20.100000000000001" customHeight="1"/>
    <row r="2608" ht="20.100000000000001" customHeight="1"/>
    <row r="2609" ht="20.100000000000001" customHeight="1"/>
    <row r="2610" ht="20.100000000000001" customHeight="1"/>
    <row r="2611" ht="20.100000000000001" customHeight="1"/>
    <row r="2612" ht="20.100000000000001" customHeight="1"/>
    <row r="2613" ht="20.100000000000001" customHeight="1"/>
    <row r="2614" ht="20.100000000000001" customHeight="1"/>
    <row r="2615" ht="20.100000000000001" customHeight="1"/>
    <row r="2616" ht="20.100000000000001" customHeight="1"/>
    <row r="2617" ht="20.100000000000001" customHeight="1"/>
    <row r="2618" ht="20.100000000000001" customHeight="1"/>
    <row r="2619" ht="20.100000000000001" customHeight="1"/>
    <row r="2620" ht="20.100000000000001" customHeight="1"/>
    <row r="2621" ht="20.100000000000001" customHeight="1"/>
    <row r="2622" ht="20.100000000000001" customHeight="1"/>
    <row r="2623" ht="20.100000000000001" customHeight="1"/>
    <row r="2624" ht="20.100000000000001" customHeight="1"/>
    <row r="2625" ht="20.100000000000001" customHeight="1"/>
    <row r="2626" ht="20.100000000000001" customHeight="1"/>
    <row r="2627" ht="20.100000000000001" customHeight="1"/>
    <row r="2628" ht="20.100000000000001" customHeight="1"/>
    <row r="2629" ht="20.100000000000001" customHeight="1"/>
    <row r="2630" ht="20.100000000000001" customHeight="1"/>
    <row r="2631" ht="20.100000000000001" customHeight="1"/>
    <row r="2632" ht="20.100000000000001" customHeight="1"/>
    <row r="2633" ht="20.100000000000001" customHeight="1"/>
    <row r="2634" ht="20.100000000000001" customHeight="1"/>
    <row r="2635" ht="20.100000000000001" customHeight="1"/>
    <row r="2636" ht="20.100000000000001" customHeight="1"/>
    <row r="2637" ht="20.100000000000001" customHeight="1"/>
    <row r="2638" ht="20.100000000000001" customHeight="1"/>
    <row r="2639" ht="20.100000000000001" customHeight="1"/>
    <row r="2640" ht="20.100000000000001" customHeight="1"/>
    <row r="2641" ht="20.100000000000001" customHeight="1"/>
    <row r="2642" ht="20.100000000000001" customHeight="1"/>
    <row r="2643" ht="20.100000000000001" customHeight="1"/>
    <row r="2644" ht="20.100000000000001" customHeight="1"/>
    <row r="2645" ht="20.100000000000001" customHeight="1"/>
    <row r="2646" ht="20.100000000000001" customHeight="1"/>
    <row r="2647" ht="20.100000000000001" customHeight="1"/>
    <row r="2648" ht="20.100000000000001" customHeight="1"/>
    <row r="2649" ht="20.100000000000001" customHeight="1"/>
    <row r="2650" ht="20.100000000000001" customHeight="1"/>
    <row r="2651" ht="20.100000000000001" customHeight="1"/>
    <row r="2652" ht="20.100000000000001" customHeight="1"/>
    <row r="2653" ht="20.100000000000001" customHeight="1"/>
    <row r="2654" ht="20.100000000000001" customHeight="1"/>
    <row r="2655" ht="20.100000000000001" customHeight="1"/>
    <row r="2656" ht="20.100000000000001" customHeight="1"/>
    <row r="2657" ht="20.100000000000001" customHeight="1"/>
    <row r="2658" ht="20.100000000000001" customHeight="1"/>
    <row r="2659" ht="20.100000000000001" customHeight="1"/>
    <row r="2660" ht="20.100000000000001" customHeight="1"/>
    <row r="2661" ht="20.100000000000001" customHeight="1"/>
    <row r="2662" ht="20.100000000000001" customHeight="1"/>
    <row r="2663" ht="20.100000000000001" customHeight="1"/>
    <row r="2664" ht="20.100000000000001" customHeight="1"/>
    <row r="2665" ht="20.100000000000001" customHeight="1"/>
    <row r="2666" ht="20.100000000000001" customHeight="1"/>
    <row r="2667" ht="20.100000000000001" customHeight="1"/>
    <row r="2668" ht="20.100000000000001" customHeight="1"/>
    <row r="2669" ht="20.100000000000001" customHeight="1"/>
    <row r="2670" ht="20.100000000000001" customHeight="1"/>
    <row r="2671" ht="20.100000000000001" customHeight="1"/>
    <row r="2672" ht="20.100000000000001" customHeight="1"/>
    <row r="2673" ht="20.100000000000001" customHeight="1"/>
    <row r="2674" ht="20.100000000000001" customHeight="1"/>
    <row r="2675" ht="20.100000000000001" customHeight="1"/>
    <row r="2676" ht="20.100000000000001" customHeight="1"/>
    <row r="2677" ht="20.100000000000001" customHeight="1"/>
    <row r="2678" ht="20.100000000000001" customHeight="1"/>
    <row r="2679" ht="20.100000000000001" customHeight="1"/>
    <row r="2680" ht="20.100000000000001" customHeight="1"/>
    <row r="2681" ht="20.100000000000001" customHeight="1"/>
    <row r="2682" ht="20.100000000000001" customHeight="1"/>
    <row r="2683" ht="20.100000000000001" customHeight="1"/>
    <row r="2684" ht="20.100000000000001" customHeight="1"/>
    <row r="2685" ht="20.100000000000001" customHeight="1"/>
    <row r="2686" ht="20.100000000000001" customHeight="1"/>
    <row r="2687" ht="20.100000000000001" customHeight="1"/>
    <row r="2688" ht="20.100000000000001" customHeight="1"/>
    <row r="2689" ht="20.100000000000001" customHeight="1"/>
    <row r="2690" ht="20.100000000000001" customHeight="1"/>
    <row r="2691" ht="20.100000000000001" customHeight="1"/>
    <row r="2692" ht="20.100000000000001" customHeight="1"/>
    <row r="2693" ht="20.100000000000001" customHeight="1"/>
    <row r="2694" ht="20.100000000000001" customHeight="1"/>
    <row r="2695" ht="20.100000000000001" customHeight="1"/>
    <row r="2696" ht="20.100000000000001" customHeight="1"/>
    <row r="2697" ht="20.100000000000001" customHeight="1"/>
    <row r="2698" ht="20.100000000000001" customHeight="1"/>
    <row r="2699" ht="20.100000000000001" customHeight="1"/>
    <row r="2700" ht="20.100000000000001" customHeight="1"/>
  </sheetData>
  <mergeCells count="99">
    <mergeCell ref="N97:O97"/>
    <mergeCell ref="N92:O92"/>
    <mergeCell ref="N93:O93"/>
    <mergeCell ref="N94:O94"/>
    <mergeCell ref="N95:O95"/>
    <mergeCell ref="N96:O96"/>
    <mergeCell ref="N87:O87"/>
    <mergeCell ref="N88:O88"/>
    <mergeCell ref="N89:O89"/>
    <mergeCell ref="N90:O90"/>
    <mergeCell ref="N91:O91"/>
    <mergeCell ref="N82:O82"/>
    <mergeCell ref="N83:O83"/>
    <mergeCell ref="N84:O84"/>
    <mergeCell ref="N85:O85"/>
    <mergeCell ref="N86:O86"/>
    <mergeCell ref="N77:O77"/>
    <mergeCell ref="N78:O78"/>
    <mergeCell ref="N79:O79"/>
    <mergeCell ref="N80:O80"/>
    <mergeCell ref="N81:O81"/>
    <mergeCell ref="N72:O72"/>
    <mergeCell ref="N73:O73"/>
    <mergeCell ref="N74:O74"/>
    <mergeCell ref="N75:O75"/>
    <mergeCell ref="N76:O76"/>
    <mergeCell ref="N67:O67"/>
    <mergeCell ref="N68:O68"/>
    <mergeCell ref="N69:O69"/>
    <mergeCell ref="N70:O70"/>
    <mergeCell ref="N71:O71"/>
    <mergeCell ref="N62:O62"/>
    <mergeCell ref="N63:O63"/>
    <mergeCell ref="N64:O64"/>
    <mergeCell ref="N65:O65"/>
    <mergeCell ref="N66:O66"/>
    <mergeCell ref="N57:O57"/>
    <mergeCell ref="N58:O58"/>
    <mergeCell ref="N59:O59"/>
    <mergeCell ref="N60:O60"/>
    <mergeCell ref="N61:O61"/>
    <mergeCell ref="N52:O52"/>
    <mergeCell ref="N53:O53"/>
    <mergeCell ref="N54:O54"/>
    <mergeCell ref="N55:O55"/>
    <mergeCell ref="N56:O56"/>
    <mergeCell ref="N47:O47"/>
    <mergeCell ref="N48:O48"/>
    <mergeCell ref="N49:O49"/>
    <mergeCell ref="N50:O50"/>
    <mergeCell ref="N51:O51"/>
    <mergeCell ref="N42:O42"/>
    <mergeCell ref="N43:O43"/>
    <mergeCell ref="N44:O44"/>
    <mergeCell ref="N45:O45"/>
    <mergeCell ref="N46:O46"/>
    <mergeCell ref="N37:O37"/>
    <mergeCell ref="N38:O38"/>
    <mergeCell ref="N39:O39"/>
    <mergeCell ref="N40:O40"/>
    <mergeCell ref="N41:O41"/>
    <mergeCell ref="N32:O32"/>
    <mergeCell ref="N33:O33"/>
    <mergeCell ref="N34:O34"/>
    <mergeCell ref="N35:O35"/>
    <mergeCell ref="N36:O36"/>
    <mergeCell ref="N27:O27"/>
    <mergeCell ref="N28:O28"/>
    <mergeCell ref="N29:O29"/>
    <mergeCell ref="N30:O30"/>
    <mergeCell ref="N31:O31"/>
    <mergeCell ref="N22:O22"/>
    <mergeCell ref="N23:O23"/>
    <mergeCell ref="N24:O24"/>
    <mergeCell ref="N25:O25"/>
    <mergeCell ref="N26:O26"/>
    <mergeCell ref="N17:O17"/>
    <mergeCell ref="N18:O18"/>
    <mergeCell ref="N19:O19"/>
    <mergeCell ref="N20:O20"/>
    <mergeCell ref="N21:O21"/>
    <mergeCell ref="N12:O12"/>
    <mergeCell ref="N13:O13"/>
    <mergeCell ref="N14:O14"/>
    <mergeCell ref="N15:O15"/>
    <mergeCell ref="N16:O16"/>
    <mergeCell ref="N7:O7"/>
    <mergeCell ref="N8:O8"/>
    <mergeCell ref="N9:O9"/>
    <mergeCell ref="N10:O10"/>
    <mergeCell ref="N11:O11"/>
    <mergeCell ref="F4:F5"/>
    <mergeCell ref="D4:E5"/>
    <mergeCell ref="B4:B5"/>
    <mergeCell ref="N6:O6"/>
    <mergeCell ref="G4:G5"/>
    <mergeCell ref="H4:H5"/>
    <mergeCell ref="I4:I5"/>
    <mergeCell ref="J4:J5"/>
  </mergeCells>
  <phoneticPr fontId="3"/>
  <printOptions horizontalCentered="1"/>
  <pageMargins left="0.47244094488188981" right="0.47244094488188981" top="0.78740157480314965" bottom="0.78740157480314965" header="0.31496062992125984" footer="0.39370078740157483"/>
  <pageSetup paperSize="9" orientation="portrait" r:id="rId1"/>
  <headerFooter>
    <oddFooter>&amp;C&amp;"Century,標準"&amp;10&amp;P</oddFooter>
  </headerFooter>
  <rowBreaks count="9" manualBreakCount="9">
    <brk id="50" max="9" man="1"/>
    <brk id="95" max="9" man="1"/>
    <brk id="141" max="9" man="1"/>
    <brk id="186" max="9" man="1"/>
    <brk id="231" max="9" man="1"/>
    <brk id="277" max="9" man="1"/>
    <brk id="322" max="9" man="1"/>
    <brk id="366" max="9" man="1"/>
    <brk id="40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4"/>
  <sheetViews>
    <sheetView view="pageBreakPreview" topLeftCell="K1" zoomScale="115" zoomScaleNormal="100" zoomScaleSheetLayoutView="115" workbookViewId="0">
      <selection activeCell="V6" sqref="V6"/>
    </sheetView>
  </sheetViews>
  <sheetFormatPr defaultColWidth="19.625" defaultRowHeight="12"/>
  <cols>
    <col min="1" max="1" width="0.875" style="358" customWidth="1"/>
    <col min="2" max="2" width="10.625" style="358" customWidth="1"/>
    <col min="3" max="3" width="0.875" style="358" customWidth="1"/>
    <col min="4" max="4" width="4.125" style="359" customWidth="1"/>
    <col min="5" max="5" width="24" style="484" customWidth="1"/>
    <col min="6" max="6" width="4.625" style="360" customWidth="1"/>
    <col min="7" max="18" width="8.625" style="360" customWidth="1"/>
    <col min="19" max="19" width="10.625" style="361" customWidth="1"/>
    <col min="20" max="20" width="11.625" style="362" customWidth="1"/>
    <col min="21" max="21" width="4.625" style="345" bestFit="1" customWidth="1"/>
    <col min="22" max="22" width="36.125" style="358" bestFit="1" customWidth="1"/>
    <col min="23" max="16384" width="19.625" style="358"/>
  </cols>
  <sheetData>
    <row r="1" spans="1:21" ht="21.75" customHeight="1"/>
    <row r="2" spans="1:21" s="7" customFormat="1" ht="21.75" customHeight="1">
      <c r="A2" s="7" t="s">
        <v>463</v>
      </c>
      <c r="D2" s="25"/>
      <c r="E2" s="484"/>
      <c r="F2" s="14"/>
      <c r="G2" s="14"/>
      <c r="H2" s="14"/>
      <c r="I2" s="14"/>
      <c r="J2" s="14"/>
      <c r="K2" s="14"/>
      <c r="L2" s="7" t="s">
        <v>657</v>
      </c>
      <c r="M2" s="14"/>
      <c r="N2" s="14"/>
      <c r="O2" s="14"/>
      <c r="P2" s="14"/>
      <c r="Q2" s="14"/>
      <c r="R2" s="14"/>
      <c r="S2" s="27"/>
      <c r="T2" s="20"/>
      <c r="U2" s="12"/>
    </row>
    <row r="3" spans="1:21" s="3" customFormat="1" ht="20.25" customHeight="1">
      <c r="D3" s="26"/>
      <c r="E3" s="484"/>
      <c r="F3" s="15"/>
      <c r="G3" s="15"/>
      <c r="H3" s="15"/>
      <c r="I3" s="15"/>
      <c r="J3" s="15"/>
      <c r="K3" s="36" t="s">
        <v>4</v>
      </c>
      <c r="L3" s="37"/>
      <c r="M3" s="37"/>
      <c r="N3" s="37"/>
      <c r="O3" s="37"/>
      <c r="P3" s="37"/>
      <c r="Q3" s="37"/>
      <c r="R3" s="37"/>
      <c r="S3" s="38"/>
      <c r="T3" s="36" t="s">
        <v>4</v>
      </c>
      <c r="U3" s="13"/>
    </row>
    <row r="4" spans="1:21" s="366" customFormat="1" ht="20.100000000000001" customHeight="1">
      <c r="A4" s="363"/>
      <c r="B4" s="564" t="s">
        <v>644</v>
      </c>
      <c r="C4" s="364"/>
      <c r="D4" s="566" t="s">
        <v>620</v>
      </c>
      <c r="E4" s="567"/>
      <c r="F4" s="562" t="s">
        <v>43</v>
      </c>
      <c r="G4" s="570" t="s">
        <v>464</v>
      </c>
      <c r="H4" s="571"/>
      <c r="I4" s="572"/>
      <c r="J4" s="571"/>
      <c r="K4" s="573"/>
      <c r="L4" s="574" t="s">
        <v>465</v>
      </c>
      <c r="M4" s="571"/>
      <c r="N4" s="571"/>
      <c r="O4" s="571"/>
      <c r="P4" s="571"/>
      <c r="Q4" s="571"/>
      <c r="R4" s="575"/>
      <c r="S4" s="576" t="s">
        <v>27</v>
      </c>
      <c r="T4" s="560" t="s">
        <v>45</v>
      </c>
      <c r="U4" s="365"/>
    </row>
    <row r="5" spans="1:21" s="366" customFormat="1" ht="20.100000000000001" customHeight="1">
      <c r="A5" s="367"/>
      <c r="B5" s="565"/>
      <c r="C5" s="368"/>
      <c r="D5" s="568"/>
      <c r="E5" s="569"/>
      <c r="F5" s="563"/>
      <c r="G5" s="369" t="s">
        <v>30</v>
      </c>
      <c r="H5" s="370" t="s">
        <v>31</v>
      </c>
      <c r="I5" s="369" t="s">
        <v>32</v>
      </c>
      <c r="J5" s="370" t="s">
        <v>33</v>
      </c>
      <c r="K5" s="371" t="s">
        <v>34</v>
      </c>
      <c r="L5" s="370" t="s">
        <v>35</v>
      </c>
      <c r="M5" s="372" t="s">
        <v>36</v>
      </c>
      <c r="N5" s="370" t="s">
        <v>37</v>
      </c>
      <c r="O5" s="372" t="s">
        <v>38</v>
      </c>
      <c r="P5" s="370" t="s">
        <v>39</v>
      </c>
      <c r="Q5" s="372" t="s">
        <v>40</v>
      </c>
      <c r="R5" s="370" t="s">
        <v>41</v>
      </c>
      <c r="S5" s="577"/>
      <c r="T5" s="561"/>
      <c r="U5" s="365"/>
    </row>
    <row r="6" spans="1:21" s="366" customFormat="1" ht="15" customHeight="1">
      <c r="A6" s="373"/>
      <c r="B6" s="374" t="s">
        <v>8</v>
      </c>
      <c r="C6" s="375"/>
      <c r="D6" s="157" t="s">
        <v>793</v>
      </c>
      <c r="E6" s="485" t="s">
        <v>47</v>
      </c>
      <c r="F6" s="161"/>
      <c r="G6" s="162">
        <v>0</v>
      </c>
      <c r="H6" s="163">
        <v>0</v>
      </c>
      <c r="I6" s="162">
        <v>968</v>
      </c>
      <c r="J6" s="163">
        <v>522</v>
      </c>
      <c r="K6" s="164">
        <v>831</v>
      </c>
      <c r="L6" s="163">
        <v>254</v>
      </c>
      <c r="M6" s="162">
        <v>831</v>
      </c>
      <c r="N6" s="163">
        <v>777</v>
      </c>
      <c r="O6" s="162">
        <v>966</v>
      </c>
      <c r="P6" s="163">
        <v>1138</v>
      </c>
      <c r="Q6" s="162">
        <v>1446</v>
      </c>
      <c r="R6" s="163">
        <v>525</v>
      </c>
      <c r="S6" s="163">
        <f>SUM(G6:R6)</f>
        <v>8258</v>
      </c>
      <c r="T6" s="376" t="s">
        <v>171</v>
      </c>
      <c r="U6" s="345"/>
    </row>
    <row r="7" spans="1:21" s="366" customFormat="1" ht="15" customHeight="1">
      <c r="A7" s="373"/>
      <c r="B7" s="377"/>
      <c r="C7" s="377"/>
      <c r="D7" s="160" t="s">
        <v>48</v>
      </c>
      <c r="E7" s="486" t="s">
        <v>49</v>
      </c>
      <c r="F7" s="165"/>
      <c r="G7" s="166">
        <v>3539</v>
      </c>
      <c r="H7" s="167">
        <v>4525</v>
      </c>
      <c r="I7" s="166">
        <v>16836</v>
      </c>
      <c r="J7" s="167">
        <v>11949</v>
      </c>
      <c r="K7" s="168">
        <v>14614</v>
      </c>
      <c r="L7" s="167">
        <v>9282</v>
      </c>
      <c r="M7" s="166">
        <v>13338</v>
      </c>
      <c r="N7" s="167">
        <v>13664</v>
      </c>
      <c r="O7" s="166">
        <v>12727</v>
      </c>
      <c r="P7" s="167">
        <v>22038</v>
      </c>
      <c r="Q7" s="166">
        <v>32095</v>
      </c>
      <c r="R7" s="167">
        <v>17469</v>
      </c>
      <c r="S7" s="167">
        <f t="shared" ref="S7:S65" si="0">SUM(G7:R7)</f>
        <v>172076</v>
      </c>
      <c r="T7" s="352" t="s">
        <v>172</v>
      </c>
      <c r="U7" s="345"/>
    </row>
    <row r="8" spans="1:21" s="366" customFormat="1" ht="15" customHeight="1">
      <c r="A8" s="373"/>
      <c r="B8" s="377"/>
      <c r="C8" s="377"/>
      <c r="D8" s="160" t="s">
        <v>50</v>
      </c>
      <c r="E8" s="486" t="s">
        <v>51</v>
      </c>
      <c r="F8" s="165"/>
      <c r="G8" s="166">
        <v>3981</v>
      </c>
      <c r="H8" s="167">
        <v>5091</v>
      </c>
      <c r="I8" s="166">
        <v>18941</v>
      </c>
      <c r="J8" s="167">
        <v>13443</v>
      </c>
      <c r="K8" s="168">
        <v>16441</v>
      </c>
      <c r="L8" s="167">
        <v>10442</v>
      </c>
      <c r="M8" s="166">
        <v>15005</v>
      </c>
      <c r="N8" s="167">
        <v>15372</v>
      </c>
      <c r="O8" s="166">
        <v>14318</v>
      </c>
      <c r="P8" s="167">
        <v>24793</v>
      </c>
      <c r="Q8" s="166">
        <v>36107</v>
      </c>
      <c r="R8" s="167">
        <v>19653</v>
      </c>
      <c r="S8" s="167">
        <f t="shared" si="0"/>
        <v>193587</v>
      </c>
      <c r="T8" s="352" t="s">
        <v>172</v>
      </c>
      <c r="U8" s="345"/>
    </row>
    <row r="9" spans="1:21" s="366" customFormat="1" ht="15" customHeight="1">
      <c r="A9" s="373"/>
      <c r="B9" s="377"/>
      <c r="C9" s="377"/>
      <c r="D9" s="160" t="s">
        <v>52</v>
      </c>
      <c r="E9" s="486" t="s">
        <v>53</v>
      </c>
      <c r="F9" s="165"/>
      <c r="G9" s="166">
        <v>3767</v>
      </c>
      <c r="H9" s="167">
        <v>4502</v>
      </c>
      <c r="I9" s="166">
        <v>7678</v>
      </c>
      <c r="J9" s="167">
        <v>7463</v>
      </c>
      <c r="K9" s="168">
        <v>4831</v>
      </c>
      <c r="L9" s="167">
        <v>3535</v>
      </c>
      <c r="M9" s="166">
        <v>3648</v>
      </c>
      <c r="N9" s="167">
        <v>4678</v>
      </c>
      <c r="O9" s="166">
        <v>4857</v>
      </c>
      <c r="P9" s="167">
        <v>8015</v>
      </c>
      <c r="Q9" s="166">
        <v>10358</v>
      </c>
      <c r="R9" s="167">
        <v>6834</v>
      </c>
      <c r="S9" s="167">
        <f t="shared" si="0"/>
        <v>70166</v>
      </c>
      <c r="T9" s="352" t="s">
        <v>173</v>
      </c>
      <c r="U9" s="345"/>
    </row>
    <row r="10" spans="1:21" s="366" customFormat="1" ht="15" customHeight="1">
      <c r="A10" s="373"/>
      <c r="B10" s="377"/>
      <c r="C10" s="377"/>
      <c r="D10" s="160" t="s">
        <v>202</v>
      </c>
      <c r="E10" s="486" t="s">
        <v>55</v>
      </c>
      <c r="F10" s="165"/>
      <c r="G10" s="166">
        <v>558</v>
      </c>
      <c r="H10" s="167">
        <v>963</v>
      </c>
      <c r="I10" s="166">
        <v>2864</v>
      </c>
      <c r="J10" s="167">
        <v>1898</v>
      </c>
      <c r="K10" s="168">
        <v>2344</v>
      </c>
      <c r="L10" s="167">
        <v>1630</v>
      </c>
      <c r="M10" s="166">
        <v>1889</v>
      </c>
      <c r="N10" s="167">
        <v>2265</v>
      </c>
      <c r="O10" s="166">
        <v>2449</v>
      </c>
      <c r="P10" s="167">
        <v>3896</v>
      </c>
      <c r="Q10" s="166">
        <v>5460</v>
      </c>
      <c r="R10" s="167">
        <v>2843</v>
      </c>
      <c r="S10" s="167">
        <f t="shared" si="0"/>
        <v>29059</v>
      </c>
      <c r="T10" s="352" t="s">
        <v>173</v>
      </c>
      <c r="U10" s="345"/>
    </row>
    <row r="11" spans="1:21" s="366" customFormat="1" ht="15" customHeight="1">
      <c r="A11" s="373"/>
      <c r="B11" s="377"/>
      <c r="C11" s="377"/>
      <c r="D11" s="160" t="s">
        <v>56</v>
      </c>
      <c r="E11" s="486" t="s">
        <v>57</v>
      </c>
      <c r="F11" s="165"/>
      <c r="G11" s="166">
        <v>424</v>
      </c>
      <c r="H11" s="167">
        <v>814</v>
      </c>
      <c r="I11" s="166">
        <v>2515</v>
      </c>
      <c r="J11" s="167">
        <v>1784</v>
      </c>
      <c r="K11" s="168">
        <v>2229</v>
      </c>
      <c r="L11" s="167">
        <v>1535</v>
      </c>
      <c r="M11" s="166">
        <v>1738</v>
      </c>
      <c r="N11" s="167">
        <v>2083</v>
      </c>
      <c r="O11" s="166">
        <v>2204</v>
      </c>
      <c r="P11" s="167">
        <v>3420</v>
      </c>
      <c r="Q11" s="166">
        <v>5102</v>
      </c>
      <c r="R11" s="167">
        <v>2408</v>
      </c>
      <c r="S11" s="167">
        <f t="shared" si="0"/>
        <v>26256</v>
      </c>
      <c r="T11" s="352" t="s">
        <v>173</v>
      </c>
      <c r="U11" s="345"/>
    </row>
    <row r="12" spans="1:21" s="366" customFormat="1" ht="15" customHeight="1">
      <c r="A12" s="373"/>
      <c r="B12" s="377"/>
      <c r="C12" s="377"/>
      <c r="D12" s="160" t="s">
        <v>58</v>
      </c>
      <c r="E12" s="486" t="s">
        <v>59</v>
      </c>
      <c r="F12" s="165"/>
      <c r="G12" s="166">
        <v>404</v>
      </c>
      <c r="H12" s="167">
        <v>777</v>
      </c>
      <c r="I12" s="166">
        <v>872</v>
      </c>
      <c r="J12" s="167">
        <v>600</v>
      </c>
      <c r="K12" s="168">
        <v>1317</v>
      </c>
      <c r="L12" s="167">
        <v>831</v>
      </c>
      <c r="M12" s="166">
        <v>659</v>
      </c>
      <c r="N12" s="167">
        <v>596</v>
      </c>
      <c r="O12" s="166">
        <v>1606</v>
      </c>
      <c r="P12" s="167">
        <v>1321</v>
      </c>
      <c r="Q12" s="166">
        <v>1090</v>
      </c>
      <c r="R12" s="167">
        <v>453</v>
      </c>
      <c r="S12" s="167">
        <f t="shared" si="0"/>
        <v>10526</v>
      </c>
      <c r="T12" s="352" t="s">
        <v>173</v>
      </c>
      <c r="U12" s="345"/>
    </row>
    <row r="13" spans="1:21" s="366" customFormat="1" ht="15" customHeight="1">
      <c r="A13" s="373"/>
      <c r="B13" s="377"/>
      <c r="C13" s="377"/>
      <c r="D13" s="160" t="s">
        <v>60</v>
      </c>
      <c r="E13" s="486" t="s">
        <v>61</v>
      </c>
      <c r="F13" s="165"/>
      <c r="G13" s="166">
        <v>227</v>
      </c>
      <c r="H13" s="167">
        <v>703</v>
      </c>
      <c r="I13" s="166">
        <v>929</v>
      </c>
      <c r="J13" s="167">
        <v>651</v>
      </c>
      <c r="K13" s="168">
        <v>746</v>
      </c>
      <c r="L13" s="167">
        <v>478</v>
      </c>
      <c r="M13" s="166">
        <v>367</v>
      </c>
      <c r="N13" s="167">
        <v>362</v>
      </c>
      <c r="O13" s="166">
        <v>368</v>
      </c>
      <c r="P13" s="167">
        <v>627</v>
      </c>
      <c r="Q13" s="166">
        <v>602</v>
      </c>
      <c r="R13" s="167">
        <v>304</v>
      </c>
      <c r="S13" s="167">
        <f t="shared" si="0"/>
        <v>6364</v>
      </c>
      <c r="T13" s="352" t="s">
        <v>173</v>
      </c>
      <c r="U13" s="345"/>
    </row>
    <row r="14" spans="1:21" s="366" customFormat="1" ht="15" customHeight="1">
      <c r="A14" s="373"/>
      <c r="B14" s="377"/>
      <c r="C14" s="377"/>
      <c r="D14" s="160" t="s">
        <v>62</v>
      </c>
      <c r="E14" s="486" t="s">
        <v>63</v>
      </c>
      <c r="F14" s="165"/>
      <c r="G14" s="166">
        <v>1758</v>
      </c>
      <c r="H14" s="167">
        <v>2513</v>
      </c>
      <c r="I14" s="166">
        <v>3986</v>
      </c>
      <c r="J14" s="167">
        <v>2734</v>
      </c>
      <c r="K14" s="168">
        <v>6978</v>
      </c>
      <c r="L14" s="167">
        <v>3367</v>
      </c>
      <c r="M14" s="166">
        <v>3594</v>
      </c>
      <c r="N14" s="167">
        <v>3960</v>
      </c>
      <c r="O14" s="166">
        <v>3511</v>
      </c>
      <c r="P14" s="167">
        <v>1697</v>
      </c>
      <c r="Q14" s="166">
        <v>7149</v>
      </c>
      <c r="R14" s="167">
        <v>5404</v>
      </c>
      <c r="S14" s="167">
        <f t="shared" si="0"/>
        <v>46651</v>
      </c>
      <c r="T14" s="352" t="s">
        <v>173</v>
      </c>
      <c r="U14" s="345"/>
    </row>
    <row r="15" spans="1:21" s="366" customFormat="1" ht="15" customHeight="1">
      <c r="A15" s="373"/>
      <c r="B15" s="377"/>
      <c r="C15" s="377"/>
      <c r="D15" s="160" t="s">
        <v>64</v>
      </c>
      <c r="E15" s="486" t="s">
        <v>65</v>
      </c>
      <c r="F15" s="165"/>
      <c r="G15" s="166">
        <v>7072</v>
      </c>
      <c r="H15" s="167">
        <v>8267</v>
      </c>
      <c r="I15" s="166">
        <v>17043</v>
      </c>
      <c r="J15" s="167">
        <v>11978</v>
      </c>
      <c r="K15" s="168">
        <v>10954</v>
      </c>
      <c r="L15" s="167">
        <v>10652</v>
      </c>
      <c r="M15" s="166">
        <v>16100</v>
      </c>
      <c r="N15" s="167">
        <v>16806</v>
      </c>
      <c r="O15" s="166">
        <v>11069</v>
      </c>
      <c r="P15" s="167">
        <v>21650</v>
      </c>
      <c r="Q15" s="166">
        <v>26312</v>
      </c>
      <c r="R15" s="167">
        <v>23262</v>
      </c>
      <c r="S15" s="167">
        <f t="shared" si="0"/>
        <v>181165</v>
      </c>
      <c r="T15" s="352" t="s">
        <v>174</v>
      </c>
      <c r="U15" s="345"/>
    </row>
    <row r="16" spans="1:21" s="366" customFormat="1" ht="15" customHeight="1">
      <c r="A16" s="373"/>
      <c r="B16" s="377"/>
      <c r="C16" s="377"/>
      <c r="D16" s="160" t="s">
        <v>66</v>
      </c>
      <c r="E16" s="486" t="s">
        <v>67</v>
      </c>
      <c r="F16" s="165"/>
      <c r="G16" s="166">
        <v>3548</v>
      </c>
      <c r="H16" s="167">
        <v>3588</v>
      </c>
      <c r="I16" s="166">
        <v>4157</v>
      </c>
      <c r="J16" s="167">
        <v>5840</v>
      </c>
      <c r="K16" s="168">
        <v>5688</v>
      </c>
      <c r="L16" s="167">
        <v>5028</v>
      </c>
      <c r="M16" s="166">
        <v>6487</v>
      </c>
      <c r="N16" s="167">
        <v>6060</v>
      </c>
      <c r="O16" s="166">
        <v>5687</v>
      </c>
      <c r="P16" s="167">
        <v>6412</v>
      </c>
      <c r="Q16" s="166">
        <v>9924</v>
      </c>
      <c r="R16" s="167">
        <v>8219</v>
      </c>
      <c r="S16" s="167">
        <f t="shared" si="0"/>
        <v>70638</v>
      </c>
      <c r="T16" s="352" t="s">
        <v>175</v>
      </c>
      <c r="U16" s="345"/>
    </row>
    <row r="17" spans="1:23" s="366" customFormat="1" ht="15" customHeight="1">
      <c r="A17" s="373"/>
      <c r="B17" s="377"/>
      <c r="C17" s="377"/>
      <c r="D17" s="160" t="s">
        <v>68</v>
      </c>
      <c r="E17" s="486" t="s">
        <v>69</v>
      </c>
      <c r="F17" s="165"/>
      <c r="G17" s="166">
        <v>1240</v>
      </c>
      <c r="H17" s="167">
        <v>2776</v>
      </c>
      <c r="I17" s="166">
        <v>9566</v>
      </c>
      <c r="J17" s="167">
        <v>6845</v>
      </c>
      <c r="K17" s="168">
        <v>6758</v>
      </c>
      <c r="L17" s="167">
        <v>6853</v>
      </c>
      <c r="M17" s="166">
        <v>7506</v>
      </c>
      <c r="N17" s="167">
        <v>6775</v>
      </c>
      <c r="O17" s="166">
        <v>6867</v>
      </c>
      <c r="P17" s="167">
        <v>13137</v>
      </c>
      <c r="Q17" s="166">
        <v>18172</v>
      </c>
      <c r="R17" s="167">
        <v>10472</v>
      </c>
      <c r="S17" s="167">
        <f t="shared" si="0"/>
        <v>96967</v>
      </c>
      <c r="T17" s="352" t="s">
        <v>176</v>
      </c>
      <c r="U17" s="345"/>
    </row>
    <row r="18" spans="1:23" s="366" customFormat="1" ht="15" customHeight="1">
      <c r="A18" s="373"/>
      <c r="B18" s="377"/>
      <c r="C18" s="377"/>
      <c r="D18" s="160" t="s">
        <v>70</v>
      </c>
      <c r="E18" s="486" t="s">
        <v>71</v>
      </c>
      <c r="F18" s="165"/>
      <c r="G18" s="166">
        <v>423</v>
      </c>
      <c r="H18" s="167">
        <v>698</v>
      </c>
      <c r="I18" s="166">
        <v>2194</v>
      </c>
      <c r="J18" s="167">
        <v>1488</v>
      </c>
      <c r="K18" s="168">
        <v>1570</v>
      </c>
      <c r="L18" s="167">
        <v>2466</v>
      </c>
      <c r="M18" s="166">
        <v>1946</v>
      </c>
      <c r="N18" s="167">
        <v>1933</v>
      </c>
      <c r="O18" s="166">
        <v>2067</v>
      </c>
      <c r="P18" s="167">
        <v>3475</v>
      </c>
      <c r="Q18" s="166">
        <v>5783</v>
      </c>
      <c r="R18" s="167">
        <v>2850</v>
      </c>
      <c r="S18" s="167">
        <f t="shared" si="0"/>
        <v>26893</v>
      </c>
      <c r="T18" s="352" t="s">
        <v>177</v>
      </c>
      <c r="U18" s="345"/>
    </row>
    <row r="19" spans="1:23" s="366" customFormat="1" ht="15" customHeight="1">
      <c r="A19" s="373"/>
      <c r="B19" s="377"/>
      <c r="C19" s="377"/>
      <c r="D19" s="160" t="s">
        <v>72</v>
      </c>
      <c r="E19" s="486" t="s">
        <v>73</v>
      </c>
      <c r="F19" s="165"/>
      <c r="G19" s="166">
        <v>56</v>
      </c>
      <c r="H19" s="167">
        <v>203</v>
      </c>
      <c r="I19" s="166">
        <v>181</v>
      </c>
      <c r="J19" s="167">
        <v>705</v>
      </c>
      <c r="K19" s="168">
        <v>699</v>
      </c>
      <c r="L19" s="167">
        <v>610</v>
      </c>
      <c r="M19" s="166">
        <v>1445</v>
      </c>
      <c r="N19" s="167">
        <v>1091</v>
      </c>
      <c r="O19" s="166">
        <v>1511</v>
      </c>
      <c r="P19" s="167">
        <v>1209</v>
      </c>
      <c r="Q19" s="166">
        <v>321</v>
      </c>
      <c r="R19" s="167">
        <v>62</v>
      </c>
      <c r="S19" s="167">
        <f t="shared" si="0"/>
        <v>8093</v>
      </c>
      <c r="T19" s="352" t="s">
        <v>178</v>
      </c>
      <c r="U19" s="345"/>
    </row>
    <row r="20" spans="1:23" s="366" customFormat="1" ht="15" customHeight="1">
      <c r="A20" s="373"/>
      <c r="B20" s="377"/>
      <c r="C20" s="377"/>
      <c r="D20" s="160" t="s">
        <v>74</v>
      </c>
      <c r="E20" s="486" t="s">
        <v>75</v>
      </c>
      <c r="F20" s="165"/>
      <c r="G20" s="166">
        <v>5206</v>
      </c>
      <c r="H20" s="167">
        <v>8573</v>
      </c>
      <c r="I20" s="166">
        <v>9502</v>
      </c>
      <c r="J20" s="167">
        <v>7540</v>
      </c>
      <c r="K20" s="168">
        <v>8115</v>
      </c>
      <c r="L20" s="167" t="s">
        <v>887</v>
      </c>
      <c r="M20" s="166" t="s">
        <v>887</v>
      </c>
      <c r="N20" s="167" t="s">
        <v>887</v>
      </c>
      <c r="O20" s="166" t="s">
        <v>887</v>
      </c>
      <c r="P20" s="167" t="s">
        <v>887</v>
      </c>
      <c r="Q20" s="166" t="s">
        <v>887</v>
      </c>
      <c r="R20" s="167" t="s">
        <v>887</v>
      </c>
      <c r="S20" s="167">
        <f t="shared" si="0"/>
        <v>38936</v>
      </c>
      <c r="T20" s="352" t="s">
        <v>179</v>
      </c>
      <c r="U20" s="345"/>
    </row>
    <row r="21" spans="1:23" s="366" customFormat="1" ht="15" customHeight="1">
      <c r="A21" s="373"/>
      <c r="B21" s="377"/>
      <c r="C21" s="377"/>
      <c r="D21" s="160" t="s">
        <v>76</v>
      </c>
      <c r="E21" s="486" t="s">
        <v>77</v>
      </c>
      <c r="F21" s="165"/>
      <c r="G21" s="166">
        <v>8823</v>
      </c>
      <c r="H21" s="167">
        <v>11661</v>
      </c>
      <c r="I21" s="166">
        <v>17181</v>
      </c>
      <c r="J21" s="167">
        <v>13737</v>
      </c>
      <c r="K21" s="168">
        <v>14069</v>
      </c>
      <c r="L21" s="167">
        <v>17153</v>
      </c>
      <c r="M21" s="166">
        <v>16163</v>
      </c>
      <c r="N21" s="167">
        <v>12820</v>
      </c>
      <c r="O21" s="166">
        <v>12596</v>
      </c>
      <c r="P21" s="167">
        <v>16855</v>
      </c>
      <c r="Q21" s="166">
        <v>18221</v>
      </c>
      <c r="R21" s="167">
        <v>13606</v>
      </c>
      <c r="S21" s="167">
        <f t="shared" si="0"/>
        <v>172885</v>
      </c>
      <c r="T21" s="352" t="s">
        <v>180</v>
      </c>
      <c r="U21" s="345"/>
    </row>
    <row r="22" spans="1:23" s="366" customFormat="1" ht="15" customHeight="1">
      <c r="A22" s="373"/>
      <c r="B22" s="377"/>
      <c r="C22" s="377"/>
      <c r="D22" s="160" t="s">
        <v>78</v>
      </c>
      <c r="E22" s="486" t="s">
        <v>80</v>
      </c>
      <c r="F22" s="165"/>
      <c r="G22" s="166">
        <v>3404</v>
      </c>
      <c r="H22" s="167">
        <v>5552</v>
      </c>
      <c r="I22" s="166">
        <v>12261</v>
      </c>
      <c r="J22" s="167">
        <v>10354</v>
      </c>
      <c r="K22" s="168">
        <v>12384</v>
      </c>
      <c r="L22" s="167">
        <v>9051</v>
      </c>
      <c r="M22" s="166">
        <v>10366</v>
      </c>
      <c r="N22" s="167">
        <v>14735</v>
      </c>
      <c r="O22" s="166">
        <v>8499</v>
      </c>
      <c r="P22" s="167">
        <v>15182</v>
      </c>
      <c r="Q22" s="166">
        <v>15720</v>
      </c>
      <c r="R22" s="167">
        <v>19445</v>
      </c>
      <c r="S22" s="167">
        <f t="shared" si="0"/>
        <v>136953</v>
      </c>
      <c r="T22" s="352" t="s">
        <v>182</v>
      </c>
      <c r="U22" s="345"/>
    </row>
    <row r="23" spans="1:23" s="366" customFormat="1" ht="15" customHeight="1">
      <c r="A23" s="373"/>
      <c r="B23" s="377"/>
      <c r="C23" s="377"/>
      <c r="D23" s="160" t="s">
        <v>79</v>
      </c>
      <c r="E23" s="486" t="s">
        <v>82</v>
      </c>
      <c r="F23" s="165"/>
      <c r="G23" s="166">
        <v>235</v>
      </c>
      <c r="H23" s="167">
        <v>214</v>
      </c>
      <c r="I23" s="166">
        <v>323</v>
      </c>
      <c r="J23" s="167">
        <v>318</v>
      </c>
      <c r="K23" s="168">
        <v>312</v>
      </c>
      <c r="L23" s="167">
        <v>208</v>
      </c>
      <c r="M23" s="166">
        <v>260</v>
      </c>
      <c r="N23" s="167">
        <v>232</v>
      </c>
      <c r="O23" s="166">
        <v>263</v>
      </c>
      <c r="P23" s="167">
        <v>366</v>
      </c>
      <c r="Q23" s="166">
        <v>615</v>
      </c>
      <c r="R23" s="167">
        <v>316</v>
      </c>
      <c r="S23" s="167">
        <f t="shared" si="0"/>
        <v>3662</v>
      </c>
      <c r="T23" s="352" t="s">
        <v>642</v>
      </c>
      <c r="U23" s="345"/>
    </row>
    <row r="24" spans="1:23" s="366" customFormat="1" ht="15" customHeight="1">
      <c r="A24" s="373"/>
      <c r="B24" s="377"/>
      <c r="C24" s="377"/>
      <c r="D24" s="160" t="s">
        <v>81</v>
      </c>
      <c r="E24" s="486" t="s">
        <v>829</v>
      </c>
      <c r="F24" s="165"/>
      <c r="G24" s="166">
        <v>0</v>
      </c>
      <c r="H24" s="167">
        <v>0</v>
      </c>
      <c r="I24" s="166">
        <v>66</v>
      </c>
      <c r="J24" s="167">
        <v>47</v>
      </c>
      <c r="K24" s="168">
        <v>11</v>
      </c>
      <c r="L24" s="167">
        <v>6</v>
      </c>
      <c r="M24" s="166">
        <v>0</v>
      </c>
      <c r="N24" s="167">
        <v>0</v>
      </c>
      <c r="O24" s="166">
        <v>0</v>
      </c>
      <c r="P24" s="167">
        <v>86</v>
      </c>
      <c r="Q24" s="166">
        <v>132</v>
      </c>
      <c r="R24" s="167">
        <v>18</v>
      </c>
      <c r="S24" s="167">
        <f t="shared" si="0"/>
        <v>366</v>
      </c>
      <c r="T24" s="352" t="s">
        <v>183</v>
      </c>
      <c r="U24" s="345"/>
    </row>
    <row r="25" spans="1:23" ht="15" customHeight="1">
      <c r="A25" s="356"/>
      <c r="B25" s="377"/>
      <c r="C25" s="377"/>
      <c r="D25" s="160" t="s">
        <v>83</v>
      </c>
      <c r="E25" s="486" t="s">
        <v>85</v>
      </c>
      <c r="F25" s="165"/>
      <c r="G25" s="166">
        <v>0</v>
      </c>
      <c r="H25" s="167">
        <v>179</v>
      </c>
      <c r="I25" s="166">
        <v>311</v>
      </c>
      <c r="J25" s="167">
        <v>377</v>
      </c>
      <c r="K25" s="168">
        <v>427</v>
      </c>
      <c r="L25" s="167">
        <v>7904</v>
      </c>
      <c r="M25" s="166">
        <v>796</v>
      </c>
      <c r="N25" s="167">
        <v>267</v>
      </c>
      <c r="O25" s="166">
        <v>613</v>
      </c>
      <c r="P25" s="167">
        <v>530</v>
      </c>
      <c r="Q25" s="166">
        <v>824</v>
      </c>
      <c r="R25" s="167">
        <v>404</v>
      </c>
      <c r="S25" s="167">
        <f t="shared" si="0"/>
        <v>12632</v>
      </c>
      <c r="T25" s="352" t="s">
        <v>183</v>
      </c>
      <c r="W25" s="366"/>
    </row>
    <row r="26" spans="1:23" ht="15" customHeight="1">
      <c r="A26" s="356"/>
      <c r="B26" s="377"/>
      <c r="C26" s="377"/>
      <c r="D26" s="160" t="s">
        <v>84</v>
      </c>
      <c r="E26" s="486" t="s">
        <v>87</v>
      </c>
      <c r="F26" s="165"/>
      <c r="G26" s="166">
        <v>50</v>
      </c>
      <c r="H26" s="167">
        <v>55</v>
      </c>
      <c r="I26" s="166">
        <v>444</v>
      </c>
      <c r="J26" s="167">
        <v>185</v>
      </c>
      <c r="K26" s="168">
        <v>334</v>
      </c>
      <c r="L26" s="167">
        <v>190</v>
      </c>
      <c r="M26" s="166">
        <v>217</v>
      </c>
      <c r="N26" s="167">
        <v>127</v>
      </c>
      <c r="O26" s="166">
        <v>212</v>
      </c>
      <c r="P26" s="167">
        <v>233</v>
      </c>
      <c r="Q26" s="166">
        <v>279</v>
      </c>
      <c r="R26" s="167">
        <v>158</v>
      </c>
      <c r="S26" s="167">
        <f t="shared" si="0"/>
        <v>2484</v>
      </c>
      <c r="T26" s="352" t="s">
        <v>179</v>
      </c>
      <c r="W26" s="366"/>
    </row>
    <row r="27" spans="1:23" ht="15" customHeight="1">
      <c r="A27" s="356"/>
      <c r="B27" s="377"/>
      <c r="C27" s="377"/>
      <c r="D27" s="160" t="s">
        <v>86</v>
      </c>
      <c r="E27" s="486" t="s">
        <v>89</v>
      </c>
      <c r="F27" s="165"/>
      <c r="G27" s="166">
        <v>5291</v>
      </c>
      <c r="H27" s="167">
        <v>6470</v>
      </c>
      <c r="I27" s="166">
        <v>9990</v>
      </c>
      <c r="J27" s="167">
        <v>8998</v>
      </c>
      <c r="K27" s="168">
        <v>9382</v>
      </c>
      <c r="L27" s="167">
        <v>8245</v>
      </c>
      <c r="M27" s="166">
        <v>8999</v>
      </c>
      <c r="N27" s="167">
        <v>10310</v>
      </c>
      <c r="O27" s="166">
        <v>9187</v>
      </c>
      <c r="P27" s="167">
        <v>12738</v>
      </c>
      <c r="Q27" s="166">
        <v>17937</v>
      </c>
      <c r="R27" s="167">
        <v>16633</v>
      </c>
      <c r="S27" s="167">
        <f t="shared" si="0"/>
        <v>124180</v>
      </c>
      <c r="T27" s="352" t="s">
        <v>180</v>
      </c>
      <c r="W27" s="366"/>
    </row>
    <row r="28" spans="1:23" ht="15" customHeight="1">
      <c r="A28" s="356"/>
      <c r="B28" s="377"/>
      <c r="C28" s="377"/>
      <c r="D28" s="160" t="s">
        <v>88</v>
      </c>
      <c r="E28" s="486" t="s">
        <v>91</v>
      </c>
      <c r="F28" s="165"/>
      <c r="G28" s="166">
        <v>5072</v>
      </c>
      <c r="H28" s="167">
        <v>5060</v>
      </c>
      <c r="I28" s="166">
        <v>5491</v>
      </c>
      <c r="J28" s="167">
        <v>5379</v>
      </c>
      <c r="K28" s="168">
        <v>5326</v>
      </c>
      <c r="L28" s="167">
        <v>5545</v>
      </c>
      <c r="M28" s="166">
        <v>4898</v>
      </c>
      <c r="N28" s="167">
        <v>5063</v>
      </c>
      <c r="O28" s="166">
        <v>4262</v>
      </c>
      <c r="P28" s="167">
        <v>4729</v>
      </c>
      <c r="Q28" s="166">
        <v>4329</v>
      </c>
      <c r="R28" s="167">
        <v>5264</v>
      </c>
      <c r="S28" s="167">
        <f t="shared" si="0"/>
        <v>60418</v>
      </c>
      <c r="T28" s="352" t="s">
        <v>184</v>
      </c>
      <c r="W28" s="366"/>
    </row>
    <row r="29" spans="1:23" ht="15" customHeight="1">
      <c r="A29" s="356"/>
      <c r="B29" s="377"/>
      <c r="C29" s="377"/>
      <c r="D29" s="160" t="s">
        <v>90</v>
      </c>
      <c r="E29" s="486" t="s">
        <v>93</v>
      </c>
      <c r="F29" s="165"/>
      <c r="G29" s="166">
        <v>0</v>
      </c>
      <c r="H29" s="167">
        <v>0</v>
      </c>
      <c r="I29" s="166">
        <v>0</v>
      </c>
      <c r="J29" s="167">
        <v>285</v>
      </c>
      <c r="K29" s="168">
        <v>402</v>
      </c>
      <c r="L29" s="167">
        <v>178</v>
      </c>
      <c r="M29" s="166">
        <v>199</v>
      </c>
      <c r="N29" s="167">
        <v>376</v>
      </c>
      <c r="O29" s="166">
        <v>283</v>
      </c>
      <c r="P29" s="167">
        <v>285</v>
      </c>
      <c r="Q29" s="166">
        <v>240</v>
      </c>
      <c r="R29" s="167">
        <v>0</v>
      </c>
      <c r="S29" s="167">
        <f t="shared" si="0"/>
        <v>2248</v>
      </c>
      <c r="T29" s="352" t="s">
        <v>185</v>
      </c>
      <c r="W29" s="366"/>
    </row>
    <row r="30" spans="1:23" ht="15" customHeight="1">
      <c r="A30" s="356"/>
      <c r="B30" s="377"/>
      <c r="C30" s="377"/>
      <c r="D30" s="160" t="s">
        <v>92</v>
      </c>
      <c r="E30" s="486" t="s">
        <v>95</v>
      </c>
      <c r="F30" s="165"/>
      <c r="G30" s="166">
        <v>70</v>
      </c>
      <c r="H30" s="167">
        <v>69</v>
      </c>
      <c r="I30" s="166">
        <v>150</v>
      </c>
      <c r="J30" s="167">
        <v>90</v>
      </c>
      <c r="K30" s="168">
        <v>120</v>
      </c>
      <c r="L30" s="167">
        <v>80</v>
      </c>
      <c r="M30" s="166">
        <v>82</v>
      </c>
      <c r="N30" s="167">
        <v>80</v>
      </c>
      <c r="O30" s="166">
        <v>100</v>
      </c>
      <c r="P30" s="167">
        <v>210</v>
      </c>
      <c r="Q30" s="166">
        <v>260</v>
      </c>
      <c r="R30" s="167">
        <v>176</v>
      </c>
      <c r="S30" s="167">
        <f t="shared" si="0"/>
        <v>1487</v>
      </c>
      <c r="T30" s="352" t="s">
        <v>186</v>
      </c>
      <c r="W30" s="366"/>
    </row>
    <row r="31" spans="1:23" ht="15" customHeight="1">
      <c r="A31" s="356"/>
      <c r="B31" s="377"/>
      <c r="C31" s="377"/>
      <c r="D31" s="160" t="s">
        <v>94</v>
      </c>
      <c r="E31" s="486" t="s">
        <v>97</v>
      </c>
      <c r="F31" s="165"/>
      <c r="G31" s="166">
        <v>31978</v>
      </c>
      <c r="H31" s="167">
        <v>9201</v>
      </c>
      <c r="I31" s="166">
        <v>11845</v>
      </c>
      <c r="J31" s="167">
        <v>9416</v>
      </c>
      <c r="K31" s="168">
        <v>10003</v>
      </c>
      <c r="L31" s="167">
        <v>6900</v>
      </c>
      <c r="M31" s="166">
        <v>9213</v>
      </c>
      <c r="N31" s="167">
        <v>8696</v>
      </c>
      <c r="O31" s="166">
        <v>9140</v>
      </c>
      <c r="P31" s="167">
        <v>14202</v>
      </c>
      <c r="Q31" s="166">
        <v>22601</v>
      </c>
      <c r="R31" s="167">
        <v>9943</v>
      </c>
      <c r="S31" s="167">
        <f t="shared" si="0"/>
        <v>153138</v>
      </c>
      <c r="T31" s="352" t="s">
        <v>183</v>
      </c>
      <c r="W31" s="366"/>
    </row>
    <row r="32" spans="1:23" ht="15" customHeight="1">
      <c r="A32" s="356"/>
      <c r="B32" s="377"/>
      <c r="C32" s="377"/>
      <c r="D32" s="160" t="s">
        <v>96</v>
      </c>
      <c r="E32" s="486" t="s">
        <v>99</v>
      </c>
      <c r="F32" s="165"/>
      <c r="G32" s="166">
        <v>0</v>
      </c>
      <c r="H32" s="167">
        <v>0</v>
      </c>
      <c r="I32" s="166">
        <v>0</v>
      </c>
      <c r="J32" s="167">
        <v>9282</v>
      </c>
      <c r="K32" s="168">
        <v>11390</v>
      </c>
      <c r="L32" s="167">
        <v>8438</v>
      </c>
      <c r="M32" s="166">
        <v>6328</v>
      </c>
      <c r="N32" s="167">
        <v>6328</v>
      </c>
      <c r="O32" s="166">
        <v>7172</v>
      </c>
      <c r="P32" s="167">
        <v>7172</v>
      </c>
      <c r="Q32" s="166">
        <v>5062</v>
      </c>
      <c r="R32" s="167">
        <v>844</v>
      </c>
      <c r="S32" s="167">
        <f t="shared" si="0"/>
        <v>62016</v>
      </c>
      <c r="T32" s="352" t="s">
        <v>187</v>
      </c>
      <c r="W32" s="366"/>
    </row>
    <row r="33" spans="1:23" ht="15" customHeight="1">
      <c r="A33" s="356"/>
      <c r="B33" s="377"/>
      <c r="C33" s="377"/>
      <c r="D33" s="160" t="s">
        <v>98</v>
      </c>
      <c r="E33" s="486" t="s">
        <v>101</v>
      </c>
      <c r="F33" s="165"/>
      <c r="G33" s="166">
        <v>0</v>
      </c>
      <c r="H33" s="167">
        <v>0</v>
      </c>
      <c r="I33" s="166">
        <v>0</v>
      </c>
      <c r="J33" s="167">
        <v>2200</v>
      </c>
      <c r="K33" s="168">
        <v>2700</v>
      </c>
      <c r="L33" s="167">
        <v>2000</v>
      </c>
      <c r="M33" s="166">
        <v>1500</v>
      </c>
      <c r="N33" s="167">
        <v>1500</v>
      </c>
      <c r="O33" s="166">
        <v>1700</v>
      </c>
      <c r="P33" s="167">
        <v>1700</v>
      </c>
      <c r="Q33" s="166">
        <v>1200</v>
      </c>
      <c r="R33" s="167">
        <v>200</v>
      </c>
      <c r="S33" s="167">
        <f t="shared" si="0"/>
        <v>14700</v>
      </c>
      <c r="T33" s="352" t="s">
        <v>187</v>
      </c>
      <c r="W33" s="366"/>
    </row>
    <row r="34" spans="1:23" ht="15" customHeight="1">
      <c r="A34" s="356"/>
      <c r="B34" s="377"/>
      <c r="C34" s="377"/>
      <c r="D34" s="160" t="s">
        <v>100</v>
      </c>
      <c r="E34" s="486" t="s">
        <v>103</v>
      </c>
      <c r="F34" s="165"/>
      <c r="G34" s="166">
        <v>0</v>
      </c>
      <c r="H34" s="167">
        <v>0</v>
      </c>
      <c r="I34" s="166">
        <v>0</v>
      </c>
      <c r="J34" s="167">
        <v>1650</v>
      </c>
      <c r="K34" s="168">
        <v>2025</v>
      </c>
      <c r="L34" s="167">
        <v>1500</v>
      </c>
      <c r="M34" s="166">
        <v>1125</v>
      </c>
      <c r="N34" s="167">
        <v>1125</v>
      </c>
      <c r="O34" s="166">
        <v>1275</v>
      </c>
      <c r="P34" s="167">
        <v>1275</v>
      </c>
      <c r="Q34" s="166">
        <v>900</v>
      </c>
      <c r="R34" s="167">
        <v>150</v>
      </c>
      <c r="S34" s="167">
        <f t="shared" si="0"/>
        <v>11025</v>
      </c>
      <c r="T34" s="352" t="s">
        <v>187</v>
      </c>
      <c r="W34" s="366"/>
    </row>
    <row r="35" spans="1:23" ht="15" customHeight="1">
      <c r="A35" s="356"/>
      <c r="B35" s="377"/>
      <c r="C35" s="377"/>
      <c r="D35" s="160" t="s">
        <v>102</v>
      </c>
      <c r="E35" s="486" t="s">
        <v>105</v>
      </c>
      <c r="F35" s="165"/>
      <c r="G35" s="166">
        <v>101805</v>
      </c>
      <c r="H35" s="167">
        <v>27383</v>
      </c>
      <c r="I35" s="166">
        <v>29795</v>
      </c>
      <c r="J35" s="167">
        <v>28350</v>
      </c>
      <c r="K35" s="168">
        <v>37124</v>
      </c>
      <c r="L35" s="167">
        <v>22780</v>
      </c>
      <c r="M35" s="166">
        <v>115207</v>
      </c>
      <c r="N35" s="167">
        <v>21730</v>
      </c>
      <c r="O35" s="166">
        <v>17638</v>
      </c>
      <c r="P35" s="167">
        <v>29699</v>
      </c>
      <c r="Q35" s="166">
        <v>41880</v>
      </c>
      <c r="R35" s="167">
        <v>23575</v>
      </c>
      <c r="S35" s="167">
        <f t="shared" si="0"/>
        <v>496966</v>
      </c>
      <c r="T35" s="352" t="s">
        <v>183</v>
      </c>
      <c r="W35" s="366"/>
    </row>
    <row r="36" spans="1:23" ht="15" customHeight="1">
      <c r="A36" s="356"/>
      <c r="B36" s="357"/>
      <c r="C36" s="357"/>
      <c r="D36" s="160" t="s">
        <v>104</v>
      </c>
      <c r="E36" s="486" t="s">
        <v>107</v>
      </c>
      <c r="F36" s="165"/>
      <c r="G36" s="166">
        <v>32500</v>
      </c>
      <c r="H36" s="167">
        <v>1200</v>
      </c>
      <c r="I36" s="166">
        <v>1200</v>
      </c>
      <c r="J36" s="167">
        <v>700</v>
      </c>
      <c r="K36" s="168">
        <v>700</v>
      </c>
      <c r="L36" s="167">
        <v>1500</v>
      </c>
      <c r="M36" s="166">
        <v>1800</v>
      </c>
      <c r="N36" s="167">
        <v>2400</v>
      </c>
      <c r="O36" s="166">
        <v>3600</v>
      </c>
      <c r="P36" s="167">
        <v>3600</v>
      </c>
      <c r="Q36" s="166">
        <v>40000</v>
      </c>
      <c r="R36" s="167">
        <v>4000</v>
      </c>
      <c r="S36" s="167">
        <f t="shared" si="0"/>
        <v>93200</v>
      </c>
      <c r="T36" s="352" t="s">
        <v>183</v>
      </c>
      <c r="W36" s="366"/>
    </row>
    <row r="37" spans="1:23" ht="15" customHeight="1">
      <c r="A37" s="356"/>
      <c r="B37" s="357"/>
      <c r="C37" s="357"/>
      <c r="D37" s="160" t="s">
        <v>106</v>
      </c>
      <c r="E37" s="486" t="s">
        <v>109</v>
      </c>
      <c r="F37" s="165"/>
      <c r="G37" s="166">
        <v>1029</v>
      </c>
      <c r="H37" s="167">
        <v>1740</v>
      </c>
      <c r="I37" s="166">
        <v>2799</v>
      </c>
      <c r="J37" s="167">
        <v>2264</v>
      </c>
      <c r="K37" s="168">
        <v>3273</v>
      </c>
      <c r="L37" s="167">
        <v>2084</v>
      </c>
      <c r="M37" s="166">
        <v>2810</v>
      </c>
      <c r="N37" s="167">
        <v>3344</v>
      </c>
      <c r="O37" s="166">
        <v>2080</v>
      </c>
      <c r="P37" s="167">
        <v>2542</v>
      </c>
      <c r="Q37" s="166">
        <v>2809</v>
      </c>
      <c r="R37" s="167">
        <v>2743</v>
      </c>
      <c r="S37" s="167">
        <f t="shared" si="0"/>
        <v>29517</v>
      </c>
      <c r="T37" s="352" t="s">
        <v>173</v>
      </c>
      <c r="W37" s="366"/>
    </row>
    <row r="38" spans="1:23" ht="15" customHeight="1">
      <c r="A38" s="356"/>
      <c r="B38" s="357"/>
      <c r="C38" s="357"/>
      <c r="D38" s="160" t="s">
        <v>108</v>
      </c>
      <c r="E38" s="486" t="s">
        <v>111</v>
      </c>
      <c r="F38" s="165"/>
      <c r="G38" s="166">
        <v>300</v>
      </c>
      <c r="H38" s="167">
        <v>300</v>
      </c>
      <c r="I38" s="166">
        <v>1000</v>
      </c>
      <c r="J38" s="167">
        <v>3000</v>
      </c>
      <c r="K38" s="168">
        <v>2200</v>
      </c>
      <c r="L38" s="167">
        <v>2000</v>
      </c>
      <c r="M38" s="166">
        <v>2500</v>
      </c>
      <c r="N38" s="167">
        <v>1800</v>
      </c>
      <c r="O38" s="166">
        <v>3600</v>
      </c>
      <c r="P38" s="167">
        <v>4800</v>
      </c>
      <c r="Q38" s="166">
        <v>2400</v>
      </c>
      <c r="R38" s="167">
        <v>2000</v>
      </c>
      <c r="S38" s="167">
        <f t="shared" si="0"/>
        <v>25900</v>
      </c>
      <c r="T38" s="378" t="s">
        <v>538</v>
      </c>
      <c r="W38" s="366"/>
    </row>
    <row r="39" spans="1:23" ht="15" customHeight="1">
      <c r="A39" s="356"/>
      <c r="B39" s="357"/>
      <c r="C39" s="357"/>
      <c r="D39" s="160" t="s">
        <v>110</v>
      </c>
      <c r="E39" s="487" t="s">
        <v>113</v>
      </c>
      <c r="F39" s="169"/>
      <c r="G39" s="170">
        <v>0</v>
      </c>
      <c r="H39" s="171">
        <v>0</v>
      </c>
      <c r="I39" s="170">
        <v>0</v>
      </c>
      <c r="J39" s="171">
        <v>0</v>
      </c>
      <c r="K39" s="172">
        <v>0</v>
      </c>
      <c r="L39" s="171">
        <v>0</v>
      </c>
      <c r="M39" s="170">
        <v>130</v>
      </c>
      <c r="N39" s="171">
        <v>1500</v>
      </c>
      <c r="O39" s="170">
        <v>0</v>
      </c>
      <c r="P39" s="171">
        <v>0</v>
      </c>
      <c r="Q39" s="170">
        <v>0</v>
      </c>
      <c r="R39" s="171">
        <v>0</v>
      </c>
      <c r="S39" s="171">
        <f t="shared" si="0"/>
        <v>1630</v>
      </c>
      <c r="T39" s="341" t="s">
        <v>188</v>
      </c>
      <c r="W39" s="366"/>
    </row>
    <row r="40" spans="1:23" ht="15" customHeight="1">
      <c r="A40" s="356"/>
      <c r="B40" s="357"/>
      <c r="C40" s="357"/>
      <c r="D40" s="160" t="s">
        <v>112</v>
      </c>
      <c r="E40" s="487" t="s">
        <v>115</v>
      </c>
      <c r="F40" s="169"/>
      <c r="G40" s="170">
        <v>11779</v>
      </c>
      <c r="H40" s="171">
        <v>10755</v>
      </c>
      <c r="I40" s="170">
        <v>11843</v>
      </c>
      <c r="J40" s="171">
        <v>10067</v>
      </c>
      <c r="K40" s="172">
        <v>10589</v>
      </c>
      <c r="L40" s="171">
        <v>9395</v>
      </c>
      <c r="M40" s="170">
        <v>9994</v>
      </c>
      <c r="N40" s="171">
        <v>10061</v>
      </c>
      <c r="O40" s="170">
        <v>9264</v>
      </c>
      <c r="P40" s="171">
        <v>10078</v>
      </c>
      <c r="Q40" s="170">
        <v>11447</v>
      </c>
      <c r="R40" s="171">
        <v>12339</v>
      </c>
      <c r="S40" s="171">
        <f t="shared" si="0"/>
        <v>127611</v>
      </c>
      <c r="T40" s="341" t="s">
        <v>174</v>
      </c>
      <c r="W40" s="366"/>
    </row>
    <row r="41" spans="1:23" ht="15" customHeight="1">
      <c r="A41" s="356"/>
      <c r="B41" s="357"/>
      <c r="C41" s="357"/>
      <c r="D41" s="160" t="s">
        <v>114</v>
      </c>
      <c r="E41" s="487" t="s">
        <v>719</v>
      </c>
      <c r="F41" s="169"/>
      <c r="G41" s="170">
        <v>30</v>
      </c>
      <c r="H41" s="171">
        <v>30</v>
      </c>
      <c r="I41" s="170">
        <v>130</v>
      </c>
      <c r="J41" s="171">
        <v>1000</v>
      </c>
      <c r="K41" s="172">
        <v>1600</v>
      </c>
      <c r="L41" s="171">
        <v>1700</v>
      </c>
      <c r="M41" s="170">
        <v>2700</v>
      </c>
      <c r="N41" s="171">
        <v>500</v>
      </c>
      <c r="O41" s="170">
        <v>0</v>
      </c>
      <c r="P41" s="171">
        <v>0</v>
      </c>
      <c r="Q41" s="170">
        <v>0</v>
      </c>
      <c r="R41" s="171">
        <v>0</v>
      </c>
      <c r="S41" s="171">
        <f t="shared" si="0"/>
        <v>7690</v>
      </c>
      <c r="T41" s="341" t="s">
        <v>189</v>
      </c>
      <c r="W41" s="366"/>
    </row>
    <row r="42" spans="1:23" ht="15" customHeight="1">
      <c r="A42" s="356"/>
      <c r="B42" s="357"/>
      <c r="C42" s="357"/>
      <c r="D42" s="160" t="s">
        <v>116</v>
      </c>
      <c r="E42" s="487" t="s">
        <v>119</v>
      </c>
      <c r="F42" s="169"/>
      <c r="G42" s="170">
        <v>0</v>
      </c>
      <c r="H42" s="171">
        <v>0</v>
      </c>
      <c r="I42" s="170">
        <v>131</v>
      </c>
      <c r="J42" s="171">
        <v>224</v>
      </c>
      <c r="K42" s="172">
        <v>252</v>
      </c>
      <c r="L42" s="171">
        <v>408</v>
      </c>
      <c r="M42" s="170">
        <v>953</v>
      </c>
      <c r="N42" s="171">
        <v>522</v>
      </c>
      <c r="O42" s="170">
        <v>512</v>
      </c>
      <c r="P42" s="171">
        <v>802</v>
      </c>
      <c r="Q42" s="170">
        <v>230</v>
      </c>
      <c r="R42" s="171">
        <v>0</v>
      </c>
      <c r="S42" s="171">
        <f t="shared" si="0"/>
        <v>4034</v>
      </c>
      <c r="T42" s="341" t="s">
        <v>190</v>
      </c>
      <c r="W42" s="366"/>
    </row>
    <row r="43" spans="1:23" ht="15" customHeight="1">
      <c r="A43" s="356"/>
      <c r="B43" s="357"/>
      <c r="C43" s="357"/>
      <c r="D43" s="160" t="s">
        <v>118</v>
      </c>
      <c r="E43" s="487" t="s">
        <v>720</v>
      </c>
      <c r="F43" s="169"/>
      <c r="G43" s="170">
        <v>0</v>
      </c>
      <c r="H43" s="171">
        <v>0</v>
      </c>
      <c r="I43" s="170">
        <v>0</v>
      </c>
      <c r="J43" s="171">
        <v>0</v>
      </c>
      <c r="K43" s="172">
        <v>0</v>
      </c>
      <c r="L43" s="171">
        <v>0</v>
      </c>
      <c r="M43" s="170">
        <v>70</v>
      </c>
      <c r="N43" s="171">
        <v>100</v>
      </c>
      <c r="O43" s="170">
        <v>0</v>
      </c>
      <c r="P43" s="171">
        <v>0</v>
      </c>
      <c r="Q43" s="170">
        <v>0</v>
      </c>
      <c r="R43" s="171">
        <v>0</v>
      </c>
      <c r="S43" s="171">
        <f t="shared" si="0"/>
        <v>170</v>
      </c>
      <c r="T43" s="341" t="s">
        <v>188</v>
      </c>
      <c r="W43" s="366"/>
    </row>
    <row r="44" spans="1:23" ht="15" customHeight="1">
      <c r="A44" s="356"/>
      <c r="B44" s="357"/>
      <c r="C44" s="357"/>
      <c r="D44" s="160" t="s">
        <v>120</v>
      </c>
      <c r="E44" s="487" t="s">
        <v>123</v>
      </c>
      <c r="F44" s="169"/>
      <c r="G44" s="170">
        <v>0</v>
      </c>
      <c r="H44" s="171">
        <v>0</v>
      </c>
      <c r="I44" s="170">
        <v>0</v>
      </c>
      <c r="J44" s="171">
        <v>0</v>
      </c>
      <c r="K44" s="172">
        <v>0</v>
      </c>
      <c r="L44" s="171">
        <v>0</v>
      </c>
      <c r="M44" s="170">
        <v>50</v>
      </c>
      <c r="N44" s="171">
        <v>100</v>
      </c>
      <c r="O44" s="170">
        <v>0</v>
      </c>
      <c r="P44" s="171">
        <v>0</v>
      </c>
      <c r="Q44" s="170">
        <v>0</v>
      </c>
      <c r="R44" s="171">
        <v>0</v>
      </c>
      <c r="S44" s="171">
        <f t="shared" si="0"/>
        <v>150</v>
      </c>
      <c r="T44" s="341" t="s">
        <v>188</v>
      </c>
      <c r="W44" s="366"/>
    </row>
    <row r="45" spans="1:23" ht="15" customHeight="1">
      <c r="A45" s="356"/>
      <c r="B45" s="357"/>
      <c r="C45" s="357"/>
      <c r="D45" s="160" t="s">
        <v>122</v>
      </c>
      <c r="E45" s="487" t="s">
        <v>125</v>
      </c>
      <c r="F45" s="169"/>
      <c r="G45" s="170">
        <v>0</v>
      </c>
      <c r="H45" s="171">
        <v>0</v>
      </c>
      <c r="I45" s="170">
        <v>0</v>
      </c>
      <c r="J45" s="171">
        <v>0</v>
      </c>
      <c r="K45" s="172">
        <v>0</v>
      </c>
      <c r="L45" s="171">
        <v>0</v>
      </c>
      <c r="M45" s="170">
        <v>300</v>
      </c>
      <c r="N45" s="171">
        <v>3000</v>
      </c>
      <c r="O45" s="170">
        <v>0</v>
      </c>
      <c r="P45" s="171">
        <v>0</v>
      </c>
      <c r="Q45" s="170">
        <v>0</v>
      </c>
      <c r="R45" s="171">
        <v>0</v>
      </c>
      <c r="S45" s="171">
        <f t="shared" si="0"/>
        <v>3300</v>
      </c>
      <c r="T45" s="341" t="s">
        <v>188</v>
      </c>
      <c r="W45" s="366"/>
    </row>
    <row r="46" spans="1:23" ht="15" customHeight="1">
      <c r="A46" s="356"/>
      <c r="B46" s="357"/>
      <c r="C46" s="357"/>
      <c r="D46" s="160" t="s">
        <v>124</v>
      </c>
      <c r="E46" s="487" t="s">
        <v>129</v>
      </c>
      <c r="F46" s="169"/>
      <c r="G46" s="170">
        <v>170</v>
      </c>
      <c r="H46" s="171">
        <v>170</v>
      </c>
      <c r="I46" s="170">
        <v>1600</v>
      </c>
      <c r="J46" s="171">
        <v>4000</v>
      </c>
      <c r="K46" s="172">
        <v>7500</v>
      </c>
      <c r="L46" s="171">
        <v>7500</v>
      </c>
      <c r="M46" s="170">
        <v>8000</v>
      </c>
      <c r="N46" s="171">
        <v>6500</v>
      </c>
      <c r="O46" s="170">
        <v>7000</v>
      </c>
      <c r="P46" s="171">
        <v>8000</v>
      </c>
      <c r="Q46" s="170">
        <v>7500</v>
      </c>
      <c r="R46" s="171">
        <v>6000</v>
      </c>
      <c r="S46" s="171">
        <f t="shared" si="0"/>
        <v>63940</v>
      </c>
      <c r="T46" s="341" t="s">
        <v>191</v>
      </c>
      <c r="W46" s="366"/>
    </row>
    <row r="47" spans="1:23" ht="15" customHeight="1">
      <c r="A47" s="356"/>
      <c r="B47" s="357"/>
      <c r="C47" s="357"/>
      <c r="D47" s="160" t="s">
        <v>126</v>
      </c>
      <c r="E47" s="487" t="s">
        <v>795</v>
      </c>
      <c r="F47" s="169"/>
      <c r="G47" s="170">
        <v>37</v>
      </c>
      <c r="H47" s="171">
        <v>36</v>
      </c>
      <c r="I47" s="170">
        <v>4</v>
      </c>
      <c r="J47" s="171">
        <v>79</v>
      </c>
      <c r="K47" s="172">
        <v>197</v>
      </c>
      <c r="L47" s="171">
        <v>353</v>
      </c>
      <c r="M47" s="170">
        <v>328</v>
      </c>
      <c r="N47" s="171">
        <v>343</v>
      </c>
      <c r="O47" s="170">
        <v>373</v>
      </c>
      <c r="P47" s="171">
        <v>282</v>
      </c>
      <c r="Q47" s="170">
        <v>367</v>
      </c>
      <c r="R47" s="171">
        <v>182</v>
      </c>
      <c r="S47" s="171">
        <f t="shared" si="0"/>
        <v>2581</v>
      </c>
      <c r="T47" s="341" t="s">
        <v>184</v>
      </c>
      <c r="W47" s="366"/>
    </row>
    <row r="48" spans="1:23" ht="15" customHeight="1">
      <c r="A48" s="356"/>
      <c r="B48" s="357"/>
      <c r="C48" s="357"/>
      <c r="D48" s="160" t="s">
        <v>127</v>
      </c>
      <c r="E48" s="487" t="s">
        <v>133</v>
      </c>
      <c r="F48" s="169"/>
      <c r="G48" s="170">
        <v>116</v>
      </c>
      <c r="H48" s="171">
        <v>189</v>
      </c>
      <c r="I48" s="170">
        <v>670</v>
      </c>
      <c r="J48" s="171">
        <v>504</v>
      </c>
      <c r="K48" s="172">
        <v>586</v>
      </c>
      <c r="L48" s="171">
        <v>307</v>
      </c>
      <c r="M48" s="170">
        <v>915</v>
      </c>
      <c r="N48" s="171">
        <v>874</v>
      </c>
      <c r="O48" s="170">
        <v>898</v>
      </c>
      <c r="P48" s="171">
        <v>791</v>
      </c>
      <c r="Q48" s="170">
        <v>606</v>
      </c>
      <c r="R48" s="171">
        <v>425</v>
      </c>
      <c r="S48" s="171">
        <f t="shared" si="0"/>
        <v>6881</v>
      </c>
      <c r="T48" s="341"/>
      <c r="W48" s="366"/>
    </row>
    <row r="49" spans="1:23" ht="15" customHeight="1">
      <c r="A49" s="356"/>
      <c r="B49" s="357"/>
      <c r="C49" s="357"/>
      <c r="D49" s="158"/>
      <c r="E49" s="487" t="s">
        <v>165</v>
      </c>
      <c r="F49" s="298"/>
      <c r="G49" s="299">
        <v>99</v>
      </c>
      <c r="H49" s="300">
        <v>120</v>
      </c>
      <c r="I49" s="299">
        <v>480</v>
      </c>
      <c r="J49" s="300">
        <v>287</v>
      </c>
      <c r="K49" s="301">
        <v>377</v>
      </c>
      <c r="L49" s="300">
        <v>161</v>
      </c>
      <c r="M49" s="299">
        <v>552</v>
      </c>
      <c r="N49" s="300">
        <v>600</v>
      </c>
      <c r="O49" s="299">
        <v>565</v>
      </c>
      <c r="P49" s="300">
        <v>471</v>
      </c>
      <c r="Q49" s="299">
        <v>365</v>
      </c>
      <c r="R49" s="300">
        <v>391</v>
      </c>
      <c r="S49" s="322">
        <f t="shared" si="0"/>
        <v>4468</v>
      </c>
      <c r="T49" s="323" t="s">
        <v>185</v>
      </c>
      <c r="W49" s="366"/>
    </row>
    <row r="50" spans="1:23" ht="15" customHeight="1">
      <c r="A50" s="379"/>
      <c r="B50" s="380"/>
      <c r="C50" s="380"/>
      <c r="D50" s="159"/>
      <c r="E50" s="490" t="s">
        <v>166</v>
      </c>
      <c r="F50" s="293"/>
      <c r="G50" s="294">
        <v>17</v>
      </c>
      <c r="H50" s="295">
        <v>69</v>
      </c>
      <c r="I50" s="294">
        <v>190</v>
      </c>
      <c r="J50" s="295">
        <v>217</v>
      </c>
      <c r="K50" s="296">
        <v>209</v>
      </c>
      <c r="L50" s="295">
        <v>146</v>
      </c>
      <c r="M50" s="294">
        <v>363</v>
      </c>
      <c r="N50" s="295">
        <v>274</v>
      </c>
      <c r="O50" s="294">
        <v>333</v>
      </c>
      <c r="P50" s="295">
        <v>320</v>
      </c>
      <c r="Q50" s="294">
        <v>241</v>
      </c>
      <c r="R50" s="295">
        <v>34</v>
      </c>
      <c r="S50" s="538">
        <f t="shared" si="0"/>
        <v>2413</v>
      </c>
      <c r="T50" s="539" t="s">
        <v>184</v>
      </c>
      <c r="W50" s="366"/>
    </row>
    <row r="51" spans="1:23" ht="15" customHeight="1">
      <c r="A51" s="356"/>
      <c r="B51" s="357"/>
      <c r="C51" s="357"/>
      <c r="D51" s="160" t="s">
        <v>677</v>
      </c>
      <c r="E51" s="486" t="s">
        <v>134</v>
      </c>
      <c r="F51" s="165"/>
      <c r="G51" s="166">
        <f>SUM(G52:G53)</f>
        <v>110909</v>
      </c>
      <c r="H51" s="167">
        <f>SUM(H52:H53)</f>
        <v>66338</v>
      </c>
      <c r="I51" s="166">
        <f t="shared" ref="I51:R51" si="1">SUM(I52:I53)</f>
        <v>76489</v>
      </c>
      <c r="J51" s="167">
        <f t="shared" si="1"/>
        <v>62404</v>
      </c>
      <c r="K51" s="168">
        <f t="shared" si="1"/>
        <v>56972</v>
      </c>
      <c r="L51" s="167">
        <f t="shared" si="1"/>
        <v>44884</v>
      </c>
      <c r="M51" s="166">
        <f t="shared" si="1"/>
        <v>46687</v>
      </c>
      <c r="N51" s="167">
        <f t="shared" si="1"/>
        <v>52021</v>
      </c>
      <c r="O51" s="166">
        <f t="shared" si="1"/>
        <v>76683</v>
      </c>
      <c r="P51" s="167">
        <f t="shared" si="1"/>
        <v>78715</v>
      </c>
      <c r="Q51" s="166">
        <f t="shared" si="1"/>
        <v>141352</v>
      </c>
      <c r="R51" s="167">
        <f t="shared" si="1"/>
        <v>61616</v>
      </c>
      <c r="S51" s="328">
        <f t="shared" si="0"/>
        <v>875070</v>
      </c>
      <c r="T51" s="329"/>
      <c r="W51" s="366"/>
    </row>
    <row r="52" spans="1:23" ht="15" customHeight="1">
      <c r="A52" s="356"/>
      <c r="B52" s="357"/>
      <c r="C52" s="357"/>
      <c r="D52" s="160"/>
      <c r="E52" s="486" t="s">
        <v>721</v>
      </c>
      <c r="F52" s="165"/>
      <c r="G52" s="166">
        <v>83600</v>
      </c>
      <c r="H52" s="167">
        <v>30200</v>
      </c>
      <c r="I52" s="166">
        <v>32700</v>
      </c>
      <c r="J52" s="167">
        <v>35200</v>
      </c>
      <c r="K52" s="168">
        <v>35000</v>
      </c>
      <c r="L52" s="167">
        <v>24100</v>
      </c>
      <c r="M52" s="166">
        <v>27300</v>
      </c>
      <c r="N52" s="167">
        <v>28600</v>
      </c>
      <c r="O52" s="166">
        <v>29100</v>
      </c>
      <c r="P52" s="167">
        <v>47000</v>
      </c>
      <c r="Q52" s="166">
        <v>107300</v>
      </c>
      <c r="R52" s="167">
        <v>35800</v>
      </c>
      <c r="S52" s="328">
        <f t="shared" si="0"/>
        <v>515900</v>
      </c>
      <c r="T52" s="329" t="s">
        <v>183</v>
      </c>
      <c r="W52" s="366"/>
    </row>
    <row r="53" spans="1:23" ht="15" customHeight="1">
      <c r="A53" s="356"/>
      <c r="B53" s="357"/>
      <c r="C53" s="357"/>
      <c r="D53" s="160"/>
      <c r="E53" s="486" t="s">
        <v>722</v>
      </c>
      <c r="F53" s="165"/>
      <c r="G53" s="166">
        <v>27309</v>
      </c>
      <c r="H53" s="167">
        <v>36138</v>
      </c>
      <c r="I53" s="166">
        <v>43789</v>
      </c>
      <c r="J53" s="167">
        <v>27204</v>
      </c>
      <c r="K53" s="168">
        <v>21972</v>
      </c>
      <c r="L53" s="167">
        <v>20784</v>
      </c>
      <c r="M53" s="166">
        <v>19387</v>
      </c>
      <c r="N53" s="167">
        <v>23421</v>
      </c>
      <c r="O53" s="166">
        <v>47583</v>
      </c>
      <c r="P53" s="167">
        <v>31715</v>
      </c>
      <c r="Q53" s="166">
        <v>34052</v>
      </c>
      <c r="R53" s="167">
        <v>25816</v>
      </c>
      <c r="S53" s="328">
        <f t="shared" si="0"/>
        <v>359170</v>
      </c>
      <c r="T53" s="329" t="s">
        <v>189</v>
      </c>
      <c r="W53" s="366"/>
    </row>
    <row r="54" spans="1:23" ht="15" customHeight="1">
      <c r="A54" s="356"/>
      <c r="B54" s="357"/>
      <c r="C54" s="357"/>
      <c r="D54" s="160" t="s">
        <v>678</v>
      </c>
      <c r="E54" s="486" t="s">
        <v>135</v>
      </c>
      <c r="F54" s="165"/>
      <c r="G54" s="166">
        <v>0</v>
      </c>
      <c r="H54" s="167">
        <v>0</v>
      </c>
      <c r="I54" s="166">
        <v>0</v>
      </c>
      <c r="J54" s="167">
        <v>0</v>
      </c>
      <c r="K54" s="168">
        <v>0</v>
      </c>
      <c r="L54" s="167">
        <v>0</v>
      </c>
      <c r="M54" s="166">
        <v>14540</v>
      </c>
      <c r="N54" s="167">
        <v>13726</v>
      </c>
      <c r="O54" s="166">
        <v>0</v>
      </c>
      <c r="P54" s="167">
        <v>0</v>
      </c>
      <c r="Q54" s="166">
        <v>0</v>
      </c>
      <c r="R54" s="167">
        <v>0</v>
      </c>
      <c r="S54" s="328">
        <f t="shared" si="0"/>
        <v>28266</v>
      </c>
      <c r="T54" s="329" t="s">
        <v>188</v>
      </c>
      <c r="W54" s="366"/>
    </row>
    <row r="55" spans="1:23" ht="15" customHeight="1">
      <c r="A55" s="356"/>
      <c r="B55" s="357"/>
      <c r="C55" s="357"/>
      <c r="D55" s="160" t="s">
        <v>131</v>
      </c>
      <c r="E55" s="486" t="s">
        <v>723</v>
      </c>
      <c r="F55" s="165"/>
      <c r="G55" s="166">
        <v>931</v>
      </c>
      <c r="H55" s="167">
        <v>1173</v>
      </c>
      <c r="I55" s="166">
        <v>1788</v>
      </c>
      <c r="J55" s="167">
        <v>1180</v>
      </c>
      <c r="K55" s="168">
        <v>1275</v>
      </c>
      <c r="L55" s="167">
        <v>978</v>
      </c>
      <c r="M55" s="166">
        <v>1036</v>
      </c>
      <c r="N55" s="167">
        <v>1349</v>
      </c>
      <c r="O55" s="166">
        <v>1368</v>
      </c>
      <c r="P55" s="167">
        <v>1710</v>
      </c>
      <c r="Q55" s="166">
        <v>3321</v>
      </c>
      <c r="R55" s="167">
        <v>914</v>
      </c>
      <c r="S55" s="328">
        <f t="shared" si="0"/>
        <v>17023</v>
      </c>
      <c r="T55" s="329" t="s">
        <v>815</v>
      </c>
      <c r="W55" s="366"/>
    </row>
    <row r="56" spans="1:23" ht="15" customHeight="1">
      <c r="A56" s="356"/>
      <c r="B56" s="357"/>
      <c r="C56" s="357"/>
      <c r="D56" s="160" t="s">
        <v>132</v>
      </c>
      <c r="E56" s="486" t="s">
        <v>139</v>
      </c>
      <c r="F56" s="165"/>
      <c r="G56" s="166">
        <v>3010</v>
      </c>
      <c r="H56" s="167">
        <v>4120</v>
      </c>
      <c r="I56" s="166">
        <v>5810</v>
      </c>
      <c r="J56" s="167">
        <v>6920</v>
      </c>
      <c r="K56" s="168">
        <v>8740</v>
      </c>
      <c r="L56" s="167">
        <v>8080</v>
      </c>
      <c r="M56" s="166">
        <v>9720</v>
      </c>
      <c r="N56" s="167">
        <v>8670</v>
      </c>
      <c r="O56" s="166">
        <v>10060</v>
      </c>
      <c r="P56" s="167">
        <v>10670</v>
      </c>
      <c r="Q56" s="166">
        <v>9010</v>
      </c>
      <c r="R56" s="167">
        <v>5810</v>
      </c>
      <c r="S56" s="328">
        <f t="shared" si="0"/>
        <v>90620</v>
      </c>
      <c r="T56" s="329" t="s">
        <v>191</v>
      </c>
      <c r="W56" s="366"/>
    </row>
    <row r="57" spans="1:23" ht="15" customHeight="1">
      <c r="A57" s="356"/>
      <c r="B57" s="357"/>
      <c r="C57" s="357"/>
      <c r="D57" s="160" t="s">
        <v>295</v>
      </c>
      <c r="E57" s="486" t="s">
        <v>724</v>
      </c>
      <c r="F57" s="165"/>
      <c r="G57" s="166">
        <v>65000</v>
      </c>
      <c r="H57" s="167">
        <v>11000</v>
      </c>
      <c r="I57" s="166">
        <v>8000</v>
      </c>
      <c r="J57" s="167">
        <v>3000</v>
      </c>
      <c r="K57" s="168">
        <v>6000</v>
      </c>
      <c r="L57" s="167">
        <v>6000</v>
      </c>
      <c r="M57" s="166">
        <v>4000</v>
      </c>
      <c r="N57" s="167">
        <v>6000</v>
      </c>
      <c r="O57" s="166">
        <v>6000</v>
      </c>
      <c r="P57" s="167">
        <v>8000</v>
      </c>
      <c r="Q57" s="166">
        <v>10000</v>
      </c>
      <c r="R57" s="167">
        <v>5000</v>
      </c>
      <c r="S57" s="328">
        <f t="shared" si="0"/>
        <v>138000</v>
      </c>
      <c r="T57" s="329" t="s">
        <v>183</v>
      </c>
      <c r="W57" s="366"/>
    </row>
    <row r="58" spans="1:23" ht="15" customHeight="1">
      <c r="A58" s="356"/>
      <c r="B58" s="357"/>
      <c r="C58" s="357"/>
      <c r="D58" s="160" t="s">
        <v>297</v>
      </c>
      <c r="E58" s="486" t="s">
        <v>725</v>
      </c>
      <c r="F58" s="165"/>
      <c r="G58" s="166">
        <v>88</v>
      </c>
      <c r="H58" s="167">
        <v>103</v>
      </c>
      <c r="I58" s="166">
        <v>195</v>
      </c>
      <c r="J58" s="167">
        <v>37</v>
      </c>
      <c r="K58" s="168">
        <v>38</v>
      </c>
      <c r="L58" s="167">
        <v>150</v>
      </c>
      <c r="M58" s="166">
        <v>146</v>
      </c>
      <c r="N58" s="167">
        <v>53</v>
      </c>
      <c r="O58" s="166">
        <v>108</v>
      </c>
      <c r="P58" s="167">
        <v>241</v>
      </c>
      <c r="Q58" s="166">
        <v>472</v>
      </c>
      <c r="R58" s="167">
        <v>216</v>
      </c>
      <c r="S58" s="328">
        <f t="shared" si="0"/>
        <v>1847</v>
      </c>
      <c r="T58" s="329" t="s">
        <v>173</v>
      </c>
      <c r="W58" s="366"/>
    </row>
    <row r="59" spans="1:23" ht="15" customHeight="1">
      <c r="A59" s="356"/>
      <c r="B59" s="357"/>
      <c r="C59" s="357"/>
      <c r="D59" s="160" t="s">
        <v>136</v>
      </c>
      <c r="E59" s="486" t="s">
        <v>146</v>
      </c>
      <c r="F59" s="165"/>
      <c r="G59" s="166">
        <v>11562</v>
      </c>
      <c r="H59" s="167">
        <v>10565</v>
      </c>
      <c r="I59" s="166">
        <v>11797</v>
      </c>
      <c r="J59" s="167">
        <v>9745</v>
      </c>
      <c r="K59" s="168">
        <v>10431</v>
      </c>
      <c r="L59" s="167">
        <v>9106</v>
      </c>
      <c r="M59" s="166">
        <v>9035</v>
      </c>
      <c r="N59" s="167">
        <v>8629</v>
      </c>
      <c r="O59" s="166">
        <v>8619</v>
      </c>
      <c r="P59" s="167">
        <v>10465</v>
      </c>
      <c r="Q59" s="166">
        <v>12171</v>
      </c>
      <c r="R59" s="167">
        <v>12636</v>
      </c>
      <c r="S59" s="328">
        <f t="shared" si="0"/>
        <v>124761</v>
      </c>
      <c r="T59" s="329" t="s">
        <v>174</v>
      </c>
      <c r="W59" s="366"/>
    </row>
    <row r="60" spans="1:23" ht="15" customHeight="1">
      <c r="A60" s="356"/>
      <c r="B60" s="357"/>
      <c r="C60" s="357"/>
      <c r="D60" s="160" t="s">
        <v>138</v>
      </c>
      <c r="E60" s="486" t="s">
        <v>726</v>
      </c>
      <c r="F60" s="165"/>
      <c r="G60" s="166">
        <v>2393</v>
      </c>
      <c r="H60" s="167">
        <v>2792</v>
      </c>
      <c r="I60" s="166">
        <v>2966</v>
      </c>
      <c r="J60" s="167">
        <v>2951</v>
      </c>
      <c r="K60" s="168">
        <v>2769</v>
      </c>
      <c r="L60" s="167">
        <v>3782</v>
      </c>
      <c r="M60" s="166">
        <v>3600</v>
      </c>
      <c r="N60" s="167">
        <v>3497</v>
      </c>
      <c r="O60" s="166">
        <v>3101</v>
      </c>
      <c r="P60" s="167">
        <v>3086</v>
      </c>
      <c r="Q60" s="166">
        <v>3023</v>
      </c>
      <c r="R60" s="167">
        <v>2821</v>
      </c>
      <c r="S60" s="328">
        <f t="shared" si="0"/>
        <v>36781</v>
      </c>
      <c r="T60" s="329" t="s">
        <v>184</v>
      </c>
      <c r="W60" s="366"/>
    </row>
    <row r="61" spans="1:23" ht="15" customHeight="1">
      <c r="A61" s="356"/>
      <c r="B61" s="357"/>
      <c r="C61" s="357"/>
      <c r="D61" s="160" t="s">
        <v>140</v>
      </c>
      <c r="E61" s="486" t="s">
        <v>727</v>
      </c>
      <c r="F61" s="165"/>
      <c r="G61" s="166">
        <v>9537</v>
      </c>
      <c r="H61" s="167">
        <v>12930</v>
      </c>
      <c r="I61" s="166">
        <v>41925</v>
      </c>
      <c r="J61" s="167">
        <v>21636</v>
      </c>
      <c r="K61" s="168">
        <v>21388</v>
      </c>
      <c r="L61" s="167">
        <v>17849</v>
      </c>
      <c r="M61" s="166">
        <v>28590</v>
      </c>
      <c r="N61" s="167">
        <v>29392</v>
      </c>
      <c r="O61" s="166">
        <v>21010</v>
      </c>
      <c r="P61" s="167">
        <v>35529</v>
      </c>
      <c r="Q61" s="166">
        <v>51430</v>
      </c>
      <c r="R61" s="167">
        <v>46531</v>
      </c>
      <c r="S61" s="328">
        <f t="shared" si="0"/>
        <v>337747</v>
      </c>
      <c r="T61" s="329" t="s">
        <v>174</v>
      </c>
      <c r="W61" s="366"/>
    </row>
    <row r="62" spans="1:23" ht="15" customHeight="1">
      <c r="A62" s="356"/>
      <c r="B62" s="357"/>
      <c r="C62" s="357"/>
      <c r="D62" s="160" t="s">
        <v>142</v>
      </c>
      <c r="E62" s="486" t="s">
        <v>151</v>
      </c>
      <c r="F62" s="165"/>
      <c r="G62" s="166">
        <v>11445</v>
      </c>
      <c r="H62" s="167">
        <v>10481</v>
      </c>
      <c r="I62" s="166">
        <v>11849</v>
      </c>
      <c r="J62" s="167">
        <v>9480</v>
      </c>
      <c r="K62" s="168">
        <v>9806</v>
      </c>
      <c r="L62" s="167">
        <v>8581</v>
      </c>
      <c r="M62" s="166">
        <v>9219</v>
      </c>
      <c r="N62" s="167">
        <v>9220</v>
      </c>
      <c r="O62" s="166">
        <v>8745</v>
      </c>
      <c r="P62" s="167">
        <v>10291</v>
      </c>
      <c r="Q62" s="166">
        <v>11892</v>
      </c>
      <c r="R62" s="167">
        <v>12412</v>
      </c>
      <c r="S62" s="328">
        <f t="shared" si="0"/>
        <v>123421</v>
      </c>
      <c r="T62" s="329" t="s">
        <v>174</v>
      </c>
      <c r="W62" s="366"/>
    </row>
    <row r="63" spans="1:23" ht="15" customHeight="1">
      <c r="A63" s="356"/>
      <c r="B63" s="357"/>
      <c r="C63" s="357"/>
      <c r="D63" s="160" t="s">
        <v>144</v>
      </c>
      <c r="E63" s="486" t="s">
        <v>153</v>
      </c>
      <c r="F63" s="165"/>
      <c r="G63" s="166">
        <v>165</v>
      </c>
      <c r="H63" s="167">
        <v>367</v>
      </c>
      <c r="I63" s="166">
        <v>383</v>
      </c>
      <c r="J63" s="167">
        <v>225</v>
      </c>
      <c r="K63" s="168">
        <v>430</v>
      </c>
      <c r="L63" s="167">
        <v>356</v>
      </c>
      <c r="M63" s="166">
        <v>321</v>
      </c>
      <c r="N63" s="167">
        <v>226</v>
      </c>
      <c r="O63" s="166">
        <v>152</v>
      </c>
      <c r="P63" s="167">
        <v>375</v>
      </c>
      <c r="Q63" s="166">
        <v>433</v>
      </c>
      <c r="R63" s="167">
        <v>231</v>
      </c>
      <c r="S63" s="328">
        <f t="shared" si="0"/>
        <v>3664</v>
      </c>
      <c r="T63" s="329" t="s">
        <v>173</v>
      </c>
      <c r="W63" s="366"/>
    </row>
    <row r="64" spans="1:23" ht="15" customHeight="1">
      <c r="A64" s="356"/>
      <c r="B64" s="357"/>
      <c r="C64" s="357"/>
      <c r="D64" s="160" t="s">
        <v>145</v>
      </c>
      <c r="E64" s="486" t="s">
        <v>155</v>
      </c>
      <c r="F64" s="165"/>
      <c r="G64" s="166">
        <v>1688</v>
      </c>
      <c r="H64" s="167">
        <v>2138</v>
      </c>
      <c r="I64" s="166">
        <v>4860</v>
      </c>
      <c r="J64" s="167">
        <v>3164</v>
      </c>
      <c r="K64" s="168">
        <v>3297</v>
      </c>
      <c r="L64" s="167">
        <v>2017</v>
      </c>
      <c r="M64" s="166">
        <v>3245</v>
      </c>
      <c r="N64" s="167">
        <v>3546</v>
      </c>
      <c r="O64" s="166">
        <v>3204</v>
      </c>
      <c r="P64" s="167">
        <v>5545</v>
      </c>
      <c r="Q64" s="166">
        <v>8915</v>
      </c>
      <c r="R64" s="167">
        <v>4809</v>
      </c>
      <c r="S64" s="328">
        <f t="shared" si="0"/>
        <v>46428</v>
      </c>
      <c r="T64" s="329" t="s">
        <v>183</v>
      </c>
      <c r="W64" s="366"/>
    </row>
    <row r="65" spans="1:23" ht="15" customHeight="1">
      <c r="A65" s="356"/>
      <c r="B65" s="357"/>
      <c r="C65" s="357"/>
      <c r="D65" s="160" t="s">
        <v>147</v>
      </c>
      <c r="E65" s="486" t="s">
        <v>728</v>
      </c>
      <c r="F65" s="165"/>
      <c r="G65" s="166">
        <v>0</v>
      </c>
      <c r="H65" s="167">
        <v>0</v>
      </c>
      <c r="I65" s="166">
        <v>0</v>
      </c>
      <c r="J65" s="167">
        <v>2084</v>
      </c>
      <c r="K65" s="168">
        <v>4551</v>
      </c>
      <c r="L65" s="167">
        <v>3168</v>
      </c>
      <c r="M65" s="166">
        <v>5486</v>
      </c>
      <c r="N65" s="167">
        <v>6121</v>
      </c>
      <c r="O65" s="166">
        <v>4749</v>
      </c>
      <c r="P65" s="167">
        <v>4969</v>
      </c>
      <c r="Q65" s="166">
        <v>4620</v>
      </c>
      <c r="R65" s="167">
        <v>3369</v>
      </c>
      <c r="S65" s="328">
        <f t="shared" si="0"/>
        <v>39117</v>
      </c>
      <c r="T65" s="329"/>
      <c r="W65" s="366"/>
    </row>
    <row r="66" spans="1:23" ht="15" customHeight="1">
      <c r="A66" s="356"/>
      <c r="B66" s="357"/>
      <c r="C66" s="357"/>
      <c r="D66" s="160"/>
      <c r="E66" s="486" t="s">
        <v>860</v>
      </c>
      <c r="F66" s="165" t="s">
        <v>828</v>
      </c>
      <c r="G66" s="166">
        <v>0</v>
      </c>
      <c r="H66" s="167">
        <v>0</v>
      </c>
      <c r="I66" s="166">
        <v>0</v>
      </c>
      <c r="J66" s="167">
        <v>250</v>
      </c>
      <c r="K66" s="168">
        <v>709</v>
      </c>
      <c r="L66" s="167">
        <v>496</v>
      </c>
      <c r="M66" s="166">
        <v>732</v>
      </c>
      <c r="N66" s="167">
        <v>843</v>
      </c>
      <c r="O66" s="166">
        <v>630</v>
      </c>
      <c r="P66" s="167">
        <v>640</v>
      </c>
      <c r="Q66" s="166">
        <v>688</v>
      </c>
      <c r="R66" s="167">
        <v>605</v>
      </c>
      <c r="S66" s="328">
        <f t="shared" ref="S66:S124" si="2">SUM(G66:R66)</f>
        <v>5593</v>
      </c>
      <c r="T66" s="329" t="s">
        <v>185</v>
      </c>
      <c r="W66" s="366"/>
    </row>
    <row r="67" spans="1:23" ht="15" customHeight="1">
      <c r="A67" s="356"/>
      <c r="B67" s="357"/>
      <c r="C67" s="357"/>
      <c r="D67" s="160"/>
      <c r="E67" s="486" t="s">
        <v>848</v>
      </c>
      <c r="F67" s="165"/>
      <c r="G67" s="166">
        <v>0</v>
      </c>
      <c r="H67" s="167">
        <v>0</v>
      </c>
      <c r="I67" s="166">
        <v>0</v>
      </c>
      <c r="J67" s="167">
        <v>923</v>
      </c>
      <c r="K67" s="168">
        <v>1772</v>
      </c>
      <c r="L67" s="167">
        <v>1042</v>
      </c>
      <c r="M67" s="166">
        <v>1512</v>
      </c>
      <c r="N67" s="167">
        <v>1465</v>
      </c>
      <c r="O67" s="166">
        <v>1884</v>
      </c>
      <c r="P67" s="167">
        <v>1938</v>
      </c>
      <c r="Q67" s="166">
        <v>1769</v>
      </c>
      <c r="R67" s="167">
        <v>1015</v>
      </c>
      <c r="S67" s="328">
        <f t="shared" si="2"/>
        <v>13320</v>
      </c>
      <c r="T67" s="329" t="s">
        <v>185</v>
      </c>
      <c r="W67" s="366"/>
    </row>
    <row r="68" spans="1:23" ht="15" customHeight="1">
      <c r="A68" s="356"/>
      <c r="B68" s="357"/>
      <c r="C68" s="357"/>
      <c r="D68" s="160"/>
      <c r="E68" s="486" t="s">
        <v>849</v>
      </c>
      <c r="F68" s="165"/>
      <c r="G68" s="166">
        <v>0</v>
      </c>
      <c r="H68" s="167">
        <v>0</v>
      </c>
      <c r="I68" s="166">
        <v>0</v>
      </c>
      <c r="J68" s="167">
        <v>437</v>
      </c>
      <c r="K68" s="168">
        <v>1012</v>
      </c>
      <c r="L68" s="167">
        <v>740</v>
      </c>
      <c r="M68" s="166">
        <v>1366</v>
      </c>
      <c r="N68" s="167">
        <v>1817</v>
      </c>
      <c r="O68" s="166">
        <v>1117</v>
      </c>
      <c r="P68" s="167">
        <v>1118</v>
      </c>
      <c r="Q68" s="166">
        <v>1137</v>
      </c>
      <c r="R68" s="167">
        <v>1146</v>
      </c>
      <c r="S68" s="328">
        <f t="shared" si="2"/>
        <v>9890</v>
      </c>
      <c r="T68" s="329" t="s">
        <v>185</v>
      </c>
      <c r="W68" s="366"/>
    </row>
    <row r="69" spans="1:23" ht="15" customHeight="1">
      <c r="A69" s="356"/>
      <c r="B69" s="357"/>
      <c r="C69" s="357"/>
      <c r="D69" s="160"/>
      <c r="E69" s="486" t="s">
        <v>846</v>
      </c>
      <c r="F69" s="165"/>
      <c r="G69" s="166">
        <v>0</v>
      </c>
      <c r="H69" s="167">
        <v>0</v>
      </c>
      <c r="I69" s="166">
        <v>0</v>
      </c>
      <c r="J69" s="167">
        <v>474</v>
      </c>
      <c r="K69" s="168">
        <v>1058</v>
      </c>
      <c r="L69" s="167">
        <v>890</v>
      </c>
      <c r="M69" s="166">
        <v>1876</v>
      </c>
      <c r="N69" s="167">
        <v>1996</v>
      </c>
      <c r="O69" s="166">
        <v>1118</v>
      </c>
      <c r="P69" s="167">
        <v>1273</v>
      </c>
      <c r="Q69" s="166">
        <v>1026</v>
      </c>
      <c r="R69" s="167">
        <v>603</v>
      </c>
      <c r="S69" s="167">
        <f t="shared" si="2"/>
        <v>10314</v>
      </c>
      <c r="T69" s="352" t="s">
        <v>178</v>
      </c>
      <c r="W69" s="366"/>
    </row>
    <row r="70" spans="1:23" ht="15" customHeight="1">
      <c r="A70" s="356"/>
      <c r="B70" s="357"/>
      <c r="C70" s="357"/>
      <c r="D70" s="160" t="s">
        <v>900</v>
      </c>
      <c r="E70" s="486" t="s">
        <v>729</v>
      </c>
      <c r="F70" s="165"/>
      <c r="G70" s="166">
        <v>477</v>
      </c>
      <c r="H70" s="167">
        <v>1996</v>
      </c>
      <c r="I70" s="166">
        <v>2922</v>
      </c>
      <c r="J70" s="167">
        <v>3347</v>
      </c>
      <c r="K70" s="168">
        <v>3487</v>
      </c>
      <c r="L70" s="167">
        <v>2749</v>
      </c>
      <c r="M70" s="166">
        <v>2613</v>
      </c>
      <c r="N70" s="167">
        <v>2496</v>
      </c>
      <c r="O70" s="166">
        <v>3638</v>
      </c>
      <c r="P70" s="167">
        <v>3651</v>
      </c>
      <c r="Q70" s="166">
        <v>3232</v>
      </c>
      <c r="R70" s="167">
        <v>2112</v>
      </c>
      <c r="S70" s="167">
        <f t="shared" si="2"/>
        <v>32720</v>
      </c>
      <c r="T70" s="352" t="s">
        <v>192</v>
      </c>
      <c r="W70" s="366"/>
    </row>
    <row r="71" spans="1:23" ht="15" customHeight="1">
      <c r="A71" s="356"/>
      <c r="B71" s="357"/>
      <c r="C71" s="357"/>
      <c r="D71" s="160" t="s">
        <v>150</v>
      </c>
      <c r="E71" s="486" t="s">
        <v>680</v>
      </c>
      <c r="F71" s="165"/>
      <c r="G71" s="166">
        <v>685</v>
      </c>
      <c r="H71" s="167">
        <v>1035</v>
      </c>
      <c r="I71" s="166">
        <v>1694</v>
      </c>
      <c r="J71" s="167">
        <v>855</v>
      </c>
      <c r="K71" s="168">
        <v>832</v>
      </c>
      <c r="L71" s="167">
        <v>1005</v>
      </c>
      <c r="M71" s="166">
        <v>2600</v>
      </c>
      <c r="N71" s="167">
        <v>2104</v>
      </c>
      <c r="O71" s="166">
        <v>1843</v>
      </c>
      <c r="P71" s="167">
        <v>1610</v>
      </c>
      <c r="Q71" s="166">
        <v>1180</v>
      </c>
      <c r="R71" s="167">
        <v>1347</v>
      </c>
      <c r="S71" s="167">
        <f t="shared" si="2"/>
        <v>16790</v>
      </c>
      <c r="T71" s="352" t="s">
        <v>173</v>
      </c>
      <c r="W71" s="366"/>
    </row>
    <row r="72" spans="1:23" ht="15" customHeight="1">
      <c r="A72" s="356"/>
      <c r="B72" s="357"/>
      <c r="C72" s="357"/>
      <c r="D72" s="160" t="s">
        <v>152</v>
      </c>
      <c r="E72" s="486" t="s">
        <v>157</v>
      </c>
      <c r="F72" s="165"/>
      <c r="G72" s="166">
        <v>0</v>
      </c>
      <c r="H72" s="167">
        <v>0</v>
      </c>
      <c r="I72" s="166">
        <v>0</v>
      </c>
      <c r="J72" s="167">
        <v>0</v>
      </c>
      <c r="K72" s="168">
        <v>0</v>
      </c>
      <c r="L72" s="167">
        <v>0</v>
      </c>
      <c r="M72" s="166">
        <v>0</v>
      </c>
      <c r="N72" s="167">
        <v>0</v>
      </c>
      <c r="O72" s="166">
        <v>0</v>
      </c>
      <c r="P72" s="167">
        <v>0</v>
      </c>
      <c r="Q72" s="166">
        <v>0</v>
      </c>
      <c r="R72" s="167">
        <v>0</v>
      </c>
      <c r="S72" s="167">
        <f t="shared" si="2"/>
        <v>0</v>
      </c>
      <c r="T72" s="352" t="s">
        <v>174</v>
      </c>
      <c r="W72" s="366"/>
    </row>
    <row r="73" spans="1:23" ht="15" customHeight="1">
      <c r="A73" s="356"/>
      <c r="B73" s="357"/>
      <c r="C73" s="357"/>
      <c r="D73" s="160" t="s">
        <v>154</v>
      </c>
      <c r="E73" s="486" t="s">
        <v>158</v>
      </c>
      <c r="F73" s="165"/>
      <c r="G73" s="166">
        <f>SUM(G74:G75)</f>
        <v>2930</v>
      </c>
      <c r="H73" s="167">
        <f t="shared" ref="H73:R73" si="3">SUM(H74:H75)</f>
        <v>4929</v>
      </c>
      <c r="I73" s="166">
        <f t="shared" si="3"/>
        <v>10802</v>
      </c>
      <c r="J73" s="167">
        <f t="shared" si="3"/>
        <v>15788</v>
      </c>
      <c r="K73" s="168">
        <f t="shared" si="3"/>
        <v>23443</v>
      </c>
      <c r="L73" s="167">
        <f t="shared" si="3"/>
        <v>3992</v>
      </c>
      <c r="M73" s="166">
        <f t="shared" si="3"/>
        <v>3317</v>
      </c>
      <c r="N73" s="167">
        <f t="shared" si="3"/>
        <v>5322</v>
      </c>
      <c r="O73" s="166">
        <f t="shared" si="3"/>
        <v>6367</v>
      </c>
      <c r="P73" s="167">
        <f t="shared" si="3"/>
        <v>17668</v>
      </c>
      <c r="Q73" s="166">
        <f t="shared" si="3"/>
        <v>29847</v>
      </c>
      <c r="R73" s="167">
        <f t="shared" si="3"/>
        <v>23412</v>
      </c>
      <c r="S73" s="167">
        <f t="shared" si="2"/>
        <v>147817</v>
      </c>
      <c r="T73" s="352"/>
      <c r="W73" s="366"/>
    </row>
    <row r="74" spans="1:23" ht="15" customHeight="1">
      <c r="A74" s="356"/>
      <c r="B74" s="357"/>
      <c r="C74" s="357"/>
      <c r="D74" s="160"/>
      <c r="E74" s="486" t="s">
        <v>169</v>
      </c>
      <c r="F74" s="165"/>
      <c r="G74" s="166">
        <v>2927</v>
      </c>
      <c r="H74" s="167">
        <v>4895</v>
      </c>
      <c r="I74" s="166">
        <v>10759</v>
      </c>
      <c r="J74" s="167">
        <v>15759</v>
      </c>
      <c r="K74" s="168">
        <v>23394</v>
      </c>
      <c r="L74" s="167">
        <v>3921</v>
      </c>
      <c r="M74" s="166">
        <v>3225</v>
      </c>
      <c r="N74" s="167">
        <v>5266</v>
      </c>
      <c r="O74" s="166">
        <v>6343</v>
      </c>
      <c r="P74" s="167">
        <v>17646</v>
      </c>
      <c r="Q74" s="166">
        <v>29811</v>
      </c>
      <c r="R74" s="167">
        <v>23375</v>
      </c>
      <c r="S74" s="167">
        <f t="shared" si="2"/>
        <v>147321</v>
      </c>
      <c r="T74" s="352" t="s">
        <v>181</v>
      </c>
      <c r="W74" s="366"/>
    </row>
    <row r="75" spans="1:23" ht="15" customHeight="1">
      <c r="A75" s="356"/>
      <c r="B75" s="357"/>
      <c r="C75" s="357"/>
      <c r="D75" s="160"/>
      <c r="E75" s="486" t="s">
        <v>170</v>
      </c>
      <c r="F75" s="165"/>
      <c r="G75" s="166">
        <v>3</v>
      </c>
      <c r="H75" s="167">
        <v>34</v>
      </c>
      <c r="I75" s="166">
        <v>43</v>
      </c>
      <c r="J75" s="167">
        <v>29</v>
      </c>
      <c r="K75" s="168">
        <v>49</v>
      </c>
      <c r="L75" s="167">
        <v>71</v>
      </c>
      <c r="M75" s="166">
        <v>92</v>
      </c>
      <c r="N75" s="167">
        <v>56</v>
      </c>
      <c r="O75" s="166">
        <v>24</v>
      </c>
      <c r="P75" s="167">
        <v>22</v>
      </c>
      <c r="Q75" s="166">
        <v>36</v>
      </c>
      <c r="R75" s="167">
        <v>37</v>
      </c>
      <c r="S75" s="167">
        <f t="shared" si="2"/>
        <v>496</v>
      </c>
      <c r="T75" s="352" t="s">
        <v>190</v>
      </c>
      <c r="W75" s="366"/>
    </row>
    <row r="76" spans="1:23" ht="15" customHeight="1">
      <c r="A76" s="356"/>
      <c r="B76" s="357"/>
      <c r="C76" s="357"/>
      <c r="D76" s="160" t="s">
        <v>901</v>
      </c>
      <c r="E76" s="486" t="s">
        <v>159</v>
      </c>
      <c r="F76" s="165"/>
      <c r="G76" s="166">
        <v>0</v>
      </c>
      <c r="H76" s="167">
        <v>0</v>
      </c>
      <c r="I76" s="166">
        <v>0</v>
      </c>
      <c r="J76" s="167">
        <v>0</v>
      </c>
      <c r="K76" s="168">
        <v>0</v>
      </c>
      <c r="L76" s="167">
        <v>0</v>
      </c>
      <c r="M76" s="166">
        <v>0</v>
      </c>
      <c r="N76" s="167">
        <v>0</v>
      </c>
      <c r="O76" s="166">
        <v>0</v>
      </c>
      <c r="P76" s="167">
        <v>0</v>
      </c>
      <c r="Q76" s="166">
        <v>0</v>
      </c>
      <c r="R76" s="167">
        <v>0</v>
      </c>
      <c r="S76" s="167">
        <f t="shared" si="2"/>
        <v>0</v>
      </c>
      <c r="T76" s="352" t="s">
        <v>173</v>
      </c>
      <c r="W76" s="366"/>
    </row>
    <row r="77" spans="1:23" ht="15" customHeight="1">
      <c r="A77" s="356"/>
      <c r="B77" s="357"/>
      <c r="C77" s="357"/>
      <c r="D77" s="160" t="s">
        <v>792</v>
      </c>
      <c r="E77" s="486" t="s">
        <v>681</v>
      </c>
      <c r="F77" s="165"/>
      <c r="G77" s="166">
        <v>0</v>
      </c>
      <c r="H77" s="167">
        <v>0</v>
      </c>
      <c r="I77" s="166">
        <v>8043</v>
      </c>
      <c r="J77" s="167">
        <v>2518</v>
      </c>
      <c r="K77" s="168">
        <v>0</v>
      </c>
      <c r="L77" s="167">
        <v>0</v>
      </c>
      <c r="M77" s="166">
        <v>0</v>
      </c>
      <c r="N77" s="167">
        <v>0</v>
      </c>
      <c r="O77" s="166">
        <v>0</v>
      </c>
      <c r="P77" s="167">
        <v>0</v>
      </c>
      <c r="Q77" s="166">
        <v>0</v>
      </c>
      <c r="R77" s="167">
        <v>0</v>
      </c>
      <c r="S77" s="167">
        <f t="shared" si="2"/>
        <v>10561</v>
      </c>
      <c r="T77" s="352" t="s">
        <v>193</v>
      </c>
      <c r="W77" s="366"/>
    </row>
    <row r="78" spans="1:23" ht="15" customHeight="1">
      <c r="A78" s="356"/>
      <c r="B78" s="357"/>
      <c r="C78" s="357"/>
      <c r="D78" s="160" t="s">
        <v>836</v>
      </c>
      <c r="E78" s="486" t="s">
        <v>163</v>
      </c>
      <c r="F78" s="165"/>
      <c r="G78" s="166">
        <v>139</v>
      </c>
      <c r="H78" s="167">
        <v>202</v>
      </c>
      <c r="I78" s="166">
        <v>577</v>
      </c>
      <c r="J78" s="167">
        <v>213</v>
      </c>
      <c r="K78" s="168">
        <v>309</v>
      </c>
      <c r="L78" s="167">
        <v>281</v>
      </c>
      <c r="M78" s="166">
        <v>245</v>
      </c>
      <c r="N78" s="167">
        <v>194</v>
      </c>
      <c r="O78" s="166">
        <v>288</v>
      </c>
      <c r="P78" s="167">
        <v>781</v>
      </c>
      <c r="Q78" s="166">
        <v>643</v>
      </c>
      <c r="R78" s="167">
        <v>184</v>
      </c>
      <c r="S78" s="167">
        <f t="shared" si="2"/>
        <v>4056</v>
      </c>
      <c r="T78" s="352" t="s">
        <v>799</v>
      </c>
      <c r="W78" s="366"/>
    </row>
    <row r="79" spans="1:23" ht="15" customHeight="1">
      <c r="A79" s="356"/>
      <c r="B79" s="357"/>
      <c r="C79" s="357"/>
      <c r="D79" s="160" t="s">
        <v>897</v>
      </c>
      <c r="E79" s="486" t="s">
        <v>682</v>
      </c>
      <c r="F79" s="165"/>
      <c r="G79" s="166">
        <v>30</v>
      </c>
      <c r="H79" s="167">
        <v>30</v>
      </c>
      <c r="I79" s="166">
        <v>50</v>
      </c>
      <c r="J79" s="167">
        <v>50</v>
      </c>
      <c r="K79" s="168">
        <v>30</v>
      </c>
      <c r="L79" s="167">
        <v>80</v>
      </c>
      <c r="M79" s="166">
        <v>60</v>
      </c>
      <c r="N79" s="167">
        <v>50</v>
      </c>
      <c r="O79" s="166">
        <v>50</v>
      </c>
      <c r="P79" s="167">
        <v>50</v>
      </c>
      <c r="Q79" s="166">
        <v>50</v>
      </c>
      <c r="R79" s="167">
        <v>60</v>
      </c>
      <c r="S79" s="167">
        <f t="shared" si="2"/>
        <v>590</v>
      </c>
      <c r="T79" s="352" t="s">
        <v>798</v>
      </c>
      <c r="W79" s="366"/>
    </row>
    <row r="80" spans="1:23" ht="15" customHeight="1">
      <c r="A80" s="356"/>
      <c r="B80" s="357"/>
      <c r="C80" s="357"/>
      <c r="D80" s="160" t="s">
        <v>837</v>
      </c>
      <c r="E80" s="486" t="s">
        <v>164</v>
      </c>
      <c r="F80" s="165"/>
      <c r="G80" s="166">
        <v>20</v>
      </c>
      <c r="H80" s="167">
        <v>282</v>
      </c>
      <c r="I80" s="166">
        <v>419</v>
      </c>
      <c r="J80" s="167">
        <v>376</v>
      </c>
      <c r="K80" s="168">
        <v>568</v>
      </c>
      <c r="L80" s="167">
        <v>546</v>
      </c>
      <c r="M80" s="166">
        <v>348</v>
      </c>
      <c r="N80" s="167">
        <v>396</v>
      </c>
      <c r="O80" s="166">
        <v>371</v>
      </c>
      <c r="P80" s="167">
        <v>570</v>
      </c>
      <c r="Q80" s="166">
        <v>475</v>
      </c>
      <c r="R80" s="167">
        <v>440</v>
      </c>
      <c r="S80" s="167">
        <f t="shared" si="2"/>
        <v>4811</v>
      </c>
      <c r="T80" s="352" t="s">
        <v>196</v>
      </c>
      <c r="W80" s="366"/>
    </row>
    <row r="81" spans="1:23" ht="15" customHeight="1">
      <c r="A81" s="356"/>
      <c r="B81" s="357"/>
      <c r="C81" s="357"/>
      <c r="D81" s="160" t="s">
        <v>791</v>
      </c>
      <c r="E81" s="486" t="s">
        <v>684</v>
      </c>
      <c r="F81" s="165"/>
      <c r="G81" s="166">
        <v>4272</v>
      </c>
      <c r="H81" s="167">
        <v>6039</v>
      </c>
      <c r="I81" s="166">
        <v>13695</v>
      </c>
      <c r="J81" s="167">
        <v>10202</v>
      </c>
      <c r="K81" s="168">
        <v>10587</v>
      </c>
      <c r="L81" s="167">
        <v>5841</v>
      </c>
      <c r="M81" s="166">
        <v>7400</v>
      </c>
      <c r="N81" s="167">
        <v>8221</v>
      </c>
      <c r="O81" s="166">
        <v>8249</v>
      </c>
      <c r="P81" s="167">
        <v>10880</v>
      </c>
      <c r="Q81" s="166">
        <v>15340</v>
      </c>
      <c r="R81" s="167">
        <v>11494</v>
      </c>
      <c r="S81" s="167">
        <f t="shared" si="2"/>
        <v>112220</v>
      </c>
      <c r="T81" s="352" t="s">
        <v>197</v>
      </c>
      <c r="W81" s="366"/>
    </row>
    <row r="82" spans="1:23" ht="15" customHeight="1">
      <c r="A82" s="356"/>
      <c r="B82" s="357"/>
      <c r="C82" s="357"/>
      <c r="D82" s="160" t="s">
        <v>160</v>
      </c>
      <c r="E82" s="486" t="s">
        <v>685</v>
      </c>
      <c r="F82" s="165"/>
      <c r="G82" s="166">
        <v>40500</v>
      </c>
      <c r="H82" s="167">
        <v>20100</v>
      </c>
      <c r="I82" s="166">
        <v>21500</v>
      </c>
      <c r="J82" s="167">
        <v>7100</v>
      </c>
      <c r="K82" s="168">
        <v>4700</v>
      </c>
      <c r="L82" s="167">
        <v>4100</v>
      </c>
      <c r="M82" s="166">
        <v>3800</v>
      </c>
      <c r="N82" s="167">
        <v>5400</v>
      </c>
      <c r="O82" s="166">
        <v>5800</v>
      </c>
      <c r="P82" s="167">
        <v>7700</v>
      </c>
      <c r="Q82" s="166">
        <v>12700</v>
      </c>
      <c r="R82" s="167">
        <v>10200</v>
      </c>
      <c r="S82" s="167">
        <f t="shared" si="2"/>
        <v>143600</v>
      </c>
      <c r="T82" s="352" t="s">
        <v>183</v>
      </c>
      <c r="W82" s="366"/>
    </row>
    <row r="83" spans="1:23" ht="15" customHeight="1">
      <c r="A83" s="356"/>
      <c r="B83" s="357"/>
      <c r="C83" s="357"/>
      <c r="D83" s="160" t="s">
        <v>161</v>
      </c>
      <c r="E83" s="486" t="s">
        <v>686</v>
      </c>
      <c r="F83" s="165"/>
      <c r="G83" s="166">
        <v>3897</v>
      </c>
      <c r="H83" s="167">
        <v>6253</v>
      </c>
      <c r="I83" s="166">
        <v>7281</v>
      </c>
      <c r="J83" s="167">
        <v>7463</v>
      </c>
      <c r="K83" s="168">
        <v>7152</v>
      </c>
      <c r="L83" s="167">
        <v>6468</v>
      </c>
      <c r="M83" s="166">
        <v>5455</v>
      </c>
      <c r="N83" s="167">
        <v>5437</v>
      </c>
      <c r="O83" s="166">
        <v>6444</v>
      </c>
      <c r="P83" s="167">
        <v>8073</v>
      </c>
      <c r="Q83" s="166">
        <v>8419</v>
      </c>
      <c r="R83" s="167">
        <v>6995</v>
      </c>
      <c r="S83" s="167">
        <f>SUM(G83:R83)</f>
        <v>79337</v>
      </c>
      <c r="T83" s="352" t="s">
        <v>175</v>
      </c>
      <c r="W83" s="366"/>
    </row>
    <row r="84" spans="1:23" s="366" customFormat="1" ht="15" customHeight="1">
      <c r="A84" s="381"/>
      <c r="B84" s="382"/>
      <c r="C84" s="382"/>
      <c r="D84" s="160" t="s">
        <v>162</v>
      </c>
      <c r="E84" s="486" t="s">
        <v>907</v>
      </c>
      <c r="F84" s="165"/>
      <c r="G84" s="166">
        <v>0</v>
      </c>
      <c r="H84" s="167">
        <v>0</v>
      </c>
      <c r="I84" s="166">
        <v>0</v>
      </c>
      <c r="J84" s="167">
        <v>0</v>
      </c>
      <c r="K84" s="168">
        <v>0</v>
      </c>
      <c r="L84" s="167">
        <v>0</v>
      </c>
      <c r="M84" s="166">
        <v>0</v>
      </c>
      <c r="N84" s="167">
        <v>0</v>
      </c>
      <c r="O84" s="166">
        <v>0</v>
      </c>
      <c r="P84" s="167">
        <v>0</v>
      </c>
      <c r="Q84" s="166">
        <v>0</v>
      </c>
      <c r="R84" s="167">
        <v>150</v>
      </c>
      <c r="S84" s="328">
        <f t="shared" si="2"/>
        <v>150</v>
      </c>
      <c r="T84" s="352" t="s">
        <v>198</v>
      </c>
      <c r="U84" s="345"/>
    </row>
    <row r="85" spans="1:23" ht="15" customHeight="1">
      <c r="A85" s="393"/>
      <c r="B85" s="394"/>
      <c r="C85" s="394"/>
      <c r="D85" s="346"/>
      <c r="E85" s="489" t="s">
        <v>621</v>
      </c>
      <c r="F85" s="395"/>
      <c r="G85" s="396">
        <f t="shared" ref="G85:S85" si="4">SUMIFS(G6:G84,$U6:$U84,1)</f>
        <v>0</v>
      </c>
      <c r="H85" s="397">
        <f t="shared" si="4"/>
        <v>0</v>
      </c>
      <c r="I85" s="397">
        <f t="shared" si="4"/>
        <v>0</v>
      </c>
      <c r="J85" s="397">
        <f t="shared" si="4"/>
        <v>0</v>
      </c>
      <c r="K85" s="397">
        <f t="shared" si="4"/>
        <v>0</v>
      </c>
      <c r="L85" s="397">
        <f t="shared" si="4"/>
        <v>0</v>
      </c>
      <c r="M85" s="397">
        <f t="shared" si="4"/>
        <v>0</v>
      </c>
      <c r="N85" s="397">
        <f t="shared" si="4"/>
        <v>0</v>
      </c>
      <c r="O85" s="397">
        <f t="shared" si="4"/>
        <v>0</v>
      </c>
      <c r="P85" s="397">
        <f t="shared" si="4"/>
        <v>0</v>
      </c>
      <c r="Q85" s="397">
        <f t="shared" si="4"/>
        <v>0</v>
      </c>
      <c r="R85" s="397">
        <f t="shared" si="4"/>
        <v>0</v>
      </c>
      <c r="S85" s="397">
        <f t="shared" si="4"/>
        <v>0</v>
      </c>
      <c r="T85" s="398"/>
      <c r="W85" s="366"/>
    </row>
    <row r="86" spans="1:23" ht="15" customHeight="1">
      <c r="A86" s="356"/>
      <c r="B86" s="374" t="s">
        <v>6</v>
      </c>
      <c r="C86" s="375"/>
      <c r="D86" s="158" t="s">
        <v>46</v>
      </c>
      <c r="E86" s="487" t="s">
        <v>814</v>
      </c>
      <c r="F86" s="169"/>
      <c r="G86" s="170">
        <v>3329</v>
      </c>
      <c r="H86" s="171">
        <v>5472</v>
      </c>
      <c r="I86" s="170">
        <v>12887</v>
      </c>
      <c r="J86" s="171">
        <v>10256</v>
      </c>
      <c r="K86" s="172">
        <v>11344</v>
      </c>
      <c r="L86" s="171">
        <v>6180</v>
      </c>
      <c r="M86" s="170">
        <v>10845</v>
      </c>
      <c r="N86" s="171">
        <v>11052</v>
      </c>
      <c r="O86" s="170">
        <v>10962</v>
      </c>
      <c r="P86" s="171">
        <v>21838</v>
      </c>
      <c r="Q86" s="170">
        <v>44053</v>
      </c>
      <c r="R86" s="171">
        <v>21429</v>
      </c>
      <c r="S86" s="399">
        <f t="shared" si="2"/>
        <v>169647</v>
      </c>
      <c r="T86" s="341" t="s">
        <v>179</v>
      </c>
      <c r="W86" s="366"/>
    </row>
    <row r="87" spans="1:23" ht="15" customHeight="1">
      <c r="A87" s="356"/>
      <c r="B87" s="377"/>
      <c r="C87" s="377"/>
      <c r="D87" s="158" t="s">
        <v>48</v>
      </c>
      <c r="E87" s="487" t="s">
        <v>783</v>
      </c>
      <c r="F87" s="169"/>
      <c r="G87" s="170">
        <v>136</v>
      </c>
      <c r="H87" s="171">
        <v>319</v>
      </c>
      <c r="I87" s="170">
        <v>504</v>
      </c>
      <c r="J87" s="171">
        <v>443</v>
      </c>
      <c r="K87" s="172">
        <v>589</v>
      </c>
      <c r="L87" s="171">
        <v>394</v>
      </c>
      <c r="M87" s="170">
        <v>485</v>
      </c>
      <c r="N87" s="171">
        <v>666</v>
      </c>
      <c r="O87" s="170">
        <v>428</v>
      </c>
      <c r="P87" s="171">
        <v>611</v>
      </c>
      <c r="Q87" s="170">
        <v>866</v>
      </c>
      <c r="R87" s="171">
        <v>424</v>
      </c>
      <c r="S87" s="171">
        <f t="shared" si="2"/>
        <v>5865</v>
      </c>
      <c r="T87" s="341" t="s">
        <v>173</v>
      </c>
      <c r="W87" s="366"/>
    </row>
    <row r="88" spans="1:23" s="366" customFormat="1" ht="15" customHeight="1">
      <c r="A88" s="356"/>
      <c r="B88" s="357"/>
      <c r="C88" s="357"/>
      <c r="D88" s="160" t="s">
        <v>800</v>
      </c>
      <c r="E88" s="486" t="s">
        <v>801</v>
      </c>
      <c r="F88" s="165"/>
      <c r="G88" s="166">
        <v>10300</v>
      </c>
      <c r="H88" s="167">
        <v>8900</v>
      </c>
      <c r="I88" s="166">
        <v>6400</v>
      </c>
      <c r="J88" s="167">
        <v>6700</v>
      </c>
      <c r="K88" s="168">
        <v>5900</v>
      </c>
      <c r="L88" s="167">
        <v>4000</v>
      </c>
      <c r="M88" s="166">
        <v>3400</v>
      </c>
      <c r="N88" s="167">
        <v>3300</v>
      </c>
      <c r="O88" s="166">
        <v>4700</v>
      </c>
      <c r="P88" s="167">
        <v>5900</v>
      </c>
      <c r="Q88" s="166">
        <v>16200</v>
      </c>
      <c r="R88" s="167">
        <v>7000</v>
      </c>
      <c r="S88" s="328">
        <f t="shared" si="2"/>
        <v>82700</v>
      </c>
      <c r="T88" s="329" t="s">
        <v>183</v>
      </c>
      <c r="U88" s="345"/>
    </row>
    <row r="89" spans="1:23" s="366" customFormat="1" ht="15" customHeight="1">
      <c r="A89" s="356"/>
      <c r="B89" s="357"/>
      <c r="C89" s="357"/>
      <c r="D89" s="160" t="s">
        <v>52</v>
      </c>
      <c r="E89" s="486" t="s">
        <v>802</v>
      </c>
      <c r="F89" s="165"/>
      <c r="G89" s="166">
        <v>6055</v>
      </c>
      <c r="H89" s="167">
        <v>5625</v>
      </c>
      <c r="I89" s="166">
        <v>5986</v>
      </c>
      <c r="J89" s="167">
        <v>6255</v>
      </c>
      <c r="K89" s="168">
        <v>6237</v>
      </c>
      <c r="L89" s="167">
        <v>5593</v>
      </c>
      <c r="M89" s="166">
        <v>4467</v>
      </c>
      <c r="N89" s="167">
        <v>5765</v>
      </c>
      <c r="O89" s="166">
        <v>5926</v>
      </c>
      <c r="P89" s="167">
        <v>6571</v>
      </c>
      <c r="Q89" s="166">
        <v>7697</v>
      </c>
      <c r="R89" s="167">
        <v>8154</v>
      </c>
      <c r="S89" s="328">
        <f t="shared" si="2"/>
        <v>74331</v>
      </c>
      <c r="T89" s="329" t="s">
        <v>174</v>
      </c>
      <c r="U89" s="345"/>
      <c r="V89" s="390"/>
    </row>
    <row r="90" spans="1:23" s="366" customFormat="1" ht="15" customHeight="1">
      <c r="A90" s="356"/>
      <c r="B90" s="357"/>
      <c r="C90" s="357"/>
      <c r="D90" s="160" t="s">
        <v>202</v>
      </c>
      <c r="E90" s="486" t="s">
        <v>803</v>
      </c>
      <c r="F90" s="165"/>
      <c r="G90" s="166">
        <v>5291</v>
      </c>
      <c r="H90" s="167">
        <v>4462</v>
      </c>
      <c r="I90" s="166">
        <v>5319</v>
      </c>
      <c r="J90" s="167">
        <v>4846</v>
      </c>
      <c r="K90" s="168">
        <v>4854</v>
      </c>
      <c r="L90" s="167">
        <v>4505</v>
      </c>
      <c r="M90" s="166">
        <v>6596</v>
      </c>
      <c r="N90" s="167">
        <v>7566</v>
      </c>
      <c r="O90" s="166">
        <v>5076</v>
      </c>
      <c r="P90" s="167">
        <v>5374</v>
      </c>
      <c r="Q90" s="166">
        <v>6143</v>
      </c>
      <c r="R90" s="167">
        <v>6434</v>
      </c>
      <c r="S90" s="328">
        <f t="shared" si="2"/>
        <v>66466</v>
      </c>
      <c r="T90" s="329" t="s">
        <v>174</v>
      </c>
      <c r="U90" s="345"/>
    </row>
    <row r="91" spans="1:23" s="366" customFormat="1" ht="15" customHeight="1">
      <c r="A91" s="356"/>
      <c r="B91" s="357"/>
      <c r="C91" s="357"/>
      <c r="D91" s="160" t="s">
        <v>661</v>
      </c>
      <c r="E91" s="486" t="s">
        <v>804</v>
      </c>
      <c r="F91" s="165"/>
      <c r="G91" s="166">
        <v>544</v>
      </c>
      <c r="H91" s="167">
        <v>909</v>
      </c>
      <c r="I91" s="166">
        <v>2184</v>
      </c>
      <c r="J91" s="167">
        <v>1764</v>
      </c>
      <c r="K91" s="168">
        <v>1712</v>
      </c>
      <c r="L91" s="167">
        <v>115</v>
      </c>
      <c r="M91" s="166">
        <v>1793</v>
      </c>
      <c r="N91" s="167">
        <v>1461</v>
      </c>
      <c r="O91" s="166">
        <v>1846</v>
      </c>
      <c r="P91" s="167">
        <v>3195</v>
      </c>
      <c r="Q91" s="166">
        <v>5632</v>
      </c>
      <c r="R91" s="167">
        <v>2531</v>
      </c>
      <c r="S91" s="328">
        <f t="shared" si="2"/>
        <v>23686</v>
      </c>
      <c r="T91" s="329" t="s">
        <v>173</v>
      </c>
      <c r="U91" s="345"/>
    </row>
    <row r="92" spans="1:23" s="366" customFormat="1" ht="15" customHeight="1">
      <c r="A92" s="356"/>
      <c r="B92" s="357"/>
      <c r="C92" s="357"/>
      <c r="D92" s="160" t="s">
        <v>58</v>
      </c>
      <c r="E92" s="486" t="s">
        <v>805</v>
      </c>
      <c r="F92" s="165"/>
      <c r="G92" s="166">
        <v>559</v>
      </c>
      <c r="H92" s="167">
        <v>1701</v>
      </c>
      <c r="I92" s="166">
        <v>2834</v>
      </c>
      <c r="J92" s="167">
        <v>2907</v>
      </c>
      <c r="K92" s="168">
        <v>3225</v>
      </c>
      <c r="L92" s="167">
        <v>1648</v>
      </c>
      <c r="M92" s="166">
        <v>1974</v>
      </c>
      <c r="N92" s="167">
        <v>1647</v>
      </c>
      <c r="O92" s="166">
        <v>2404</v>
      </c>
      <c r="P92" s="167">
        <v>3163</v>
      </c>
      <c r="Q92" s="166">
        <v>3915</v>
      </c>
      <c r="R92" s="167">
        <v>1604</v>
      </c>
      <c r="S92" s="328">
        <f t="shared" si="2"/>
        <v>27581</v>
      </c>
      <c r="T92" s="329" t="s">
        <v>173</v>
      </c>
      <c r="U92" s="345"/>
      <c r="V92" s="390"/>
    </row>
    <row r="93" spans="1:23" s="366" customFormat="1" ht="15" customHeight="1">
      <c r="A93" s="356"/>
      <c r="B93" s="357"/>
      <c r="C93" s="357"/>
      <c r="D93" s="160" t="s">
        <v>60</v>
      </c>
      <c r="E93" s="486" t="s">
        <v>806</v>
      </c>
      <c r="F93" s="165"/>
      <c r="G93" s="166">
        <v>44</v>
      </c>
      <c r="H93" s="167">
        <v>110</v>
      </c>
      <c r="I93" s="166">
        <v>241</v>
      </c>
      <c r="J93" s="167">
        <v>330</v>
      </c>
      <c r="K93" s="168">
        <v>476</v>
      </c>
      <c r="L93" s="167">
        <v>160</v>
      </c>
      <c r="M93" s="166">
        <v>266</v>
      </c>
      <c r="N93" s="167">
        <v>272</v>
      </c>
      <c r="O93" s="166">
        <v>261</v>
      </c>
      <c r="P93" s="167">
        <v>446</v>
      </c>
      <c r="Q93" s="166">
        <v>578</v>
      </c>
      <c r="R93" s="167">
        <v>206</v>
      </c>
      <c r="S93" s="328">
        <f t="shared" si="2"/>
        <v>3390</v>
      </c>
      <c r="T93" s="329" t="s">
        <v>173</v>
      </c>
      <c r="U93" s="345"/>
    </row>
    <row r="94" spans="1:23" s="366" customFormat="1" ht="15" customHeight="1">
      <c r="A94" s="356"/>
      <c r="B94" s="357"/>
      <c r="C94" s="357"/>
      <c r="D94" s="160" t="s">
        <v>62</v>
      </c>
      <c r="E94" s="486" t="s">
        <v>807</v>
      </c>
      <c r="F94" s="165"/>
      <c r="G94" s="166">
        <v>0</v>
      </c>
      <c r="H94" s="167">
        <v>0</v>
      </c>
      <c r="I94" s="166">
        <v>0</v>
      </c>
      <c r="J94" s="167">
        <v>0</v>
      </c>
      <c r="K94" s="168">
        <v>0</v>
      </c>
      <c r="L94" s="167">
        <v>0</v>
      </c>
      <c r="M94" s="166">
        <v>1013</v>
      </c>
      <c r="N94" s="167">
        <v>880</v>
      </c>
      <c r="O94" s="166">
        <v>890</v>
      </c>
      <c r="P94" s="167">
        <v>1095</v>
      </c>
      <c r="Q94" s="166">
        <v>1170</v>
      </c>
      <c r="R94" s="167">
        <v>1195</v>
      </c>
      <c r="S94" s="328">
        <f t="shared" si="2"/>
        <v>6243</v>
      </c>
      <c r="T94" s="329" t="s">
        <v>174</v>
      </c>
      <c r="U94" s="345"/>
    </row>
    <row r="95" spans="1:23" s="366" customFormat="1" ht="15" customHeight="1">
      <c r="A95" s="379"/>
      <c r="B95" s="380"/>
      <c r="C95" s="380"/>
      <c r="D95" s="159" t="s">
        <v>64</v>
      </c>
      <c r="E95" s="490" t="s">
        <v>808</v>
      </c>
      <c r="F95" s="293"/>
      <c r="G95" s="294">
        <v>1652</v>
      </c>
      <c r="H95" s="295">
        <v>1962</v>
      </c>
      <c r="I95" s="294">
        <v>2462</v>
      </c>
      <c r="J95" s="295">
        <v>0</v>
      </c>
      <c r="K95" s="296">
        <v>0</v>
      </c>
      <c r="L95" s="295">
        <v>0</v>
      </c>
      <c r="M95" s="294">
        <v>0</v>
      </c>
      <c r="N95" s="295">
        <v>0</v>
      </c>
      <c r="O95" s="294">
        <v>0</v>
      </c>
      <c r="P95" s="295">
        <v>0</v>
      </c>
      <c r="Q95" s="294">
        <v>0</v>
      </c>
      <c r="R95" s="295">
        <v>0</v>
      </c>
      <c r="S95" s="538">
        <f t="shared" si="2"/>
        <v>6076</v>
      </c>
      <c r="T95" s="539" t="s">
        <v>174</v>
      </c>
      <c r="U95" s="345"/>
    </row>
    <row r="96" spans="1:23" s="366" customFormat="1" ht="15" customHeight="1">
      <c r="A96" s="356"/>
      <c r="B96" s="357"/>
      <c r="C96" s="357"/>
      <c r="D96" s="160" t="s">
        <v>66</v>
      </c>
      <c r="E96" s="486" t="s">
        <v>809</v>
      </c>
      <c r="F96" s="165"/>
      <c r="G96" s="166">
        <v>0</v>
      </c>
      <c r="H96" s="167">
        <v>0</v>
      </c>
      <c r="I96" s="166">
        <v>0</v>
      </c>
      <c r="J96" s="167">
        <v>793</v>
      </c>
      <c r="K96" s="168">
        <v>1084</v>
      </c>
      <c r="L96" s="167">
        <v>549</v>
      </c>
      <c r="M96" s="166">
        <v>571</v>
      </c>
      <c r="N96" s="167">
        <v>407</v>
      </c>
      <c r="O96" s="166">
        <v>1012</v>
      </c>
      <c r="P96" s="167">
        <v>850</v>
      </c>
      <c r="Q96" s="166">
        <v>883</v>
      </c>
      <c r="R96" s="167">
        <v>400</v>
      </c>
      <c r="S96" s="328">
        <f t="shared" si="2"/>
        <v>6549</v>
      </c>
      <c r="T96" s="329" t="s">
        <v>190</v>
      </c>
      <c r="U96" s="345"/>
    </row>
    <row r="97" spans="1:23" s="366" customFormat="1" ht="15" customHeight="1">
      <c r="A97" s="356"/>
      <c r="B97" s="357"/>
      <c r="C97" s="357"/>
      <c r="D97" s="160" t="s">
        <v>68</v>
      </c>
      <c r="E97" s="486" t="s">
        <v>810</v>
      </c>
      <c r="F97" s="165"/>
      <c r="G97" s="166">
        <v>1532</v>
      </c>
      <c r="H97" s="167">
        <v>1847</v>
      </c>
      <c r="I97" s="166">
        <v>2046</v>
      </c>
      <c r="J97" s="167">
        <v>2214</v>
      </c>
      <c r="K97" s="168">
        <v>2097</v>
      </c>
      <c r="L97" s="167">
        <v>1713</v>
      </c>
      <c r="M97" s="166">
        <v>1604</v>
      </c>
      <c r="N97" s="167">
        <v>1609</v>
      </c>
      <c r="O97" s="166">
        <v>1798</v>
      </c>
      <c r="P97" s="167">
        <v>1957</v>
      </c>
      <c r="Q97" s="166">
        <v>2293</v>
      </c>
      <c r="R97" s="167">
        <v>2206</v>
      </c>
      <c r="S97" s="328">
        <f t="shared" si="2"/>
        <v>22916</v>
      </c>
      <c r="T97" s="329" t="s">
        <v>174</v>
      </c>
      <c r="U97" s="345"/>
    </row>
    <row r="98" spans="1:23" s="366" customFormat="1" ht="15" customHeight="1">
      <c r="A98" s="356"/>
      <c r="B98" s="357"/>
      <c r="C98" s="357"/>
      <c r="D98" s="160" t="s">
        <v>70</v>
      </c>
      <c r="E98" s="486" t="s">
        <v>811</v>
      </c>
      <c r="F98" s="165"/>
      <c r="G98" s="166">
        <v>0</v>
      </c>
      <c r="H98" s="167">
        <v>0</v>
      </c>
      <c r="I98" s="166">
        <v>0</v>
      </c>
      <c r="J98" s="167">
        <v>77</v>
      </c>
      <c r="K98" s="168">
        <v>152</v>
      </c>
      <c r="L98" s="167">
        <v>107</v>
      </c>
      <c r="M98" s="166">
        <v>63</v>
      </c>
      <c r="N98" s="167">
        <v>76</v>
      </c>
      <c r="O98" s="166">
        <v>61</v>
      </c>
      <c r="P98" s="167">
        <v>72</v>
      </c>
      <c r="Q98" s="166">
        <v>96</v>
      </c>
      <c r="R98" s="167">
        <v>0</v>
      </c>
      <c r="S98" s="328">
        <f t="shared" si="2"/>
        <v>704</v>
      </c>
      <c r="T98" s="329" t="s">
        <v>173</v>
      </c>
      <c r="U98" s="345"/>
    </row>
    <row r="99" spans="1:23" s="366" customFormat="1" ht="15" customHeight="1">
      <c r="A99" s="356"/>
      <c r="B99" s="357"/>
      <c r="C99" s="357"/>
      <c r="D99" s="160" t="s">
        <v>72</v>
      </c>
      <c r="E99" s="486" t="s">
        <v>812</v>
      </c>
      <c r="F99" s="165"/>
      <c r="G99" s="166">
        <v>0</v>
      </c>
      <c r="H99" s="167">
        <v>0</v>
      </c>
      <c r="I99" s="166">
        <v>303</v>
      </c>
      <c r="J99" s="167">
        <v>385</v>
      </c>
      <c r="K99" s="168">
        <v>1207</v>
      </c>
      <c r="L99" s="167">
        <v>317</v>
      </c>
      <c r="M99" s="166">
        <v>1172</v>
      </c>
      <c r="N99" s="167">
        <v>1273</v>
      </c>
      <c r="O99" s="166">
        <v>838</v>
      </c>
      <c r="P99" s="167">
        <v>898</v>
      </c>
      <c r="Q99" s="166">
        <v>1028</v>
      </c>
      <c r="R99" s="167">
        <v>100</v>
      </c>
      <c r="S99" s="328">
        <f t="shared" si="2"/>
        <v>7521</v>
      </c>
      <c r="T99" s="329"/>
      <c r="U99" s="345"/>
    </row>
    <row r="100" spans="1:23" s="366" customFormat="1" ht="15" customHeight="1">
      <c r="A100" s="356"/>
      <c r="B100" s="357"/>
      <c r="C100" s="357"/>
      <c r="D100" s="160"/>
      <c r="E100" s="486" t="s">
        <v>813</v>
      </c>
      <c r="F100" s="165"/>
      <c r="G100" s="166">
        <v>0</v>
      </c>
      <c r="H100" s="167">
        <v>0</v>
      </c>
      <c r="I100" s="166">
        <v>0</v>
      </c>
      <c r="J100" s="167">
        <v>0</v>
      </c>
      <c r="K100" s="168">
        <v>0</v>
      </c>
      <c r="L100" s="167">
        <v>0</v>
      </c>
      <c r="M100" s="166">
        <v>0</v>
      </c>
      <c r="N100" s="167">
        <v>0</v>
      </c>
      <c r="O100" s="166">
        <v>0</v>
      </c>
      <c r="P100" s="167">
        <v>0</v>
      </c>
      <c r="Q100" s="166">
        <v>0</v>
      </c>
      <c r="R100" s="167">
        <v>0</v>
      </c>
      <c r="S100" s="328">
        <f t="shared" si="2"/>
        <v>0</v>
      </c>
      <c r="T100" s="329" t="s">
        <v>185</v>
      </c>
      <c r="U100" s="345"/>
    </row>
    <row r="101" spans="1:23" s="366" customFormat="1" ht="15" customHeight="1">
      <c r="A101" s="373"/>
      <c r="B101" s="377"/>
      <c r="C101" s="377"/>
      <c r="D101" s="160"/>
      <c r="E101" s="486" t="s">
        <v>214</v>
      </c>
      <c r="F101" s="165"/>
      <c r="G101" s="166">
        <v>0</v>
      </c>
      <c r="H101" s="167">
        <v>0</v>
      </c>
      <c r="I101" s="166">
        <v>303</v>
      </c>
      <c r="J101" s="167">
        <v>385</v>
      </c>
      <c r="K101" s="168">
        <v>1207</v>
      </c>
      <c r="L101" s="167">
        <v>317</v>
      </c>
      <c r="M101" s="166">
        <v>1172</v>
      </c>
      <c r="N101" s="167">
        <v>1273</v>
      </c>
      <c r="O101" s="166">
        <v>838</v>
      </c>
      <c r="P101" s="167">
        <v>898</v>
      </c>
      <c r="Q101" s="166">
        <v>1028</v>
      </c>
      <c r="R101" s="167">
        <v>100</v>
      </c>
      <c r="S101" s="328">
        <f t="shared" si="2"/>
        <v>7521</v>
      </c>
      <c r="T101" s="352" t="s">
        <v>178</v>
      </c>
      <c r="U101" s="345"/>
    </row>
    <row r="102" spans="1:23" s="366" customFormat="1" ht="15" customHeight="1">
      <c r="A102" s="373"/>
      <c r="B102" s="377"/>
      <c r="C102" s="377"/>
      <c r="D102" s="160" t="s">
        <v>902</v>
      </c>
      <c r="E102" s="486" t="s">
        <v>818</v>
      </c>
      <c r="F102" s="165"/>
      <c r="G102" s="166">
        <v>0</v>
      </c>
      <c r="H102" s="167">
        <v>0</v>
      </c>
      <c r="I102" s="166">
        <v>0</v>
      </c>
      <c r="J102" s="167">
        <v>0</v>
      </c>
      <c r="K102" s="168">
        <v>0</v>
      </c>
      <c r="L102" s="167">
        <v>1438</v>
      </c>
      <c r="M102" s="166">
        <v>1776</v>
      </c>
      <c r="N102" s="167">
        <v>1406</v>
      </c>
      <c r="O102" s="166">
        <v>1392</v>
      </c>
      <c r="P102" s="167">
        <v>1276</v>
      </c>
      <c r="Q102" s="166">
        <v>1336</v>
      </c>
      <c r="R102" s="167">
        <v>860</v>
      </c>
      <c r="S102" s="328">
        <f t="shared" ref="S102:S105" si="5">SUM(G102:R102)</f>
        <v>9484</v>
      </c>
      <c r="T102" s="352" t="s">
        <v>179</v>
      </c>
      <c r="U102" s="345"/>
    </row>
    <row r="103" spans="1:23" s="366" customFormat="1" ht="15" customHeight="1">
      <c r="A103" s="373"/>
      <c r="B103" s="377"/>
      <c r="C103" s="377"/>
      <c r="D103" s="160" t="s">
        <v>76</v>
      </c>
      <c r="E103" s="486" t="s">
        <v>819</v>
      </c>
      <c r="F103" s="165"/>
      <c r="G103" s="166">
        <v>372</v>
      </c>
      <c r="H103" s="167">
        <v>1171</v>
      </c>
      <c r="I103" s="166">
        <v>1537</v>
      </c>
      <c r="J103" s="167">
        <v>1890</v>
      </c>
      <c r="K103" s="168">
        <v>2104</v>
      </c>
      <c r="L103" s="167">
        <v>869</v>
      </c>
      <c r="M103" s="166">
        <v>1651</v>
      </c>
      <c r="N103" s="167">
        <v>964</v>
      </c>
      <c r="O103" s="166">
        <v>1753</v>
      </c>
      <c r="P103" s="167">
        <v>1857</v>
      </c>
      <c r="Q103" s="166">
        <v>2091</v>
      </c>
      <c r="R103" s="167">
        <v>804</v>
      </c>
      <c r="S103" s="328">
        <f t="shared" si="5"/>
        <v>17063</v>
      </c>
      <c r="T103" s="352" t="s">
        <v>195</v>
      </c>
      <c r="U103" s="345"/>
    </row>
    <row r="104" spans="1:23" s="366" customFormat="1" ht="15" customHeight="1">
      <c r="A104" s="373"/>
      <c r="B104" s="377"/>
      <c r="C104" s="377"/>
      <c r="D104" s="160" t="s">
        <v>78</v>
      </c>
      <c r="E104" s="486" t="s">
        <v>820</v>
      </c>
      <c r="F104" s="165"/>
      <c r="G104" s="166">
        <v>1090</v>
      </c>
      <c r="H104" s="167">
        <v>1190</v>
      </c>
      <c r="I104" s="166">
        <v>1765</v>
      </c>
      <c r="J104" s="167">
        <v>1440</v>
      </c>
      <c r="K104" s="168">
        <v>1405</v>
      </c>
      <c r="L104" s="167">
        <v>1316</v>
      </c>
      <c r="M104" s="166">
        <v>1238</v>
      </c>
      <c r="N104" s="167">
        <v>1375</v>
      </c>
      <c r="O104" s="166">
        <v>1390</v>
      </c>
      <c r="P104" s="167">
        <v>1716</v>
      </c>
      <c r="Q104" s="166">
        <v>2440</v>
      </c>
      <c r="R104" s="167">
        <v>1882</v>
      </c>
      <c r="S104" s="328">
        <f t="shared" si="5"/>
        <v>18247</v>
      </c>
      <c r="T104" s="352" t="s">
        <v>175</v>
      </c>
      <c r="U104" s="345"/>
    </row>
    <row r="105" spans="1:23" s="366" customFormat="1" ht="15" customHeight="1">
      <c r="A105" s="381"/>
      <c r="B105" s="382"/>
      <c r="C105" s="382"/>
      <c r="D105" s="160" t="s">
        <v>79</v>
      </c>
      <c r="E105" s="486" t="s">
        <v>821</v>
      </c>
      <c r="F105" s="165"/>
      <c r="G105" s="166">
        <v>9784</v>
      </c>
      <c r="H105" s="167">
        <v>15112</v>
      </c>
      <c r="I105" s="166">
        <v>20562</v>
      </c>
      <c r="J105" s="167">
        <v>19871</v>
      </c>
      <c r="K105" s="168">
        <v>18248</v>
      </c>
      <c r="L105" s="167">
        <v>14043</v>
      </c>
      <c r="M105" s="166">
        <v>12422</v>
      </c>
      <c r="N105" s="167">
        <v>16301</v>
      </c>
      <c r="O105" s="166">
        <v>17532</v>
      </c>
      <c r="P105" s="167">
        <v>17403</v>
      </c>
      <c r="Q105" s="166">
        <v>18998</v>
      </c>
      <c r="R105" s="167">
        <v>15597</v>
      </c>
      <c r="S105" s="328">
        <f t="shared" si="5"/>
        <v>195873</v>
      </c>
      <c r="T105" s="352" t="s">
        <v>175</v>
      </c>
      <c r="U105" s="345"/>
    </row>
    <row r="106" spans="1:23" ht="15" customHeight="1">
      <c r="A106" s="393"/>
      <c r="B106" s="394"/>
      <c r="C106" s="394"/>
      <c r="D106" s="346"/>
      <c r="E106" s="489" t="s">
        <v>622</v>
      </c>
      <c r="F106" s="395"/>
      <c r="G106" s="396">
        <f t="shared" ref="G106:S106" si="6">SUMIFS(G86:G105,$U86:$U105,1)</f>
        <v>0</v>
      </c>
      <c r="H106" s="397">
        <f t="shared" si="6"/>
        <v>0</v>
      </c>
      <c r="I106" s="397">
        <f t="shared" si="6"/>
        <v>0</v>
      </c>
      <c r="J106" s="397">
        <f t="shared" si="6"/>
        <v>0</v>
      </c>
      <c r="K106" s="397">
        <f t="shared" si="6"/>
        <v>0</v>
      </c>
      <c r="L106" s="397">
        <f t="shared" si="6"/>
        <v>0</v>
      </c>
      <c r="M106" s="397">
        <f t="shared" si="6"/>
        <v>0</v>
      </c>
      <c r="N106" s="397">
        <f t="shared" si="6"/>
        <v>0</v>
      </c>
      <c r="O106" s="397">
        <f t="shared" si="6"/>
        <v>0</v>
      </c>
      <c r="P106" s="397">
        <f t="shared" si="6"/>
        <v>0</v>
      </c>
      <c r="Q106" s="397">
        <f t="shared" si="6"/>
        <v>0</v>
      </c>
      <c r="R106" s="397">
        <f t="shared" si="6"/>
        <v>0</v>
      </c>
      <c r="S106" s="397">
        <f t="shared" si="6"/>
        <v>0</v>
      </c>
      <c r="T106" s="398"/>
      <c r="W106" s="366"/>
    </row>
    <row r="107" spans="1:23" ht="15" customHeight="1">
      <c r="A107" s="356"/>
      <c r="B107" s="374" t="s">
        <v>215</v>
      </c>
      <c r="C107" s="375"/>
      <c r="D107" s="158" t="s">
        <v>46</v>
      </c>
      <c r="E107" s="487" t="s">
        <v>216</v>
      </c>
      <c r="F107" s="169"/>
      <c r="G107" s="170">
        <v>0</v>
      </c>
      <c r="H107" s="171">
        <v>263</v>
      </c>
      <c r="I107" s="170">
        <v>759</v>
      </c>
      <c r="J107" s="171">
        <v>998</v>
      </c>
      <c r="K107" s="172">
        <v>2068</v>
      </c>
      <c r="L107" s="171">
        <v>1022</v>
      </c>
      <c r="M107" s="170">
        <v>3143</v>
      </c>
      <c r="N107" s="171">
        <v>2934</v>
      </c>
      <c r="O107" s="170">
        <v>2087</v>
      </c>
      <c r="P107" s="171">
        <v>1391</v>
      </c>
      <c r="Q107" s="170">
        <v>1342</v>
      </c>
      <c r="R107" s="171">
        <v>412</v>
      </c>
      <c r="S107" s="399">
        <f t="shared" si="2"/>
        <v>16419</v>
      </c>
      <c r="T107" s="341"/>
      <c r="W107" s="366"/>
    </row>
    <row r="108" spans="1:23" ht="15" customHeight="1">
      <c r="A108" s="356"/>
      <c r="B108" s="377"/>
      <c r="C108" s="377"/>
      <c r="D108" s="158"/>
      <c r="E108" s="487" t="s">
        <v>239</v>
      </c>
      <c r="F108" s="169"/>
      <c r="G108" s="170">
        <v>0</v>
      </c>
      <c r="H108" s="171">
        <v>6</v>
      </c>
      <c r="I108" s="170">
        <v>111</v>
      </c>
      <c r="J108" s="171">
        <v>250</v>
      </c>
      <c r="K108" s="172">
        <v>588</v>
      </c>
      <c r="L108" s="171">
        <v>177</v>
      </c>
      <c r="M108" s="170">
        <v>421</v>
      </c>
      <c r="N108" s="171">
        <v>290</v>
      </c>
      <c r="O108" s="170">
        <v>384</v>
      </c>
      <c r="P108" s="171">
        <v>401</v>
      </c>
      <c r="Q108" s="170">
        <v>283</v>
      </c>
      <c r="R108" s="171">
        <v>17</v>
      </c>
      <c r="S108" s="171">
        <f t="shared" si="2"/>
        <v>2928</v>
      </c>
      <c r="T108" s="341" t="s">
        <v>185</v>
      </c>
      <c r="W108" s="366"/>
    </row>
    <row r="109" spans="1:23" ht="15" customHeight="1">
      <c r="A109" s="356"/>
      <c r="B109" s="377"/>
      <c r="C109" s="377"/>
      <c r="D109" s="158"/>
      <c r="E109" s="487" t="s">
        <v>214</v>
      </c>
      <c r="F109" s="169"/>
      <c r="G109" s="170">
        <v>0</v>
      </c>
      <c r="H109" s="171">
        <v>257</v>
      </c>
      <c r="I109" s="170">
        <v>648</v>
      </c>
      <c r="J109" s="171">
        <v>748</v>
      </c>
      <c r="K109" s="172">
        <v>1480</v>
      </c>
      <c r="L109" s="171">
        <v>845</v>
      </c>
      <c r="M109" s="170">
        <v>2722</v>
      </c>
      <c r="N109" s="171">
        <v>2644</v>
      </c>
      <c r="O109" s="170">
        <v>1703</v>
      </c>
      <c r="P109" s="171">
        <v>990</v>
      </c>
      <c r="Q109" s="170">
        <v>1059</v>
      </c>
      <c r="R109" s="171">
        <v>395</v>
      </c>
      <c r="S109" s="171">
        <f t="shared" si="2"/>
        <v>13491</v>
      </c>
      <c r="T109" s="341" t="s">
        <v>178</v>
      </c>
      <c r="W109" s="366"/>
    </row>
    <row r="110" spans="1:23" ht="15" customHeight="1">
      <c r="A110" s="356"/>
      <c r="B110" s="377"/>
      <c r="C110" s="377"/>
      <c r="D110" s="158" t="s">
        <v>48</v>
      </c>
      <c r="E110" s="487" t="s">
        <v>217</v>
      </c>
      <c r="F110" s="169"/>
      <c r="G110" s="170">
        <v>19028</v>
      </c>
      <c r="H110" s="171">
        <v>20257</v>
      </c>
      <c r="I110" s="170">
        <v>21971</v>
      </c>
      <c r="J110" s="171">
        <v>19578</v>
      </c>
      <c r="K110" s="172">
        <v>20290</v>
      </c>
      <c r="L110" s="171">
        <v>17212</v>
      </c>
      <c r="M110" s="170">
        <v>19049</v>
      </c>
      <c r="N110" s="171">
        <v>19363</v>
      </c>
      <c r="O110" s="170">
        <v>18127</v>
      </c>
      <c r="P110" s="171">
        <v>20633</v>
      </c>
      <c r="Q110" s="170">
        <v>21949</v>
      </c>
      <c r="R110" s="171">
        <v>20627</v>
      </c>
      <c r="S110" s="171">
        <f t="shared" si="2"/>
        <v>238084</v>
      </c>
      <c r="T110" s="341"/>
      <c r="V110" s="37"/>
      <c r="W110" s="366"/>
    </row>
    <row r="111" spans="1:23" ht="15" customHeight="1">
      <c r="A111" s="356"/>
      <c r="B111" s="377"/>
      <c r="C111" s="377"/>
      <c r="D111" s="158"/>
      <c r="E111" s="487" t="s">
        <v>240</v>
      </c>
      <c r="F111" s="169"/>
      <c r="G111" s="170">
        <v>6553</v>
      </c>
      <c r="H111" s="171">
        <v>6545</v>
      </c>
      <c r="I111" s="170">
        <v>6865</v>
      </c>
      <c r="J111" s="171">
        <v>6743</v>
      </c>
      <c r="K111" s="172">
        <v>6982</v>
      </c>
      <c r="L111" s="171">
        <v>5661</v>
      </c>
      <c r="M111" s="170">
        <v>6758</v>
      </c>
      <c r="N111" s="171">
        <v>6316</v>
      </c>
      <c r="O111" s="170">
        <v>5951</v>
      </c>
      <c r="P111" s="171">
        <v>6526</v>
      </c>
      <c r="Q111" s="170">
        <v>6877</v>
      </c>
      <c r="R111" s="171">
        <v>7213</v>
      </c>
      <c r="S111" s="171">
        <f t="shared" si="2"/>
        <v>78990</v>
      </c>
      <c r="T111" s="341" t="s">
        <v>174</v>
      </c>
      <c r="V111" s="400"/>
      <c r="W111" s="366"/>
    </row>
    <row r="112" spans="1:23" ht="15" customHeight="1">
      <c r="A112" s="356"/>
      <c r="B112" s="377"/>
      <c r="C112" s="377"/>
      <c r="D112" s="158"/>
      <c r="E112" s="487" t="s">
        <v>241</v>
      </c>
      <c r="F112" s="169"/>
      <c r="G112" s="170">
        <v>6680</v>
      </c>
      <c r="H112" s="171">
        <v>6419</v>
      </c>
      <c r="I112" s="170">
        <v>7033</v>
      </c>
      <c r="J112" s="171">
        <v>6557</v>
      </c>
      <c r="K112" s="172">
        <v>6563</v>
      </c>
      <c r="L112" s="171">
        <v>5928</v>
      </c>
      <c r="M112" s="170">
        <v>7074</v>
      </c>
      <c r="N112" s="171">
        <v>7261</v>
      </c>
      <c r="O112" s="170">
        <v>6068</v>
      </c>
      <c r="P112" s="171">
        <v>6898</v>
      </c>
      <c r="Q112" s="170">
        <v>6719</v>
      </c>
      <c r="R112" s="171">
        <v>6474</v>
      </c>
      <c r="S112" s="171">
        <f t="shared" si="2"/>
        <v>79674</v>
      </c>
      <c r="T112" s="341" t="s">
        <v>174</v>
      </c>
      <c r="V112" s="400"/>
      <c r="W112" s="366"/>
    </row>
    <row r="113" spans="1:23" ht="15" customHeight="1">
      <c r="A113" s="356"/>
      <c r="B113" s="377"/>
      <c r="C113" s="377"/>
      <c r="D113" s="158"/>
      <c r="E113" s="487" t="s">
        <v>242</v>
      </c>
      <c r="F113" s="169"/>
      <c r="G113" s="170">
        <v>185</v>
      </c>
      <c r="H113" s="171">
        <v>704</v>
      </c>
      <c r="I113" s="170">
        <v>813</v>
      </c>
      <c r="J113" s="171">
        <v>0</v>
      </c>
      <c r="K113" s="172">
        <v>313</v>
      </c>
      <c r="L113" s="171">
        <v>468</v>
      </c>
      <c r="M113" s="170">
        <v>309</v>
      </c>
      <c r="N113" s="171">
        <v>226</v>
      </c>
      <c r="O113" s="170">
        <v>411</v>
      </c>
      <c r="P113" s="171">
        <v>522</v>
      </c>
      <c r="Q113" s="170">
        <v>577</v>
      </c>
      <c r="R113" s="171">
        <v>379</v>
      </c>
      <c r="S113" s="171">
        <f t="shared" si="2"/>
        <v>4907</v>
      </c>
      <c r="T113" s="341" t="s">
        <v>174</v>
      </c>
      <c r="V113" s="400"/>
      <c r="W113" s="366"/>
    </row>
    <row r="114" spans="1:23" ht="15" customHeight="1">
      <c r="A114" s="356"/>
      <c r="B114" s="377"/>
      <c r="C114" s="377"/>
      <c r="D114" s="158"/>
      <c r="E114" s="487" t="s">
        <v>794</v>
      </c>
      <c r="F114" s="169"/>
      <c r="G114" s="170">
        <v>4467</v>
      </c>
      <c r="H114" s="171">
        <v>5191</v>
      </c>
      <c r="I114" s="170">
        <v>5766</v>
      </c>
      <c r="J114" s="171">
        <v>4793</v>
      </c>
      <c r="K114" s="172">
        <v>4818</v>
      </c>
      <c r="L114" s="171">
        <v>3908</v>
      </c>
      <c r="M114" s="170">
        <v>3553</v>
      </c>
      <c r="N114" s="171">
        <v>4115</v>
      </c>
      <c r="O114" s="170">
        <v>4333</v>
      </c>
      <c r="P114" s="171">
        <v>5232</v>
      </c>
      <c r="Q114" s="170">
        <v>6278</v>
      </c>
      <c r="R114" s="171">
        <v>5221</v>
      </c>
      <c r="S114" s="171">
        <f t="shared" si="2"/>
        <v>57675</v>
      </c>
      <c r="T114" s="341" t="s">
        <v>174</v>
      </c>
      <c r="V114" s="37"/>
      <c r="W114" s="366"/>
    </row>
    <row r="115" spans="1:23" ht="15" customHeight="1">
      <c r="A115" s="356"/>
      <c r="B115" s="377"/>
      <c r="C115" s="377"/>
      <c r="D115" s="158"/>
      <c r="E115" s="487" t="s">
        <v>243</v>
      </c>
      <c r="F115" s="169"/>
      <c r="G115" s="170">
        <v>1143</v>
      </c>
      <c r="H115" s="171">
        <v>1398</v>
      </c>
      <c r="I115" s="170">
        <v>1494</v>
      </c>
      <c r="J115" s="171">
        <v>1485</v>
      </c>
      <c r="K115" s="172">
        <v>1614</v>
      </c>
      <c r="L115" s="171">
        <v>1247</v>
      </c>
      <c r="M115" s="170">
        <v>1355</v>
      </c>
      <c r="N115" s="171">
        <v>1445</v>
      </c>
      <c r="O115" s="170">
        <v>1364</v>
      </c>
      <c r="P115" s="171">
        <v>1455</v>
      </c>
      <c r="Q115" s="170">
        <v>1498</v>
      </c>
      <c r="R115" s="171">
        <v>1340</v>
      </c>
      <c r="S115" s="171">
        <f t="shared" si="2"/>
        <v>16838</v>
      </c>
      <c r="T115" s="341" t="s">
        <v>174</v>
      </c>
      <c r="W115" s="366"/>
    </row>
    <row r="116" spans="1:23" ht="15" customHeight="1">
      <c r="A116" s="356"/>
      <c r="B116" s="377"/>
      <c r="C116" s="377"/>
      <c r="D116" s="158" t="s">
        <v>50</v>
      </c>
      <c r="E116" s="487" t="s">
        <v>218</v>
      </c>
      <c r="F116" s="169"/>
      <c r="G116" s="170">
        <v>164</v>
      </c>
      <c r="H116" s="171">
        <v>307</v>
      </c>
      <c r="I116" s="170">
        <v>616</v>
      </c>
      <c r="J116" s="171">
        <v>265</v>
      </c>
      <c r="K116" s="172">
        <v>468</v>
      </c>
      <c r="L116" s="171">
        <v>316</v>
      </c>
      <c r="M116" s="170">
        <v>333</v>
      </c>
      <c r="N116" s="171">
        <v>247</v>
      </c>
      <c r="O116" s="170">
        <v>485</v>
      </c>
      <c r="P116" s="171">
        <v>224</v>
      </c>
      <c r="Q116" s="170">
        <v>573</v>
      </c>
      <c r="R116" s="171">
        <v>449</v>
      </c>
      <c r="S116" s="171">
        <f>SUM(G116:R116)</f>
        <v>4447</v>
      </c>
      <c r="T116" s="341" t="s">
        <v>173</v>
      </c>
      <c r="W116" s="366"/>
    </row>
    <row r="117" spans="1:23" ht="15" customHeight="1">
      <c r="A117" s="356"/>
      <c r="B117" s="377"/>
      <c r="C117" s="377"/>
      <c r="D117" s="158" t="s">
        <v>52</v>
      </c>
      <c r="E117" s="487" t="s">
        <v>759</v>
      </c>
      <c r="F117" s="169"/>
      <c r="G117" s="170">
        <v>0</v>
      </c>
      <c r="H117" s="171">
        <v>0</v>
      </c>
      <c r="I117" s="170">
        <v>0</v>
      </c>
      <c r="J117" s="171">
        <v>0</v>
      </c>
      <c r="K117" s="172">
        <v>0</v>
      </c>
      <c r="L117" s="171">
        <v>0</v>
      </c>
      <c r="M117" s="170">
        <v>0</v>
      </c>
      <c r="N117" s="171">
        <v>0</v>
      </c>
      <c r="O117" s="170">
        <v>0</v>
      </c>
      <c r="P117" s="171">
        <v>0</v>
      </c>
      <c r="Q117" s="170">
        <v>0</v>
      </c>
      <c r="R117" s="171">
        <v>0</v>
      </c>
      <c r="S117" s="171">
        <f>SUM(G117:R117)</f>
        <v>0</v>
      </c>
      <c r="T117" s="342" t="s">
        <v>773</v>
      </c>
      <c r="W117" s="366"/>
    </row>
    <row r="118" spans="1:23" ht="15" customHeight="1">
      <c r="A118" s="356"/>
      <c r="B118" s="377"/>
      <c r="C118" s="377"/>
      <c r="D118" s="158" t="s">
        <v>202</v>
      </c>
      <c r="E118" s="487" t="s">
        <v>219</v>
      </c>
      <c r="F118" s="169"/>
      <c r="G118" s="170">
        <v>5230</v>
      </c>
      <c r="H118" s="171">
        <v>6822</v>
      </c>
      <c r="I118" s="170">
        <v>6633</v>
      </c>
      <c r="J118" s="171">
        <v>5015</v>
      </c>
      <c r="K118" s="172">
        <v>4461</v>
      </c>
      <c r="L118" s="171">
        <v>5024</v>
      </c>
      <c r="M118" s="170">
        <v>5648</v>
      </c>
      <c r="N118" s="171">
        <v>5929</v>
      </c>
      <c r="O118" s="170">
        <v>4609</v>
      </c>
      <c r="P118" s="171">
        <v>5498</v>
      </c>
      <c r="Q118" s="170">
        <v>5334</v>
      </c>
      <c r="R118" s="171">
        <v>4669</v>
      </c>
      <c r="S118" s="171">
        <f t="shared" si="2"/>
        <v>64872</v>
      </c>
      <c r="T118" s="341" t="s">
        <v>184</v>
      </c>
      <c r="W118" s="366"/>
    </row>
    <row r="119" spans="1:23" ht="15" customHeight="1">
      <c r="A119" s="356"/>
      <c r="B119" s="377"/>
      <c r="C119" s="377"/>
      <c r="D119" s="158" t="s">
        <v>56</v>
      </c>
      <c r="E119" s="487" t="s">
        <v>220</v>
      </c>
      <c r="F119" s="169"/>
      <c r="G119" s="170">
        <v>32</v>
      </c>
      <c r="H119" s="171">
        <v>156</v>
      </c>
      <c r="I119" s="170">
        <v>223</v>
      </c>
      <c r="J119" s="171">
        <v>209</v>
      </c>
      <c r="K119" s="172">
        <v>250</v>
      </c>
      <c r="L119" s="171">
        <v>286</v>
      </c>
      <c r="M119" s="170">
        <v>159</v>
      </c>
      <c r="N119" s="171">
        <v>134</v>
      </c>
      <c r="O119" s="170">
        <v>269</v>
      </c>
      <c r="P119" s="171">
        <v>249</v>
      </c>
      <c r="Q119" s="170">
        <v>293</v>
      </c>
      <c r="R119" s="171">
        <v>118</v>
      </c>
      <c r="S119" s="171">
        <f t="shared" si="2"/>
        <v>2378</v>
      </c>
      <c r="T119" s="341" t="s">
        <v>195</v>
      </c>
      <c r="W119" s="366"/>
    </row>
    <row r="120" spans="1:23" ht="15" customHeight="1">
      <c r="A120" s="356"/>
      <c r="B120" s="377"/>
      <c r="C120" s="377"/>
      <c r="D120" s="158" t="s">
        <v>58</v>
      </c>
      <c r="E120" s="487" t="s">
        <v>850</v>
      </c>
      <c r="F120" s="169"/>
      <c r="G120" s="170">
        <v>0</v>
      </c>
      <c r="H120" s="171">
        <v>0</v>
      </c>
      <c r="I120" s="170">
        <v>0</v>
      </c>
      <c r="J120" s="171">
        <v>46039</v>
      </c>
      <c r="K120" s="172">
        <v>0</v>
      </c>
      <c r="L120" s="171">
        <v>0</v>
      </c>
      <c r="M120" s="170">
        <v>0</v>
      </c>
      <c r="N120" s="171">
        <v>0</v>
      </c>
      <c r="O120" s="170">
        <v>0</v>
      </c>
      <c r="P120" s="171">
        <v>0</v>
      </c>
      <c r="Q120" s="170">
        <v>0</v>
      </c>
      <c r="R120" s="171">
        <v>0</v>
      </c>
      <c r="S120" s="171">
        <f t="shared" si="2"/>
        <v>46039</v>
      </c>
      <c r="T120" s="341" t="s">
        <v>190</v>
      </c>
      <c r="W120" s="366"/>
    </row>
    <row r="121" spans="1:23" ht="15" customHeight="1">
      <c r="A121" s="356"/>
      <c r="B121" s="377"/>
      <c r="C121" s="377"/>
      <c r="D121" s="158" t="s">
        <v>60</v>
      </c>
      <c r="E121" s="487" t="s">
        <v>221</v>
      </c>
      <c r="F121" s="169"/>
      <c r="G121" s="170">
        <v>374</v>
      </c>
      <c r="H121" s="171">
        <v>1474</v>
      </c>
      <c r="I121" s="170">
        <v>1826</v>
      </c>
      <c r="J121" s="171">
        <v>2596</v>
      </c>
      <c r="K121" s="172">
        <v>2739</v>
      </c>
      <c r="L121" s="171">
        <v>1727</v>
      </c>
      <c r="M121" s="170">
        <v>2388</v>
      </c>
      <c r="N121" s="171">
        <v>2074</v>
      </c>
      <c r="O121" s="170">
        <v>2267</v>
      </c>
      <c r="P121" s="171">
        <v>2895</v>
      </c>
      <c r="Q121" s="170">
        <v>2867</v>
      </c>
      <c r="R121" s="171">
        <v>1141</v>
      </c>
      <c r="S121" s="171">
        <f t="shared" si="2"/>
        <v>24368</v>
      </c>
      <c r="T121" s="341"/>
      <c r="W121" s="366"/>
    </row>
    <row r="122" spans="1:23" ht="15" customHeight="1">
      <c r="A122" s="356"/>
      <c r="B122" s="377"/>
      <c r="C122" s="377"/>
      <c r="D122" s="158"/>
      <c r="E122" s="487" t="s">
        <v>237</v>
      </c>
      <c r="F122" s="169"/>
      <c r="G122" s="170">
        <v>74</v>
      </c>
      <c r="H122" s="171">
        <v>537</v>
      </c>
      <c r="I122" s="170">
        <v>533</v>
      </c>
      <c r="J122" s="171">
        <v>779</v>
      </c>
      <c r="K122" s="172">
        <v>910</v>
      </c>
      <c r="L122" s="171">
        <v>389</v>
      </c>
      <c r="M122" s="170">
        <v>359</v>
      </c>
      <c r="N122" s="171">
        <v>60</v>
      </c>
      <c r="O122" s="170">
        <v>698</v>
      </c>
      <c r="P122" s="171">
        <v>2123</v>
      </c>
      <c r="Q122" s="170">
        <v>1819</v>
      </c>
      <c r="R122" s="171">
        <v>981</v>
      </c>
      <c r="S122" s="171">
        <f t="shared" si="2"/>
        <v>9262</v>
      </c>
      <c r="T122" s="341" t="s">
        <v>185</v>
      </c>
      <c r="W122" s="366"/>
    </row>
    <row r="123" spans="1:23" ht="15" customHeight="1">
      <c r="A123" s="356"/>
      <c r="B123" s="377"/>
      <c r="C123" s="377"/>
      <c r="D123" s="158"/>
      <c r="E123" s="487" t="s">
        <v>238</v>
      </c>
      <c r="F123" s="169"/>
      <c r="G123" s="170">
        <v>300</v>
      </c>
      <c r="H123" s="171">
        <v>937</v>
      </c>
      <c r="I123" s="170">
        <v>1293</v>
      </c>
      <c r="J123" s="171">
        <v>1817</v>
      </c>
      <c r="K123" s="172">
        <v>1829</v>
      </c>
      <c r="L123" s="171">
        <v>1338</v>
      </c>
      <c r="M123" s="170">
        <v>2029</v>
      </c>
      <c r="N123" s="171">
        <v>2014</v>
      </c>
      <c r="O123" s="170">
        <v>1569</v>
      </c>
      <c r="P123" s="171">
        <v>772</v>
      </c>
      <c r="Q123" s="170">
        <v>1048</v>
      </c>
      <c r="R123" s="171">
        <v>160</v>
      </c>
      <c r="S123" s="171">
        <f t="shared" si="2"/>
        <v>15106</v>
      </c>
      <c r="T123" s="341" t="s">
        <v>178</v>
      </c>
      <c r="W123" s="366"/>
    </row>
    <row r="124" spans="1:23" ht="15" customHeight="1">
      <c r="A124" s="356"/>
      <c r="B124" s="377"/>
      <c r="C124" s="377"/>
      <c r="D124" s="158" t="s">
        <v>664</v>
      </c>
      <c r="E124" s="487" t="s">
        <v>222</v>
      </c>
      <c r="F124" s="169"/>
      <c r="G124" s="170">
        <v>265</v>
      </c>
      <c r="H124" s="171">
        <v>500</v>
      </c>
      <c r="I124" s="170">
        <v>1210</v>
      </c>
      <c r="J124" s="171">
        <v>2060</v>
      </c>
      <c r="K124" s="172">
        <v>2506</v>
      </c>
      <c r="L124" s="171">
        <v>1786</v>
      </c>
      <c r="M124" s="170">
        <v>1018</v>
      </c>
      <c r="N124" s="171">
        <v>1018</v>
      </c>
      <c r="O124" s="170">
        <v>1433</v>
      </c>
      <c r="P124" s="171">
        <v>1861</v>
      </c>
      <c r="Q124" s="170">
        <v>1827</v>
      </c>
      <c r="R124" s="171">
        <v>1284</v>
      </c>
      <c r="S124" s="171">
        <f t="shared" si="2"/>
        <v>16768</v>
      </c>
      <c r="T124" s="341" t="s">
        <v>178</v>
      </c>
      <c r="W124" s="366"/>
    </row>
    <row r="125" spans="1:23" ht="15" customHeight="1">
      <c r="A125" s="356"/>
      <c r="B125" s="377"/>
      <c r="C125" s="377"/>
      <c r="D125" s="158" t="s">
        <v>64</v>
      </c>
      <c r="E125" s="487" t="s">
        <v>223</v>
      </c>
      <c r="F125" s="169"/>
      <c r="G125" s="170">
        <v>0</v>
      </c>
      <c r="H125" s="171">
        <v>0</v>
      </c>
      <c r="I125" s="170">
        <v>0</v>
      </c>
      <c r="J125" s="171">
        <v>462</v>
      </c>
      <c r="K125" s="172">
        <v>564</v>
      </c>
      <c r="L125" s="171">
        <v>1203</v>
      </c>
      <c r="M125" s="170">
        <v>818</v>
      </c>
      <c r="N125" s="171">
        <v>1201</v>
      </c>
      <c r="O125" s="170">
        <v>865</v>
      </c>
      <c r="P125" s="171">
        <v>529</v>
      </c>
      <c r="Q125" s="170">
        <v>132</v>
      </c>
      <c r="R125" s="171">
        <v>0</v>
      </c>
      <c r="S125" s="171">
        <f t="shared" ref="S125:S186" si="7">SUM(G125:R125)</f>
        <v>5774</v>
      </c>
      <c r="T125" s="341" t="s">
        <v>176</v>
      </c>
      <c r="W125" s="366"/>
    </row>
    <row r="126" spans="1:23" ht="15" customHeight="1">
      <c r="A126" s="356"/>
      <c r="B126" s="357"/>
      <c r="C126" s="357"/>
      <c r="D126" s="158" t="s">
        <v>66</v>
      </c>
      <c r="E126" s="487" t="s">
        <v>224</v>
      </c>
      <c r="F126" s="169"/>
      <c r="G126" s="330">
        <v>5</v>
      </c>
      <c r="H126" s="331">
        <v>30</v>
      </c>
      <c r="I126" s="330">
        <v>82</v>
      </c>
      <c r="J126" s="331">
        <v>186</v>
      </c>
      <c r="K126" s="332">
        <v>304</v>
      </c>
      <c r="L126" s="331">
        <v>233</v>
      </c>
      <c r="M126" s="330">
        <v>181</v>
      </c>
      <c r="N126" s="331">
        <v>178</v>
      </c>
      <c r="O126" s="330">
        <v>323</v>
      </c>
      <c r="P126" s="331">
        <v>382</v>
      </c>
      <c r="Q126" s="330">
        <v>514</v>
      </c>
      <c r="R126" s="331">
        <v>215</v>
      </c>
      <c r="S126" s="331">
        <f t="shared" si="7"/>
        <v>2633</v>
      </c>
      <c r="T126" s="341" t="s">
        <v>173</v>
      </c>
      <c r="W126" s="366"/>
    </row>
    <row r="127" spans="1:23" ht="15" customHeight="1">
      <c r="A127" s="356"/>
      <c r="B127" s="357"/>
      <c r="C127" s="357"/>
      <c r="D127" s="158" t="s">
        <v>68</v>
      </c>
      <c r="E127" s="487" t="s">
        <v>225</v>
      </c>
      <c r="F127" s="169"/>
      <c r="G127" s="170">
        <v>51</v>
      </c>
      <c r="H127" s="171">
        <v>77</v>
      </c>
      <c r="I127" s="170">
        <v>197</v>
      </c>
      <c r="J127" s="171">
        <v>0</v>
      </c>
      <c r="K127" s="172">
        <v>0</v>
      </c>
      <c r="L127" s="171">
        <v>0</v>
      </c>
      <c r="M127" s="170">
        <v>0</v>
      </c>
      <c r="N127" s="171">
        <v>0</v>
      </c>
      <c r="O127" s="170">
        <v>0</v>
      </c>
      <c r="P127" s="171">
        <v>0</v>
      </c>
      <c r="Q127" s="170">
        <v>0</v>
      </c>
      <c r="R127" s="171">
        <v>0</v>
      </c>
      <c r="S127" s="171">
        <f t="shared" si="7"/>
        <v>325</v>
      </c>
      <c r="T127" s="341" t="s">
        <v>173</v>
      </c>
      <c r="W127" s="366"/>
    </row>
    <row r="128" spans="1:23" ht="15" customHeight="1">
      <c r="A128" s="356"/>
      <c r="B128" s="377"/>
      <c r="C128" s="377"/>
      <c r="D128" s="158" t="s">
        <v>70</v>
      </c>
      <c r="E128" s="487" t="s">
        <v>899</v>
      </c>
      <c r="F128" s="169"/>
      <c r="G128" s="170">
        <v>197</v>
      </c>
      <c r="H128" s="171">
        <v>120</v>
      </c>
      <c r="I128" s="170">
        <v>251</v>
      </c>
      <c r="J128" s="171">
        <v>310</v>
      </c>
      <c r="K128" s="172">
        <v>430</v>
      </c>
      <c r="L128" s="171">
        <v>455</v>
      </c>
      <c r="M128" s="170">
        <v>248</v>
      </c>
      <c r="N128" s="171">
        <v>321</v>
      </c>
      <c r="O128" s="170">
        <v>405</v>
      </c>
      <c r="P128" s="171">
        <v>645</v>
      </c>
      <c r="Q128" s="170">
        <v>1035</v>
      </c>
      <c r="R128" s="171">
        <v>245</v>
      </c>
      <c r="S128" s="171">
        <f t="shared" si="7"/>
        <v>4662</v>
      </c>
      <c r="T128" s="341" t="s">
        <v>173</v>
      </c>
      <c r="W128" s="366"/>
    </row>
    <row r="129" spans="1:23" ht="15" customHeight="1">
      <c r="A129" s="356"/>
      <c r="B129" s="357"/>
      <c r="C129" s="357"/>
      <c r="D129" s="158" t="s">
        <v>72</v>
      </c>
      <c r="E129" s="487" t="s">
        <v>226</v>
      </c>
      <c r="F129" s="169"/>
      <c r="G129" s="330">
        <v>0</v>
      </c>
      <c r="H129" s="331">
        <v>15</v>
      </c>
      <c r="I129" s="330">
        <v>12</v>
      </c>
      <c r="J129" s="331">
        <v>52</v>
      </c>
      <c r="K129" s="332">
        <v>378</v>
      </c>
      <c r="L129" s="331">
        <v>48</v>
      </c>
      <c r="M129" s="330">
        <v>172</v>
      </c>
      <c r="N129" s="331">
        <v>472</v>
      </c>
      <c r="O129" s="330">
        <v>126</v>
      </c>
      <c r="P129" s="331">
        <v>78</v>
      </c>
      <c r="Q129" s="330">
        <v>175</v>
      </c>
      <c r="R129" s="331">
        <v>10</v>
      </c>
      <c r="S129" s="331">
        <f>SUM(G129:R129)</f>
        <v>1538</v>
      </c>
      <c r="T129" s="341" t="s">
        <v>185</v>
      </c>
      <c r="W129" s="366"/>
    </row>
    <row r="130" spans="1:23" ht="15" customHeight="1">
      <c r="A130" s="356"/>
      <c r="B130" s="377"/>
      <c r="C130" s="377"/>
      <c r="D130" s="158" t="s">
        <v>74</v>
      </c>
      <c r="E130" s="487" t="s">
        <v>227</v>
      </c>
      <c r="F130" s="169"/>
      <c r="G130" s="170">
        <v>60</v>
      </c>
      <c r="H130" s="171">
        <v>60</v>
      </c>
      <c r="I130" s="170">
        <v>180</v>
      </c>
      <c r="J130" s="171">
        <v>1400</v>
      </c>
      <c r="K130" s="172">
        <v>2800</v>
      </c>
      <c r="L130" s="171">
        <v>1600</v>
      </c>
      <c r="M130" s="170">
        <v>500</v>
      </c>
      <c r="N130" s="171">
        <v>0</v>
      </c>
      <c r="O130" s="170">
        <v>0</v>
      </c>
      <c r="P130" s="171">
        <v>0</v>
      </c>
      <c r="Q130" s="170">
        <v>0</v>
      </c>
      <c r="R130" s="171">
        <v>0</v>
      </c>
      <c r="S130" s="171">
        <f t="shared" si="7"/>
        <v>6600</v>
      </c>
      <c r="T130" s="341" t="s">
        <v>176</v>
      </c>
      <c r="W130" s="366"/>
    </row>
    <row r="131" spans="1:23" ht="15" customHeight="1">
      <c r="A131" s="356"/>
      <c r="B131" s="357"/>
      <c r="C131" s="357"/>
      <c r="D131" s="158" t="s">
        <v>76</v>
      </c>
      <c r="E131" s="486" t="s">
        <v>228</v>
      </c>
      <c r="F131" s="169"/>
      <c r="G131" s="170">
        <v>0</v>
      </c>
      <c r="H131" s="171">
        <v>0</v>
      </c>
      <c r="I131" s="170">
        <v>1602</v>
      </c>
      <c r="J131" s="171">
        <v>2547</v>
      </c>
      <c r="K131" s="172">
        <v>2735</v>
      </c>
      <c r="L131" s="171">
        <v>2420</v>
      </c>
      <c r="M131" s="170">
        <v>2056</v>
      </c>
      <c r="N131" s="171">
        <v>1863</v>
      </c>
      <c r="O131" s="170">
        <v>2992</v>
      </c>
      <c r="P131" s="171">
        <v>3025</v>
      </c>
      <c r="Q131" s="170">
        <v>2969</v>
      </c>
      <c r="R131" s="171">
        <v>1218</v>
      </c>
      <c r="S131" s="322">
        <f t="shared" si="7"/>
        <v>23427</v>
      </c>
      <c r="T131" s="323" t="s">
        <v>192</v>
      </c>
      <c r="W131" s="366"/>
    </row>
    <row r="132" spans="1:23" ht="15" customHeight="1">
      <c r="A132" s="356"/>
      <c r="B132" s="357"/>
      <c r="C132" s="357"/>
      <c r="D132" s="158" t="s">
        <v>78</v>
      </c>
      <c r="E132" s="486" t="s">
        <v>229</v>
      </c>
      <c r="F132" s="324"/>
      <c r="G132" s="325">
        <v>6153</v>
      </c>
      <c r="H132" s="326">
        <v>10927</v>
      </c>
      <c r="I132" s="325">
        <v>13003</v>
      </c>
      <c r="J132" s="326">
        <v>12412</v>
      </c>
      <c r="K132" s="327">
        <v>10518</v>
      </c>
      <c r="L132" s="326">
        <v>10266</v>
      </c>
      <c r="M132" s="325">
        <v>11613</v>
      </c>
      <c r="N132" s="326">
        <v>13203</v>
      </c>
      <c r="O132" s="325">
        <v>12211</v>
      </c>
      <c r="P132" s="326">
        <v>12289</v>
      </c>
      <c r="Q132" s="325">
        <v>12861</v>
      </c>
      <c r="R132" s="326">
        <v>11449</v>
      </c>
      <c r="S132" s="328">
        <f t="shared" si="7"/>
        <v>136905</v>
      </c>
      <c r="T132" s="329" t="s">
        <v>175</v>
      </c>
      <c r="W132" s="366"/>
    </row>
    <row r="133" spans="1:23" ht="15" customHeight="1">
      <c r="A133" s="356"/>
      <c r="B133" s="357"/>
      <c r="C133" s="357"/>
      <c r="D133" s="158" t="s">
        <v>79</v>
      </c>
      <c r="E133" s="486" t="s">
        <v>760</v>
      </c>
      <c r="F133" s="334"/>
      <c r="G133" s="315">
        <v>753</v>
      </c>
      <c r="H133" s="316">
        <v>940</v>
      </c>
      <c r="I133" s="315">
        <v>1700</v>
      </c>
      <c r="J133" s="316">
        <v>1440</v>
      </c>
      <c r="K133" s="317">
        <v>2549</v>
      </c>
      <c r="L133" s="316">
        <v>1730</v>
      </c>
      <c r="M133" s="315">
        <v>1920</v>
      </c>
      <c r="N133" s="316">
        <v>2112</v>
      </c>
      <c r="O133" s="315">
        <v>1874</v>
      </c>
      <c r="P133" s="316">
        <v>3760</v>
      </c>
      <c r="Q133" s="315">
        <v>3577</v>
      </c>
      <c r="R133" s="316">
        <v>1147</v>
      </c>
      <c r="S133" s="316">
        <f t="shared" si="7"/>
        <v>23502</v>
      </c>
      <c r="T133" s="401" t="s">
        <v>192</v>
      </c>
      <c r="W133" s="366"/>
    </row>
    <row r="134" spans="1:23" ht="15" customHeight="1">
      <c r="A134" s="356"/>
      <c r="B134" s="357"/>
      <c r="C134" s="357"/>
      <c r="D134" s="158" t="s">
        <v>81</v>
      </c>
      <c r="E134" s="486" t="s">
        <v>761</v>
      </c>
      <c r="F134" s="169"/>
      <c r="G134" s="330">
        <v>0</v>
      </c>
      <c r="H134" s="331">
        <v>0</v>
      </c>
      <c r="I134" s="330">
        <v>14</v>
      </c>
      <c r="J134" s="331">
        <v>211</v>
      </c>
      <c r="K134" s="332">
        <v>560</v>
      </c>
      <c r="L134" s="331">
        <v>456</v>
      </c>
      <c r="M134" s="330">
        <v>81</v>
      </c>
      <c r="N134" s="331">
        <v>66</v>
      </c>
      <c r="O134" s="330">
        <v>30</v>
      </c>
      <c r="P134" s="331">
        <v>88</v>
      </c>
      <c r="Q134" s="330">
        <v>1101</v>
      </c>
      <c r="R134" s="331">
        <v>32</v>
      </c>
      <c r="S134" s="331">
        <f t="shared" si="7"/>
        <v>2639</v>
      </c>
      <c r="T134" s="341" t="s">
        <v>183</v>
      </c>
      <c r="W134" s="366"/>
    </row>
    <row r="135" spans="1:23" ht="15" customHeight="1">
      <c r="A135" s="356"/>
      <c r="B135" s="357"/>
      <c r="C135" s="357"/>
      <c r="D135" s="158" t="s">
        <v>83</v>
      </c>
      <c r="E135" s="486" t="s">
        <v>230</v>
      </c>
      <c r="F135" s="169"/>
      <c r="G135" s="170">
        <v>1581</v>
      </c>
      <c r="H135" s="171">
        <v>2137</v>
      </c>
      <c r="I135" s="170">
        <v>3664</v>
      </c>
      <c r="J135" s="171">
        <v>3804</v>
      </c>
      <c r="K135" s="172">
        <v>3454</v>
      </c>
      <c r="L135" s="171">
        <v>2821</v>
      </c>
      <c r="M135" s="170">
        <v>2817</v>
      </c>
      <c r="N135" s="171">
        <v>3446</v>
      </c>
      <c r="O135" s="170">
        <v>2907</v>
      </c>
      <c r="P135" s="171">
        <v>2824</v>
      </c>
      <c r="Q135" s="170">
        <v>2796</v>
      </c>
      <c r="R135" s="171">
        <v>1856</v>
      </c>
      <c r="S135" s="322">
        <f t="shared" si="7"/>
        <v>34107</v>
      </c>
      <c r="T135" s="323" t="s">
        <v>175</v>
      </c>
      <c r="W135" s="366"/>
    </row>
    <row r="136" spans="1:23" ht="15" customHeight="1">
      <c r="A136" s="356"/>
      <c r="B136" s="357"/>
      <c r="C136" s="357"/>
      <c r="D136" s="158" t="s">
        <v>84</v>
      </c>
      <c r="E136" s="486" t="s">
        <v>784</v>
      </c>
      <c r="F136" s="324"/>
      <c r="G136" s="325">
        <v>0</v>
      </c>
      <c r="H136" s="326">
        <v>0</v>
      </c>
      <c r="I136" s="325">
        <v>0</v>
      </c>
      <c r="J136" s="326">
        <v>0</v>
      </c>
      <c r="K136" s="327">
        <v>0</v>
      </c>
      <c r="L136" s="326">
        <v>0</v>
      </c>
      <c r="M136" s="325">
        <v>0</v>
      </c>
      <c r="N136" s="326">
        <v>0</v>
      </c>
      <c r="O136" s="325">
        <v>700</v>
      </c>
      <c r="P136" s="326">
        <v>1136</v>
      </c>
      <c r="Q136" s="325">
        <v>0</v>
      </c>
      <c r="R136" s="326">
        <v>0</v>
      </c>
      <c r="S136" s="328">
        <f t="shared" si="7"/>
        <v>1836</v>
      </c>
      <c r="T136" s="329" t="s">
        <v>193</v>
      </c>
      <c r="W136" s="366"/>
    </row>
    <row r="137" spans="1:23" ht="15" customHeight="1">
      <c r="A137" s="356"/>
      <c r="B137" s="357"/>
      <c r="C137" s="357"/>
      <c r="D137" s="158" t="s">
        <v>86</v>
      </c>
      <c r="E137" s="486" t="s">
        <v>232</v>
      </c>
      <c r="F137" s="324"/>
      <c r="G137" s="325">
        <v>2100</v>
      </c>
      <c r="H137" s="326">
        <v>1250</v>
      </c>
      <c r="I137" s="325">
        <v>1550</v>
      </c>
      <c r="J137" s="326">
        <v>1400</v>
      </c>
      <c r="K137" s="327">
        <v>1500</v>
      </c>
      <c r="L137" s="326">
        <v>1350</v>
      </c>
      <c r="M137" s="325">
        <v>1250</v>
      </c>
      <c r="N137" s="326">
        <v>1500</v>
      </c>
      <c r="O137" s="325">
        <v>1750</v>
      </c>
      <c r="P137" s="326">
        <v>1900</v>
      </c>
      <c r="Q137" s="325">
        <v>3200</v>
      </c>
      <c r="R137" s="326">
        <v>1850</v>
      </c>
      <c r="S137" s="328">
        <f t="shared" si="7"/>
        <v>20600</v>
      </c>
      <c r="T137" s="329" t="s">
        <v>183</v>
      </c>
      <c r="W137" s="366"/>
    </row>
    <row r="138" spans="1:23" ht="15" customHeight="1">
      <c r="A138" s="356"/>
      <c r="B138" s="357"/>
      <c r="C138" s="357"/>
      <c r="D138" s="158" t="s">
        <v>88</v>
      </c>
      <c r="E138" s="486" t="s">
        <v>233</v>
      </c>
      <c r="F138" s="324"/>
      <c r="G138" s="325">
        <v>171</v>
      </c>
      <c r="H138" s="326">
        <v>464</v>
      </c>
      <c r="I138" s="325">
        <v>818</v>
      </c>
      <c r="J138" s="326">
        <v>647</v>
      </c>
      <c r="K138" s="327">
        <v>849</v>
      </c>
      <c r="L138" s="326">
        <v>563</v>
      </c>
      <c r="M138" s="325">
        <v>696</v>
      </c>
      <c r="N138" s="326">
        <v>636</v>
      </c>
      <c r="O138" s="325">
        <v>899</v>
      </c>
      <c r="P138" s="326">
        <v>850</v>
      </c>
      <c r="Q138" s="325">
        <v>1082</v>
      </c>
      <c r="R138" s="326">
        <v>2536</v>
      </c>
      <c r="S138" s="328">
        <f t="shared" si="7"/>
        <v>10211</v>
      </c>
      <c r="T138" s="329" t="s">
        <v>177</v>
      </c>
      <c r="W138" s="366"/>
    </row>
    <row r="139" spans="1:23" ht="15" customHeight="1">
      <c r="A139" s="356"/>
      <c r="B139" s="357"/>
      <c r="C139" s="357"/>
      <c r="D139" s="158" t="s">
        <v>90</v>
      </c>
      <c r="E139" s="486" t="s">
        <v>234</v>
      </c>
      <c r="F139" s="324"/>
      <c r="G139" s="325">
        <v>521</v>
      </c>
      <c r="H139" s="326">
        <v>1232</v>
      </c>
      <c r="I139" s="325">
        <v>3333</v>
      </c>
      <c r="J139" s="326">
        <v>3402</v>
      </c>
      <c r="K139" s="327">
        <v>3377</v>
      </c>
      <c r="L139" s="326">
        <v>2872</v>
      </c>
      <c r="M139" s="325">
        <v>2478</v>
      </c>
      <c r="N139" s="326">
        <v>2781</v>
      </c>
      <c r="O139" s="325">
        <v>3890</v>
      </c>
      <c r="P139" s="326">
        <v>4778</v>
      </c>
      <c r="Q139" s="325">
        <v>5918</v>
      </c>
      <c r="R139" s="326">
        <v>1988</v>
      </c>
      <c r="S139" s="328">
        <f t="shared" si="7"/>
        <v>36570</v>
      </c>
      <c r="T139" s="329" t="s">
        <v>175</v>
      </c>
      <c r="W139" s="366"/>
    </row>
    <row r="140" spans="1:23" ht="15" customHeight="1">
      <c r="A140" s="356"/>
      <c r="B140" s="357"/>
      <c r="C140" s="357"/>
      <c r="D140" s="158" t="s">
        <v>92</v>
      </c>
      <c r="E140" s="486" t="s">
        <v>235</v>
      </c>
      <c r="F140" s="324"/>
      <c r="G140" s="325">
        <v>8638</v>
      </c>
      <c r="H140" s="326">
        <v>13069</v>
      </c>
      <c r="I140" s="325">
        <v>20825</v>
      </c>
      <c r="J140" s="326">
        <v>18999</v>
      </c>
      <c r="K140" s="327">
        <v>16965</v>
      </c>
      <c r="L140" s="326">
        <v>13409</v>
      </c>
      <c r="M140" s="325">
        <v>15351</v>
      </c>
      <c r="N140" s="326">
        <v>16528</v>
      </c>
      <c r="O140" s="325">
        <v>17064</v>
      </c>
      <c r="P140" s="326">
        <v>22818</v>
      </c>
      <c r="Q140" s="325">
        <v>28773</v>
      </c>
      <c r="R140" s="326">
        <v>16021</v>
      </c>
      <c r="S140" s="328">
        <f t="shared" si="7"/>
        <v>208460</v>
      </c>
      <c r="T140" s="329" t="s">
        <v>175</v>
      </c>
      <c r="W140" s="366"/>
    </row>
    <row r="141" spans="1:23" ht="15" customHeight="1">
      <c r="A141" s="470"/>
      <c r="B141" s="383"/>
      <c r="C141" s="383"/>
      <c r="D141" s="384"/>
      <c r="E141" s="488" t="s">
        <v>623</v>
      </c>
      <c r="F141" s="385"/>
      <c r="G141" s="388">
        <f t="shared" ref="G141:S141" si="8">SUMIFS(G107:G140,$U107:$U140,1)</f>
        <v>0</v>
      </c>
      <c r="H141" s="387">
        <f t="shared" si="8"/>
        <v>0</v>
      </c>
      <c r="I141" s="388">
        <f t="shared" si="8"/>
        <v>0</v>
      </c>
      <c r="J141" s="387">
        <f t="shared" si="8"/>
        <v>0</v>
      </c>
      <c r="K141" s="386">
        <f t="shared" si="8"/>
        <v>0</v>
      </c>
      <c r="L141" s="387">
        <f t="shared" si="8"/>
        <v>0</v>
      </c>
      <c r="M141" s="388">
        <f t="shared" si="8"/>
        <v>0</v>
      </c>
      <c r="N141" s="387">
        <f t="shared" si="8"/>
        <v>0</v>
      </c>
      <c r="O141" s="388">
        <f t="shared" si="8"/>
        <v>0</v>
      </c>
      <c r="P141" s="387">
        <f t="shared" si="8"/>
        <v>0</v>
      </c>
      <c r="Q141" s="388">
        <f t="shared" si="8"/>
        <v>0</v>
      </c>
      <c r="R141" s="387">
        <f t="shared" si="8"/>
        <v>0</v>
      </c>
      <c r="S141" s="387">
        <f t="shared" si="8"/>
        <v>0</v>
      </c>
      <c r="T141" s="389"/>
      <c r="W141" s="366"/>
    </row>
    <row r="142" spans="1:23" ht="15" customHeight="1">
      <c r="A142" s="356"/>
      <c r="B142" s="374" t="s">
        <v>244</v>
      </c>
      <c r="C142" s="375"/>
      <c r="D142" s="160" t="s">
        <v>46</v>
      </c>
      <c r="E142" s="486" t="s">
        <v>245</v>
      </c>
      <c r="F142" s="165"/>
      <c r="G142" s="166">
        <v>28</v>
      </c>
      <c r="H142" s="167">
        <v>62</v>
      </c>
      <c r="I142" s="166">
        <v>167</v>
      </c>
      <c r="J142" s="167">
        <v>5616</v>
      </c>
      <c r="K142" s="168">
        <v>11170</v>
      </c>
      <c r="L142" s="167">
        <v>11602</v>
      </c>
      <c r="M142" s="166">
        <v>10218</v>
      </c>
      <c r="N142" s="167">
        <v>9787</v>
      </c>
      <c r="O142" s="166">
        <v>15423</v>
      </c>
      <c r="P142" s="167">
        <v>20964</v>
      </c>
      <c r="Q142" s="166">
        <v>19378</v>
      </c>
      <c r="R142" s="167">
        <v>1259</v>
      </c>
      <c r="S142" s="328">
        <f t="shared" si="7"/>
        <v>105674</v>
      </c>
      <c r="T142" s="352" t="s">
        <v>176</v>
      </c>
      <c r="W142" s="366"/>
    </row>
    <row r="143" spans="1:23" ht="15" customHeight="1">
      <c r="A143" s="356"/>
      <c r="B143" s="377"/>
      <c r="C143" s="377"/>
      <c r="D143" s="160" t="s">
        <v>48</v>
      </c>
      <c r="E143" s="486" t="s">
        <v>246</v>
      </c>
      <c r="F143" s="165"/>
      <c r="G143" s="166">
        <v>0</v>
      </c>
      <c r="H143" s="167">
        <v>0</v>
      </c>
      <c r="I143" s="166">
        <v>97</v>
      </c>
      <c r="J143" s="167">
        <v>288</v>
      </c>
      <c r="K143" s="168">
        <v>471</v>
      </c>
      <c r="L143" s="167">
        <v>320</v>
      </c>
      <c r="M143" s="166">
        <v>202</v>
      </c>
      <c r="N143" s="167">
        <v>128</v>
      </c>
      <c r="O143" s="166">
        <v>238</v>
      </c>
      <c r="P143" s="167">
        <v>1086</v>
      </c>
      <c r="Q143" s="166">
        <v>3953</v>
      </c>
      <c r="R143" s="167">
        <v>45</v>
      </c>
      <c r="S143" s="167">
        <f t="shared" si="7"/>
        <v>6828</v>
      </c>
      <c r="T143" s="352" t="s">
        <v>196</v>
      </c>
      <c r="W143" s="366"/>
    </row>
    <row r="144" spans="1:23" ht="15" customHeight="1">
      <c r="A144" s="356"/>
      <c r="B144" s="377"/>
      <c r="C144" s="377"/>
      <c r="D144" s="160" t="s">
        <v>50</v>
      </c>
      <c r="E144" s="486" t="s">
        <v>247</v>
      </c>
      <c r="F144" s="165"/>
      <c r="G144" s="166">
        <v>656</v>
      </c>
      <c r="H144" s="167">
        <v>1497</v>
      </c>
      <c r="I144" s="166">
        <v>2014</v>
      </c>
      <c r="J144" s="167">
        <v>1867</v>
      </c>
      <c r="K144" s="168">
        <v>2943</v>
      </c>
      <c r="L144" s="167">
        <v>1538</v>
      </c>
      <c r="M144" s="166">
        <v>2664</v>
      </c>
      <c r="N144" s="167">
        <v>4539</v>
      </c>
      <c r="O144" s="166">
        <v>2085</v>
      </c>
      <c r="P144" s="167">
        <v>2488</v>
      </c>
      <c r="Q144" s="166">
        <v>2811</v>
      </c>
      <c r="R144" s="167">
        <v>1189</v>
      </c>
      <c r="S144" s="167">
        <f t="shared" si="7"/>
        <v>26291</v>
      </c>
      <c r="T144" s="352" t="s">
        <v>173</v>
      </c>
      <c r="W144" s="366"/>
    </row>
    <row r="145" spans="1:23" ht="15" customHeight="1">
      <c r="A145" s="356"/>
      <c r="B145" s="377"/>
      <c r="C145" s="377"/>
      <c r="D145" s="158" t="s">
        <v>52</v>
      </c>
      <c r="E145" s="487" t="s">
        <v>730</v>
      </c>
      <c r="F145" s="169"/>
      <c r="G145" s="170">
        <v>4567</v>
      </c>
      <c r="H145" s="171">
        <v>4758</v>
      </c>
      <c r="I145" s="170">
        <v>5926</v>
      </c>
      <c r="J145" s="171">
        <v>5201</v>
      </c>
      <c r="K145" s="172">
        <v>5541</v>
      </c>
      <c r="L145" s="171">
        <v>4269</v>
      </c>
      <c r="M145" s="170">
        <v>5295</v>
      </c>
      <c r="N145" s="171">
        <v>5853</v>
      </c>
      <c r="O145" s="170">
        <v>5442</v>
      </c>
      <c r="P145" s="171">
        <v>7664</v>
      </c>
      <c r="Q145" s="170">
        <v>8977</v>
      </c>
      <c r="R145" s="171">
        <v>5965</v>
      </c>
      <c r="S145" s="171">
        <f t="shared" si="7"/>
        <v>69458</v>
      </c>
      <c r="T145" s="341" t="s">
        <v>174</v>
      </c>
      <c r="V145" s="37"/>
      <c r="W145" s="366"/>
    </row>
    <row r="146" spans="1:23" ht="15" customHeight="1">
      <c r="A146" s="356"/>
      <c r="B146" s="377"/>
      <c r="C146" s="377"/>
      <c r="D146" s="160" t="s">
        <v>202</v>
      </c>
      <c r="E146" s="486" t="s">
        <v>731</v>
      </c>
      <c r="F146" s="165"/>
      <c r="G146" s="166">
        <v>3030</v>
      </c>
      <c r="H146" s="167">
        <v>4755</v>
      </c>
      <c r="I146" s="166">
        <v>5978</v>
      </c>
      <c r="J146" s="167">
        <v>7129</v>
      </c>
      <c r="K146" s="168">
        <v>8243</v>
      </c>
      <c r="L146" s="167">
        <v>5484</v>
      </c>
      <c r="M146" s="166">
        <v>6434</v>
      </c>
      <c r="N146" s="167">
        <v>6299</v>
      </c>
      <c r="O146" s="166">
        <v>7568</v>
      </c>
      <c r="P146" s="167">
        <v>13445</v>
      </c>
      <c r="Q146" s="166">
        <v>14875</v>
      </c>
      <c r="R146" s="167">
        <v>5815</v>
      </c>
      <c r="S146" s="167">
        <f t="shared" si="7"/>
        <v>89055</v>
      </c>
      <c r="T146" s="352" t="s">
        <v>175</v>
      </c>
      <c r="V146" s="400"/>
      <c r="W146" s="366"/>
    </row>
    <row r="147" spans="1:23" ht="15" customHeight="1">
      <c r="A147" s="356"/>
      <c r="B147" s="377"/>
      <c r="C147" s="377"/>
      <c r="D147" s="160" t="s">
        <v>56</v>
      </c>
      <c r="E147" s="486" t="s">
        <v>732</v>
      </c>
      <c r="F147" s="165"/>
      <c r="G147" s="166">
        <v>29</v>
      </c>
      <c r="H147" s="167">
        <v>64</v>
      </c>
      <c r="I147" s="166">
        <v>321</v>
      </c>
      <c r="J147" s="167">
        <v>554</v>
      </c>
      <c r="K147" s="168">
        <v>750</v>
      </c>
      <c r="L147" s="167">
        <v>426</v>
      </c>
      <c r="M147" s="166">
        <v>485</v>
      </c>
      <c r="N147" s="167">
        <v>416</v>
      </c>
      <c r="O147" s="166">
        <v>637</v>
      </c>
      <c r="P147" s="167">
        <v>1366</v>
      </c>
      <c r="Q147" s="166">
        <v>4914</v>
      </c>
      <c r="R147" s="167">
        <v>281</v>
      </c>
      <c r="S147" s="167">
        <f t="shared" si="7"/>
        <v>10243</v>
      </c>
      <c r="T147" s="352" t="s">
        <v>196</v>
      </c>
      <c r="V147" s="400"/>
      <c r="W147" s="366"/>
    </row>
    <row r="148" spans="1:23" ht="15" customHeight="1">
      <c r="A148" s="356"/>
      <c r="B148" s="377"/>
      <c r="C148" s="377"/>
      <c r="D148" s="160" t="s">
        <v>58</v>
      </c>
      <c r="E148" s="486" t="s">
        <v>248</v>
      </c>
      <c r="F148" s="165"/>
      <c r="G148" s="166">
        <v>128</v>
      </c>
      <c r="H148" s="167">
        <v>374</v>
      </c>
      <c r="I148" s="166">
        <v>612</v>
      </c>
      <c r="J148" s="167">
        <v>562</v>
      </c>
      <c r="K148" s="168">
        <v>993</v>
      </c>
      <c r="L148" s="167">
        <v>521</v>
      </c>
      <c r="M148" s="166">
        <v>568</v>
      </c>
      <c r="N148" s="167">
        <v>779</v>
      </c>
      <c r="O148" s="166">
        <v>696</v>
      </c>
      <c r="P148" s="167">
        <v>1137</v>
      </c>
      <c r="Q148" s="166">
        <v>1346</v>
      </c>
      <c r="R148" s="167">
        <v>371</v>
      </c>
      <c r="S148" s="167">
        <f t="shared" si="7"/>
        <v>8087</v>
      </c>
      <c r="T148" s="352" t="s">
        <v>173</v>
      </c>
      <c r="V148" s="400"/>
      <c r="W148" s="366"/>
    </row>
    <row r="149" spans="1:23" ht="15" customHeight="1">
      <c r="A149" s="356"/>
      <c r="B149" s="377"/>
      <c r="C149" s="377"/>
      <c r="D149" s="160" t="s">
        <v>60</v>
      </c>
      <c r="E149" s="486" t="s">
        <v>249</v>
      </c>
      <c r="F149" s="165"/>
      <c r="G149" s="166">
        <v>1820</v>
      </c>
      <c r="H149" s="167">
        <v>372</v>
      </c>
      <c r="I149" s="166">
        <v>0</v>
      </c>
      <c r="J149" s="167">
        <v>0</v>
      </c>
      <c r="K149" s="168">
        <v>0</v>
      </c>
      <c r="L149" s="167">
        <v>0</v>
      </c>
      <c r="M149" s="166">
        <v>0</v>
      </c>
      <c r="N149" s="167">
        <v>0</v>
      </c>
      <c r="O149" s="166">
        <v>0</v>
      </c>
      <c r="P149" s="167">
        <v>0</v>
      </c>
      <c r="Q149" s="166">
        <v>0</v>
      </c>
      <c r="R149" s="167">
        <v>0</v>
      </c>
      <c r="S149" s="167">
        <f t="shared" si="7"/>
        <v>2192</v>
      </c>
      <c r="T149" s="352" t="s">
        <v>251</v>
      </c>
      <c r="V149" s="400"/>
      <c r="W149" s="366"/>
    </row>
    <row r="150" spans="1:23" ht="15" customHeight="1">
      <c r="A150" s="356"/>
      <c r="B150" s="377"/>
      <c r="C150" s="377"/>
      <c r="D150" s="160" t="s">
        <v>62</v>
      </c>
      <c r="E150" s="486" t="s">
        <v>733</v>
      </c>
      <c r="F150" s="165"/>
      <c r="G150" s="166">
        <v>4086</v>
      </c>
      <c r="H150" s="167">
        <v>5550</v>
      </c>
      <c r="I150" s="166">
        <v>8283</v>
      </c>
      <c r="J150" s="167">
        <v>12183</v>
      </c>
      <c r="K150" s="168">
        <v>14979</v>
      </c>
      <c r="L150" s="167">
        <v>9468</v>
      </c>
      <c r="M150" s="166">
        <v>10521</v>
      </c>
      <c r="N150" s="167">
        <v>11406</v>
      </c>
      <c r="O150" s="166">
        <v>14076</v>
      </c>
      <c r="P150" s="167">
        <v>22968</v>
      </c>
      <c r="Q150" s="166">
        <v>34104</v>
      </c>
      <c r="R150" s="167">
        <v>5001</v>
      </c>
      <c r="S150" s="167">
        <f t="shared" si="7"/>
        <v>152625</v>
      </c>
      <c r="T150" s="352" t="s">
        <v>175</v>
      </c>
      <c r="V150" s="400"/>
      <c r="W150" s="366"/>
    </row>
    <row r="151" spans="1:23" ht="15" customHeight="1">
      <c r="A151" s="356"/>
      <c r="B151" s="377"/>
      <c r="C151" s="377"/>
      <c r="D151" s="160" t="s">
        <v>64</v>
      </c>
      <c r="E151" s="486" t="s">
        <v>734</v>
      </c>
      <c r="F151" s="165"/>
      <c r="G151" s="166">
        <v>0</v>
      </c>
      <c r="H151" s="167">
        <v>0</v>
      </c>
      <c r="I151" s="166">
        <v>552</v>
      </c>
      <c r="J151" s="167">
        <v>812</v>
      </c>
      <c r="K151" s="168">
        <v>999</v>
      </c>
      <c r="L151" s="167">
        <v>631</v>
      </c>
      <c r="M151" s="166">
        <v>701</v>
      </c>
      <c r="N151" s="167">
        <v>760</v>
      </c>
      <c r="O151" s="166">
        <v>938</v>
      </c>
      <c r="P151" s="167">
        <v>1531</v>
      </c>
      <c r="Q151" s="166">
        <v>2274</v>
      </c>
      <c r="R151" s="167">
        <v>0</v>
      </c>
      <c r="S151" s="167">
        <f t="shared" si="7"/>
        <v>9198</v>
      </c>
      <c r="T151" s="352" t="s">
        <v>252</v>
      </c>
      <c r="V151" s="400"/>
      <c r="W151" s="366"/>
    </row>
    <row r="152" spans="1:23" ht="15" customHeight="1">
      <c r="A152" s="356"/>
      <c r="B152" s="377"/>
      <c r="C152" s="377"/>
      <c r="D152" s="160" t="s">
        <v>66</v>
      </c>
      <c r="E152" s="486" t="s">
        <v>250</v>
      </c>
      <c r="F152" s="165"/>
      <c r="G152" s="166">
        <v>562</v>
      </c>
      <c r="H152" s="167">
        <v>38</v>
      </c>
      <c r="I152" s="166">
        <v>2016</v>
      </c>
      <c r="J152" s="167">
        <v>2247</v>
      </c>
      <c r="K152" s="168">
        <v>2149</v>
      </c>
      <c r="L152" s="167">
        <v>1479</v>
      </c>
      <c r="M152" s="166">
        <v>1657</v>
      </c>
      <c r="N152" s="167">
        <v>1661</v>
      </c>
      <c r="O152" s="166">
        <v>1854</v>
      </c>
      <c r="P152" s="167">
        <v>2638</v>
      </c>
      <c r="Q152" s="166">
        <v>3375</v>
      </c>
      <c r="R152" s="167">
        <v>2206</v>
      </c>
      <c r="S152" s="167">
        <f t="shared" si="7"/>
        <v>21882</v>
      </c>
      <c r="T152" s="352" t="s">
        <v>174</v>
      </c>
      <c r="V152" s="400"/>
      <c r="W152" s="366"/>
    </row>
    <row r="153" spans="1:23" ht="15" customHeight="1">
      <c r="A153" s="356"/>
      <c r="B153" s="377"/>
      <c r="C153" s="377"/>
      <c r="D153" s="160" t="s">
        <v>68</v>
      </c>
      <c r="E153" s="486" t="s">
        <v>735</v>
      </c>
      <c r="F153" s="165"/>
      <c r="G153" s="166">
        <v>0</v>
      </c>
      <c r="H153" s="167">
        <v>0</v>
      </c>
      <c r="I153" s="166">
        <v>0</v>
      </c>
      <c r="J153" s="167">
        <v>0</v>
      </c>
      <c r="K153" s="168">
        <v>0</v>
      </c>
      <c r="L153" s="167">
        <v>0</v>
      </c>
      <c r="M153" s="166">
        <v>0</v>
      </c>
      <c r="N153" s="167">
        <v>1007</v>
      </c>
      <c r="O153" s="166">
        <v>0</v>
      </c>
      <c r="P153" s="167">
        <v>0</v>
      </c>
      <c r="Q153" s="166">
        <v>0</v>
      </c>
      <c r="R153" s="167">
        <v>0</v>
      </c>
      <c r="S153" s="167">
        <f t="shared" si="7"/>
        <v>1007</v>
      </c>
      <c r="T153" s="352" t="s">
        <v>193</v>
      </c>
      <c r="V153" s="400"/>
      <c r="W153" s="366"/>
    </row>
    <row r="154" spans="1:23" ht="15" customHeight="1">
      <c r="A154" s="356"/>
      <c r="B154" s="377"/>
      <c r="C154" s="377"/>
      <c r="D154" s="160" t="s">
        <v>70</v>
      </c>
      <c r="E154" s="486" t="s">
        <v>736</v>
      </c>
      <c r="F154" s="165"/>
      <c r="G154" s="166">
        <v>268</v>
      </c>
      <c r="H154" s="167">
        <v>190</v>
      </c>
      <c r="I154" s="166">
        <v>106</v>
      </c>
      <c r="J154" s="167">
        <v>2927</v>
      </c>
      <c r="K154" s="168">
        <v>3609</v>
      </c>
      <c r="L154" s="167">
        <v>1370</v>
      </c>
      <c r="M154" s="166">
        <v>976</v>
      </c>
      <c r="N154" s="167">
        <v>809</v>
      </c>
      <c r="O154" s="166">
        <v>2407</v>
      </c>
      <c r="P154" s="167">
        <v>2920</v>
      </c>
      <c r="Q154" s="166">
        <v>834</v>
      </c>
      <c r="R154" s="167">
        <v>96</v>
      </c>
      <c r="S154" s="167">
        <f t="shared" si="7"/>
        <v>16512</v>
      </c>
      <c r="T154" s="352" t="s">
        <v>187</v>
      </c>
      <c r="V154" s="400"/>
      <c r="W154" s="366"/>
    </row>
    <row r="155" spans="1:23" ht="15" customHeight="1">
      <c r="A155" s="356"/>
      <c r="B155" s="377"/>
      <c r="C155" s="377"/>
      <c r="D155" s="160" t="s">
        <v>72</v>
      </c>
      <c r="E155" s="486" t="s">
        <v>737</v>
      </c>
      <c r="F155" s="165"/>
      <c r="G155" s="166">
        <v>8806</v>
      </c>
      <c r="H155" s="167">
        <v>16424</v>
      </c>
      <c r="I155" s="166">
        <v>6779</v>
      </c>
      <c r="J155" s="167">
        <v>9260</v>
      </c>
      <c r="K155" s="168">
        <v>7476</v>
      </c>
      <c r="L155" s="167">
        <v>11602</v>
      </c>
      <c r="M155" s="166">
        <v>13935</v>
      </c>
      <c r="N155" s="167">
        <v>12028</v>
      </c>
      <c r="O155" s="166">
        <v>19743</v>
      </c>
      <c r="P155" s="167">
        <v>22461</v>
      </c>
      <c r="Q155" s="166">
        <v>14906</v>
      </c>
      <c r="R155" s="167">
        <v>6296</v>
      </c>
      <c r="S155" s="167">
        <f t="shared" si="7"/>
        <v>149716</v>
      </c>
      <c r="T155" s="352" t="s">
        <v>175</v>
      </c>
      <c r="V155" s="400"/>
      <c r="W155" s="366"/>
    </row>
    <row r="156" spans="1:23" ht="15" customHeight="1">
      <c r="A156" s="356"/>
      <c r="B156" s="377"/>
      <c r="C156" s="377"/>
      <c r="D156" s="160" t="s">
        <v>74</v>
      </c>
      <c r="E156" s="486" t="s">
        <v>874</v>
      </c>
      <c r="F156" s="165"/>
      <c r="G156" s="166">
        <v>1451</v>
      </c>
      <c r="H156" s="167">
        <v>0</v>
      </c>
      <c r="I156" s="166">
        <v>3736</v>
      </c>
      <c r="J156" s="167">
        <v>3068</v>
      </c>
      <c r="K156" s="168">
        <v>3492</v>
      </c>
      <c r="L156" s="167">
        <v>2821</v>
      </c>
      <c r="M156" s="166">
        <v>2828</v>
      </c>
      <c r="N156" s="167">
        <v>2983</v>
      </c>
      <c r="O156" s="166">
        <v>3100</v>
      </c>
      <c r="P156" s="167">
        <v>4638</v>
      </c>
      <c r="Q156" s="166">
        <v>4548</v>
      </c>
      <c r="R156" s="167">
        <v>3302</v>
      </c>
      <c r="S156" s="167">
        <f t="shared" si="7"/>
        <v>35967</v>
      </c>
      <c r="T156" s="352" t="s">
        <v>174</v>
      </c>
      <c r="V156" s="400"/>
      <c r="W156" s="366"/>
    </row>
    <row r="157" spans="1:23" ht="15" customHeight="1">
      <c r="A157" s="356"/>
      <c r="B157" s="377"/>
      <c r="C157" s="377"/>
      <c r="D157" s="160" t="s">
        <v>76</v>
      </c>
      <c r="E157" s="486" t="s">
        <v>875</v>
      </c>
      <c r="F157" s="165"/>
      <c r="G157" s="166">
        <v>0</v>
      </c>
      <c r="H157" s="167">
        <v>0</v>
      </c>
      <c r="I157" s="166">
        <v>0</v>
      </c>
      <c r="J157" s="167">
        <v>337</v>
      </c>
      <c r="K157" s="168">
        <v>776</v>
      </c>
      <c r="L157" s="167">
        <v>0</v>
      </c>
      <c r="M157" s="166">
        <v>510</v>
      </c>
      <c r="N157" s="167">
        <v>1150</v>
      </c>
      <c r="O157" s="166">
        <v>686</v>
      </c>
      <c r="P157" s="167">
        <v>1186</v>
      </c>
      <c r="Q157" s="166">
        <v>1193</v>
      </c>
      <c r="R157" s="167">
        <v>0</v>
      </c>
      <c r="S157" s="167">
        <f t="shared" si="7"/>
        <v>5838</v>
      </c>
      <c r="T157" s="352" t="s">
        <v>175</v>
      </c>
      <c r="V157" s="400"/>
      <c r="W157" s="366"/>
    </row>
    <row r="158" spans="1:23" ht="15" customHeight="1">
      <c r="A158" s="381"/>
      <c r="B158" s="392"/>
      <c r="C158" s="392"/>
      <c r="D158" s="160" t="s">
        <v>78</v>
      </c>
      <c r="E158" s="486" t="s">
        <v>876</v>
      </c>
      <c r="F158" s="165"/>
      <c r="G158" s="166">
        <v>0</v>
      </c>
      <c r="H158" s="167">
        <v>0</v>
      </c>
      <c r="I158" s="166">
        <v>0</v>
      </c>
      <c r="J158" s="167">
        <v>0</v>
      </c>
      <c r="K158" s="168">
        <v>0</v>
      </c>
      <c r="L158" s="167">
        <v>0</v>
      </c>
      <c r="M158" s="166">
        <v>0</v>
      </c>
      <c r="N158" s="167">
        <v>0</v>
      </c>
      <c r="O158" s="166">
        <v>0</v>
      </c>
      <c r="P158" s="167">
        <v>5000</v>
      </c>
      <c r="Q158" s="166">
        <v>25000</v>
      </c>
      <c r="R158" s="167">
        <v>0</v>
      </c>
      <c r="S158" s="167">
        <f t="shared" si="7"/>
        <v>30000</v>
      </c>
      <c r="T158" s="352" t="s">
        <v>183</v>
      </c>
      <c r="V158" s="37"/>
      <c r="W158" s="366"/>
    </row>
    <row r="159" spans="1:23" ht="15" customHeight="1">
      <c r="A159" s="402"/>
      <c r="B159" s="403"/>
      <c r="C159" s="403"/>
      <c r="D159" s="404"/>
      <c r="E159" s="489" t="s">
        <v>624</v>
      </c>
      <c r="F159" s="395"/>
      <c r="G159" s="405">
        <f t="shared" ref="G159:S159" si="9">SUMIFS(G142:G158,$U142:$U158,1)</f>
        <v>0</v>
      </c>
      <c r="H159" s="406">
        <f t="shared" si="9"/>
        <v>0</v>
      </c>
      <c r="I159" s="405">
        <f t="shared" si="9"/>
        <v>0</v>
      </c>
      <c r="J159" s="406">
        <f t="shared" si="9"/>
        <v>0</v>
      </c>
      <c r="K159" s="407">
        <f t="shared" si="9"/>
        <v>0</v>
      </c>
      <c r="L159" s="406">
        <f t="shared" si="9"/>
        <v>0</v>
      </c>
      <c r="M159" s="405">
        <f t="shared" si="9"/>
        <v>0</v>
      </c>
      <c r="N159" s="406">
        <f t="shared" si="9"/>
        <v>0</v>
      </c>
      <c r="O159" s="405">
        <f t="shared" si="9"/>
        <v>0</v>
      </c>
      <c r="P159" s="406">
        <f t="shared" si="9"/>
        <v>0</v>
      </c>
      <c r="Q159" s="405">
        <f t="shared" si="9"/>
        <v>0</v>
      </c>
      <c r="R159" s="406">
        <f t="shared" si="9"/>
        <v>0</v>
      </c>
      <c r="S159" s="397">
        <f t="shared" si="9"/>
        <v>0</v>
      </c>
      <c r="T159" s="398"/>
      <c r="W159" s="366"/>
    </row>
    <row r="160" spans="1:23" ht="15" customHeight="1">
      <c r="A160" s="356"/>
      <c r="B160" s="374" t="s">
        <v>253</v>
      </c>
      <c r="C160" s="377"/>
      <c r="D160" s="158" t="s">
        <v>903</v>
      </c>
      <c r="E160" s="487" t="s">
        <v>254</v>
      </c>
      <c r="F160" s="169"/>
      <c r="G160" s="170">
        <v>14167</v>
      </c>
      <c r="H160" s="171">
        <v>7221</v>
      </c>
      <c r="I160" s="170">
        <v>40</v>
      </c>
      <c r="J160" s="171">
        <v>0</v>
      </c>
      <c r="K160" s="172">
        <v>0</v>
      </c>
      <c r="L160" s="171">
        <v>0</v>
      </c>
      <c r="M160" s="170">
        <v>0</v>
      </c>
      <c r="N160" s="171">
        <v>0</v>
      </c>
      <c r="O160" s="170">
        <v>0</v>
      </c>
      <c r="P160" s="171">
        <v>0</v>
      </c>
      <c r="Q160" s="170">
        <v>0</v>
      </c>
      <c r="R160" s="171">
        <v>3750</v>
      </c>
      <c r="S160" s="171">
        <f t="shared" si="7"/>
        <v>25178</v>
      </c>
      <c r="T160" s="341" t="s">
        <v>251</v>
      </c>
      <c r="V160" s="400"/>
      <c r="W160" s="366"/>
    </row>
    <row r="161" spans="1:23" ht="15" customHeight="1">
      <c r="A161" s="356"/>
      <c r="B161" s="377"/>
      <c r="C161" s="377"/>
      <c r="D161" s="158" t="s">
        <v>48</v>
      </c>
      <c r="E161" s="487" t="s">
        <v>255</v>
      </c>
      <c r="F161" s="169"/>
      <c r="G161" s="170">
        <v>0</v>
      </c>
      <c r="H161" s="171">
        <v>0</v>
      </c>
      <c r="I161" s="170">
        <v>0</v>
      </c>
      <c r="J161" s="171">
        <v>6</v>
      </c>
      <c r="K161" s="172">
        <v>489</v>
      </c>
      <c r="L161" s="171">
        <v>181</v>
      </c>
      <c r="M161" s="170">
        <v>366</v>
      </c>
      <c r="N161" s="171">
        <v>169</v>
      </c>
      <c r="O161" s="170">
        <v>553</v>
      </c>
      <c r="P161" s="171">
        <v>425</v>
      </c>
      <c r="Q161" s="170">
        <v>0</v>
      </c>
      <c r="R161" s="171">
        <v>0</v>
      </c>
      <c r="S161" s="171">
        <f t="shared" si="7"/>
        <v>2189</v>
      </c>
      <c r="T161" s="341" t="s">
        <v>185</v>
      </c>
      <c r="V161" s="400"/>
      <c r="W161" s="366"/>
    </row>
    <row r="162" spans="1:23" ht="15" customHeight="1">
      <c r="A162" s="356"/>
      <c r="B162" s="377"/>
      <c r="C162" s="377"/>
      <c r="D162" s="158" t="s">
        <v>50</v>
      </c>
      <c r="E162" s="487" t="s">
        <v>256</v>
      </c>
      <c r="F162" s="169"/>
      <c r="G162" s="170">
        <v>915</v>
      </c>
      <c r="H162" s="171">
        <v>962</v>
      </c>
      <c r="I162" s="170">
        <v>451</v>
      </c>
      <c r="J162" s="171">
        <v>507</v>
      </c>
      <c r="K162" s="172">
        <v>1387</v>
      </c>
      <c r="L162" s="171">
        <v>1275</v>
      </c>
      <c r="M162" s="170">
        <v>1615</v>
      </c>
      <c r="N162" s="171">
        <v>1260</v>
      </c>
      <c r="O162" s="170">
        <v>1840</v>
      </c>
      <c r="P162" s="171">
        <v>1545</v>
      </c>
      <c r="Q162" s="170">
        <v>637</v>
      </c>
      <c r="R162" s="171">
        <v>895</v>
      </c>
      <c r="S162" s="171">
        <f t="shared" si="7"/>
        <v>13289</v>
      </c>
      <c r="T162" s="341" t="s">
        <v>184</v>
      </c>
      <c r="V162" s="400"/>
      <c r="W162" s="366"/>
    </row>
    <row r="163" spans="1:23" ht="15" customHeight="1">
      <c r="A163" s="356"/>
      <c r="B163" s="377"/>
      <c r="C163" s="377"/>
      <c r="D163" s="158" t="s">
        <v>52</v>
      </c>
      <c r="E163" s="487" t="s">
        <v>257</v>
      </c>
      <c r="F163" s="169"/>
      <c r="G163" s="170">
        <v>1289</v>
      </c>
      <c r="H163" s="171">
        <v>1356</v>
      </c>
      <c r="I163" s="170">
        <v>1956</v>
      </c>
      <c r="J163" s="171">
        <v>1807</v>
      </c>
      <c r="K163" s="172">
        <v>2116</v>
      </c>
      <c r="L163" s="171">
        <v>1762</v>
      </c>
      <c r="M163" s="170">
        <v>2117</v>
      </c>
      <c r="N163" s="171">
        <v>2057</v>
      </c>
      <c r="O163" s="170">
        <v>2400</v>
      </c>
      <c r="P163" s="171">
        <v>3224</v>
      </c>
      <c r="Q163" s="170">
        <v>2915</v>
      </c>
      <c r="R163" s="171">
        <v>2007</v>
      </c>
      <c r="S163" s="171">
        <f t="shared" si="7"/>
        <v>25006</v>
      </c>
      <c r="T163" s="341" t="s">
        <v>175</v>
      </c>
      <c r="V163" s="400"/>
      <c r="W163" s="366"/>
    </row>
    <row r="164" spans="1:23" ht="15" customHeight="1">
      <c r="A164" s="356"/>
      <c r="B164" s="377"/>
      <c r="C164" s="377"/>
      <c r="D164" s="158" t="s">
        <v>202</v>
      </c>
      <c r="E164" s="487" t="s">
        <v>258</v>
      </c>
      <c r="F164" s="169"/>
      <c r="G164" s="170">
        <v>0</v>
      </c>
      <c r="H164" s="171">
        <v>0</v>
      </c>
      <c r="I164" s="170">
        <v>0</v>
      </c>
      <c r="J164" s="171">
        <v>300</v>
      </c>
      <c r="K164" s="172">
        <v>1200</v>
      </c>
      <c r="L164" s="171">
        <v>0</v>
      </c>
      <c r="M164" s="170">
        <v>0</v>
      </c>
      <c r="N164" s="171">
        <v>0</v>
      </c>
      <c r="O164" s="170">
        <v>0</v>
      </c>
      <c r="P164" s="171">
        <v>0</v>
      </c>
      <c r="Q164" s="170">
        <v>0</v>
      </c>
      <c r="R164" s="171">
        <v>0</v>
      </c>
      <c r="S164" s="171">
        <f t="shared" si="7"/>
        <v>1500</v>
      </c>
      <c r="T164" s="341" t="s">
        <v>182</v>
      </c>
      <c r="V164" s="400"/>
      <c r="W164" s="366"/>
    </row>
    <row r="165" spans="1:23" ht="15" customHeight="1">
      <c r="A165" s="356"/>
      <c r="B165" s="377"/>
      <c r="C165" s="377"/>
      <c r="D165" s="158" t="s">
        <v>56</v>
      </c>
      <c r="E165" s="487" t="s">
        <v>738</v>
      </c>
      <c r="F165" s="169"/>
      <c r="G165" s="170">
        <v>0</v>
      </c>
      <c r="H165" s="171">
        <v>9</v>
      </c>
      <c r="I165" s="170">
        <v>15</v>
      </c>
      <c r="J165" s="171">
        <v>89</v>
      </c>
      <c r="K165" s="172">
        <v>229</v>
      </c>
      <c r="L165" s="171">
        <v>46</v>
      </c>
      <c r="M165" s="170">
        <v>272</v>
      </c>
      <c r="N165" s="171">
        <v>251</v>
      </c>
      <c r="O165" s="170">
        <v>206</v>
      </c>
      <c r="P165" s="171">
        <v>89</v>
      </c>
      <c r="Q165" s="170">
        <v>24</v>
      </c>
      <c r="R165" s="171">
        <v>0</v>
      </c>
      <c r="S165" s="171">
        <f t="shared" si="7"/>
        <v>1230</v>
      </c>
      <c r="T165" s="341"/>
      <c r="V165" s="37"/>
      <c r="W165" s="366"/>
    </row>
    <row r="166" spans="1:23" ht="15" customHeight="1">
      <c r="A166" s="356"/>
      <c r="B166" s="377"/>
      <c r="C166" s="377"/>
      <c r="D166" s="158"/>
      <c r="E166" s="487" t="s">
        <v>261</v>
      </c>
      <c r="F166" s="169"/>
      <c r="G166" s="170">
        <v>0</v>
      </c>
      <c r="H166" s="171">
        <v>0</v>
      </c>
      <c r="I166" s="170">
        <v>0</v>
      </c>
      <c r="J166" s="171">
        <v>7</v>
      </c>
      <c r="K166" s="172">
        <v>144</v>
      </c>
      <c r="L166" s="171">
        <v>17</v>
      </c>
      <c r="M166" s="170">
        <v>178</v>
      </c>
      <c r="N166" s="171">
        <v>102</v>
      </c>
      <c r="O166" s="170">
        <v>114</v>
      </c>
      <c r="P166" s="171">
        <v>50</v>
      </c>
      <c r="Q166" s="170">
        <v>20</v>
      </c>
      <c r="R166" s="171">
        <v>0</v>
      </c>
      <c r="S166" s="171">
        <f t="shared" si="7"/>
        <v>632</v>
      </c>
      <c r="T166" s="341" t="s">
        <v>185</v>
      </c>
      <c r="V166" s="400"/>
      <c r="W166" s="366"/>
    </row>
    <row r="167" spans="1:23" ht="15" customHeight="1">
      <c r="A167" s="356"/>
      <c r="B167" s="377"/>
      <c r="C167" s="377"/>
      <c r="D167" s="158"/>
      <c r="E167" s="487" t="s">
        <v>238</v>
      </c>
      <c r="F167" s="169"/>
      <c r="G167" s="170">
        <v>0</v>
      </c>
      <c r="H167" s="171">
        <v>9</v>
      </c>
      <c r="I167" s="170">
        <v>15</v>
      </c>
      <c r="J167" s="171">
        <v>82</v>
      </c>
      <c r="K167" s="172">
        <v>85</v>
      </c>
      <c r="L167" s="171">
        <v>29</v>
      </c>
      <c r="M167" s="170">
        <v>94</v>
      </c>
      <c r="N167" s="171">
        <v>149</v>
      </c>
      <c r="O167" s="170">
        <v>92</v>
      </c>
      <c r="P167" s="171">
        <v>39</v>
      </c>
      <c r="Q167" s="170">
        <v>4</v>
      </c>
      <c r="R167" s="171">
        <v>0</v>
      </c>
      <c r="S167" s="171">
        <f t="shared" si="7"/>
        <v>598</v>
      </c>
      <c r="T167" s="341" t="s">
        <v>178</v>
      </c>
      <c r="V167" s="37"/>
      <c r="W167" s="366"/>
    </row>
    <row r="168" spans="1:23" ht="15" customHeight="1">
      <c r="A168" s="356"/>
      <c r="B168" s="377"/>
      <c r="C168" s="377"/>
      <c r="D168" s="158" t="s">
        <v>904</v>
      </c>
      <c r="E168" s="487" t="s">
        <v>688</v>
      </c>
      <c r="F168" s="169"/>
      <c r="G168" s="170">
        <v>3550</v>
      </c>
      <c r="H168" s="171">
        <v>4448</v>
      </c>
      <c r="I168" s="170">
        <v>6760</v>
      </c>
      <c r="J168" s="171">
        <v>8453</v>
      </c>
      <c r="K168" s="172">
        <v>9822</v>
      </c>
      <c r="L168" s="171">
        <v>8087</v>
      </c>
      <c r="M168" s="170">
        <v>11193</v>
      </c>
      <c r="N168" s="171">
        <v>7510</v>
      </c>
      <c r="O168" s="170">
        <v>9850</v>
      </c>
      <c r="P168" s="171">
        <v>12620</v>
      </c>
      <c r="Q168" s="170">
        <v>10480</v>
      </c>
      <c r="R168" s="171">
        <v>5480</v>
      </c>
      <c r="S168" s="171">
        <f t="shared" si="7"/>
        <v>98253</v>
      </c>
      <c r="T168" s="341" t="s">
        <v>175</v>
      </c>
      <c r="W168" s="366"/>
    </row>
    <row r="169" spans="1:23" ht="15" customHeight="1">
      <c r="A169" s="356"/>
      <c r="B169" s="377"/>
      <c r="C169" s="377"/>
      <c r="D169" s="158" t="s">
        <v>60</v>
      </c>
      <c r="E169" s="487" t="s">
        <v>259</v>
      </c>
      <c r="F169" s="169"/>
      <c r="G169" s="170">
        <v>1546</v>
      </c>
      <c r="H169" s="171">
        <v>2033</v>
      </c>
      <c r="I169" s="170">
        <v>2227</v>
      </c>
      <c r="J169" s="171">
        <v>2074</v>
      </c>
      <c r="K169" s="172">
        <v>2312</v>
      </c>
      <c r="L169" s="171">
        <v>1808</v>
      </c>
      <c r="M169" s="170">
        <v>1877</v>
      </c>
      <c r="N169" s="171">
        <v>1745</v>
      </c>
      <c r="O169" s="170">
        <v>1950</v>
      </c>
      <c r="P169" s="171">
        <v>2414</v>
      </c>
      <c r="Q169" s="170">
        <v>2412</v>
      </c>
      <c r="R169" s="171">
        <v>2028</v>
      </c>
      <c r="S169" s="171">
        <f t="shared" si="7"/>
        <v>24426</v>
      </c>
      <c r="T169" s="341" t="s">
        <v>174</v>
      </c>
      <c r="V169" s="37"/>
      <c r="W169" s="366"/>
    </row>
    <row r="170" spans="1:23" ht="15" customHeight="1">
      <c r="A170" s="356"/>
      <c r="B170" s="377"/>
      <c r="C170" s="377"/>
      <c r="D170" s="158" t="s">
        <v>62</v>
      </c>
      <c r="E170" s="487" t="s">
        <v>717</v>
      </c>
      <c r="F170" s="169"/>
      <c r="G170" s="170">
        <v>961</v>
      </c>
      <c r="H170" s="171">
        <v>1755</v>
      </c>
      <c r="I170" s="170">
        <v>2217</v>
      </c>
      <c r="J170" s="171">
        <v>3556</v>
      </c>
      <c r="K170" s="172">
        <v>3622</v>
      </c>
      <c r="L170" s="171">
        <v>3169</v>
      </c>
      <c r="M170" s="170">
        <v>2896</v>
      </c>
      <c r="N170" s="171">
        <v>2564</v>
      </c>
      <c r="O170" s="170">
        <v>4211</v>
      </c>
      <c r="P170" s="171">
        <v>4848</v>
      </c>
      <c r="Q170" s="170">
        <v>4316</v>
      </c>
      <c r="R170" s="171">
        <v>1891</v>
      </c>
      <c r="S170" s="171">
        <f t="shared" si="7"/>
        <v>36006</v>
      </c>
      <c r="T170" s="341" t="s">
        <v>177</v>
      </c>
      <c r="W170" s="366"/>
    </row>
    <row r="171" spans="1:23" ht="15" customHeight="1">
      <c r="A171" s="356"/>
      <c r="B171" s="377"/>
      <c r="C171" s="377"/>
      <c r="D171" s="158" t="s">
        <v>911</v>
      </c>
      <c r="E171" s="487" t="s">
        <v>260</v>
      </c>
      <c r="F171" s="169"/>
      <c r="G171" s="170">
        <v>1280</v>
      </c>
      <c r="H171" s="171">
        <v>2202</v>
      </c>
      <c r="I171" s="170">
        <v>3407</v>
      </c>
      <c r="J171" s="171">
        <v>4246</v>
      </c>
      <c r="K171" s="172">
        <v>5359</v>
      </c>
      <c r="L171" s="171">
        <v>3245</v>
      </c>
      <c r="M171" s="170">
        <v>2969</v>
      </c>
      <c r="N171" s="171">
        <v>3893</v>
      </c>
      <c r="O171" s="170">
        <v>5163</v>
      </c>
      <c r="P171" s="171">
        <v>5969</v>
      </c>
      <c r="Q171" s="170">
        <v>4938</v>
      </c>
      <c r="R171" s="171">
        <v>2771</v>
      </c>
      <c r="S171" s="171">
        <f t="shared" si="7"/>
        <v>45442</v>
      </c>
      <c r="T171" s="341" t="s">
        <v>252</v>
      </c>
      <c r="W171" s="366"/>
    </row>
    <row r="172" spans="1:23" ht="15" customHeight="1">
      <c r="A172" s="356"/>
      <c r="B172" s="377"/>
      <c r="C172" s="377"/>
      <c r="D172" s="158" t="s">
        <v>66</v>
      </c>
      <c r="E172" s="487" t="s">
        <v>851</v>
      </c>
      <c r="F172" s="169"/>
      <c r="G172" s="170">
        <v>170</v>
      </c>
      <c r="H172" s="171">
        <v>339</v>
      </c>
      <c r="I172" s="170">
        <v>412</v>
      </c>
      <c r="J172" s="171">
        <v>423</v>
      </c>
      <c r="K172" s="172">
        <v>461</v>
      </c>
      <c r="L172" s="171">
        <v>372</v>
      </c>
      <c r="M172" s="170">
        <v>367</v>
      </c>
      <c r="N172" s="171">
        <v>466</v>
      </c>
      <c r="O172" s="170">
        <v>601</v>
      </c>
      <c r="P172" s="171">
        <v>965</v>
      </c>
      <c r="Q172" s="170">
        <v>878</v>
      </c>
      <c r="R172" s="171">
        <v>861</v>
      </c>
      <c r="S172" s="171">
        <f t="shared" si="7"/>
        <v>6315</v>
      </c>
      <c r="T172" s="341" t="s">
        <v>186</v>
      </c>
      <c r="V172" s="37"/>
      <c r="W172" s="366"/>
    </row>
    <row r="173" spans="1:23" ht="15" customHeight="1">
      <c r="A173" s="356"/>
      <c r="B173" s="377"/>
      <c r="C173" s="377"/>
      <c r="D173" s="158" t="s">
        <v>68</v>
      </c>
      <c r="E173" s="487" t="s">
        <v>718</v>
      </c>
      <c r="F173" s="169"/>
      <c r="G173" s="170">
        <v>1224</v>
      </c>
      <c r="H173" s="171">
        <v>1246</v>
      </c>
      <c r="I173" s="170">
        <v>1377</v>
      </c>
      <c r="J173" s="171">
        <v>1219</v>
      </c>
      <c r="K173" s="172">
        <v>1380</v>
      </c>
      <c r="L173" s="171">
        <v>1139</v>
      </c>
      <c r="M173" s="170">
        <v>1004</v>
      </c>
      <c r="N173" s="171">
        <v>1014</v>
      </c>
      <c r="O173" s="170">
        <v>1233</v>
      </c>
      <c r="P173" s="171">
        <v>1462</v>
      </c>
      <c r="Q173" s="170">
        <v>1358</v>
      </c>
      <c r="R173" s="171">
        <v>981</v>
      </c>
      <c r="S173" s="171">
        <f t="shared" si="7"/>
        <v>14637</v>
      </c>
      <c r="T173" s="341" t="s">
        <v>174</v>
      </c>
      <c r="W173" s="366"/>
    </row>
    <row r="174" spans="1:23" ht="15" customHeight="1">
      <c r="A174" s="356"/>
      <c r="B174" s="377"/>
      <c r="C174" s="377"/>
      <c r="D174" s="158" t="s">
        <v>70</v>
      </c>
      <c r="E174" s="487" t="s">
        <v>885</v>
      </c>
      <c r="F174" s="169"/>
      <c r="G174" s="170">
        <v>1082</v>
      </c>
      <c r="H174" s="171">
        <v>1543</v>
      </c>
      <c r="I174" s="170">
        <v>1761</v>
      </c>
      <c r="J174" s="171">
        <v>1943</v>
      </c>
      <c r="K174" s="172">
        <v>2125</v>
      </c>
      <c r="L174" s="171">
        <v>1504</v>
      </c>
      <c r="M174" s="170">
        <v>1899</v>
      </c>
      <c r="N174" s="171">
        <v>1937</v>
      </c>
      <c r="O174" s="170">
        <v>2157</v>
      </c>
      <c r="P174" s="171">
        <v>2179</v>
      </c>
      <c r="Q174" s="170">
        <v>1959</v>
      </c>
      <c r="R174" s="171">
        <v>1201</v>
      </c>
      <c r="S174" s="171">
        <f t="shared" si="7"/>
        <v>21290</v>
      </c>
      <c r="T174" s="341" t="s">
        <v>252</v>
      </c>
      <c r="W174" s="366"/>
    </row>
    <row r="175" spans="1:23" ht="15" customHeight="1">
      <c r="A175" s="356"/>
      <c r="B175" s="377"/>
      <c r="C175" s="377"/>
      <c r="D175" s="158" t="s">
        <v>72</v>
      </c>
      <c r="E175" s="487" t="s">
        <v>690</v>
      </c>
      <c r="F175" s="169"/>
      <c r="G175" s="170">
        <v>0</v>
      </c>
      <c r="H175" s="171">
        <v>0</v>
      </c>
      <c r="I175" s="170">
        <v>0</v>
      </c>
      <c r="J175" s="171">
        <v>0</v>
      </c>
      <c r="K175" s="172">
        <v>0</v>
      </c>
      <c r="L175" s="171">
        <v>0</v>
      </c>
      <c r="M175" s="170">
        <v>0</v>
      </c>
      <c r="N175" s="171">
        <v>351</v>
      </c>
      <c r="O175" s="170">
        <v>3454</v>
      </c>
      <c r="P175" s="171">
        <v>4420</v>
      </c>
      <c r="Q175" s="170">
        <v>1483</v>
      </c>
      <c r="R175" s="171">
        <v>0</v>
      </c>
      <c r="S175" s="171">
        <f t="shared" si="7"/>
        <v>9708</v>
      </c>
      <c r="T175" s="341" t="s">
        <v>182</v>
      </c>
      <c r="W175" s="366"/>
    </row>
    <row r="176" spans="1:23" ht="15" customHeight="1">
      <c r="A176" s="381"/>
      <c r="B176" s="392"/>
      <c r="C176" s="392"/>
      <c r="D176" s="158" t="s">
        <v>74</v>
      </c>
      <c r="E176" s="486" t="s">
        <v>772</v>
      </c>
      <c r="F176" s="165"/>
      <c r="G176" s="166">
        <v>930</v>
      </c>
      <c r="H176" s="167">
        <v>1540</v>
      </c>
      <c r="I176" s="166">
        <v>2400</v>
      </c>
      <c r="J176" s="167">
        <v>2600</v>
      </c>
      <c r="K176" s="168">
        <v>2840</v>
      </c>
      <c r="L176" s="167">
        <v>2290</v>
      </c>
      <c r="M176" s="166">
        <v>2200</v>
      </c>
      <c r="N176" s="167">
        <v>2700</v>
      </c>
      <c r="O176" s="166">
        <v>3600</v>
      </c>
      <c r="P176" s="167">
        <v>4280</v>
      </c>
      <c r="Q176" s="166">
        <v>3330</v>
      </c>
      <c r="R176" s="167">
        <v>2070</v>
      </c>
      <c r="S176" s="167">
        <f t="shared" si="7"/>
        <v>30780</v>
      </c>
      <c r="T176" s="352" t="s">
        <v>252</v>
      </c>
      <c r="W176" s="366"/>
    </row>
    <row r="177" spans="1:23" ht="15" customHeight="1">
      <c r="A177" s="402"/>
      <c r="B177" s="403"/>
      <c r="C177" s="403"/>
      <c r="D177" s="404"/>
      <c r="E177" s="489" t="s">
        <v>625</v>
      </c>
      <c r="F177" s="395"/>
      <c r="G177" s="405">
        <f t="shared" ref="G177:S177" si="10">SUMIFS(G160:G176,$U160:$U176,1)</f>
        <v>0</v>
      </c>
      <c r="H177" s="406">
        <f t="shared" si="10"/>
        <v>0</v>
      </c>
      <c r="I177" s="405">
        <f t="shared" si="10"/>
        <v>0</v>
      </c>
      <c r="J177" s="406">
        <f t="shared" si="10"/>
        <v>0</v>
      </c>
      <c r="K177" s="407">
        <f t="shared" si="10"/>
        <v>0</v>
      </c>
      <c r="L177" s="406">
        <f t="shared" si="10"/>
        <v>0</v>
      </c>
      <c r="M177" s="405">
        <f t="shared" si="10"/>
        <v>0</v>
      </c>
      <c r="N177" s="406">
        <f t="shared" si="10"/>
        <v>0</v>
      </c>
      <c r="O177" s="405">
        <f t="shared" si="10"/>
        <v>0</v>
      </c>
      <c r="P177" s="406">
        <f t="shared" si="10"/>
        <v>0</v>
      </c>
      <c r="Q177" s="405">
        <f t="shared" si="10"/>
        <v>0</v>
      </c>
      <c r="R177" s="406">
        <f t="shared" si="10"/>
        <v>0</v>
      </c>
      <c r="S177" s="397">
        <f t="shared" si="10"/>
        <v>0</v>
      </c>
      <c r="T177" s="398"/>
      <c r="W177" s="366"/>
    </row>
    <row r="178" spans="1:23" ht="15" customHeight="1">
      <c r="A178" s="356"/>
      <c r="B178" s="374" t="s">
        <v>7</v>
      </c>
      <c r="C178" s="375"/>
      <c r="D178" s="160" t="s">
        <v>46</v>
      </c>
      <c r="E178" s="486" t="s">
        <v>796</v>
      </c>
      <c r="F178" s="165"/>
      <c r="G178" s="166">
        <v>3252</v>
      </c>
      <c r="H178" s="167">
        <v>3864</v>
      </c>
      <c r="I178" s="166">
        <v>3372</v>
      </c>
      <c r="J178" s="167">
        <v>10872</v>
      </c>
      <c r="K178" s="168">
        <v>16932</v>
      </c>
      <c r="L178" s="167">
        <v>7344</v>
      </c>
      <c r="M178" s="166">
        <v>13716</v>
      </c>
      <c r="N178" s="167">
        <v>9288</v>
      </c>
      <c r="O178" s="166">
        <v>16068</v>
      </c>
      <c r="P178" s="167">
        <v>16296</v>
      </c>
      <c r="Q178" s="166">
        <v>12468</v>
      </c>
      <c r="R178" s="167">
        <v>6144</v>
      </c>
      <c r="S178" s="167">
        <f t="shared" si="7"/>
        <v>119616</v>
      </c>
      <c r="T178" s="352" t="s">
        <v>176</v>
      </c>
      <c r="W178" s="366"/>
    </row>
    <row r="179" spans="1:23" ht="15" customHeight="1">
      <c r="A179" s="356"/>
      <c r="B179" s="377"/>
      <c r="C179" s="377"/>
      <c r="D179" s="160" t="s">
        <v>48</v>
      </c>
      <c r="E179" s="486" t="s">
        <v>263</v>
      </c>
      <c r="F179" s="165"/>
      <c r="G179" s="166">
        <v>16</v>
      </c>
      <c r="H179" s="167">
        <v>0</v>
      </c>
      <c r="I179" s="166">
        <v>147</v>
      </c>
      <c r="J179" s="167">
        <v>193</v>
      </c>
      <c r="K179" s="168">
        <v>202</v>
      </c>
      <c r="L179" s="167">
        <v>145</v>
      </c>
      <c r="M179" s="166">
        <v>172</v>
      </c>
      <c r="N179" s="167">
        <v>169</v>
      </c>
      <c r="O179" s="166">
        <v>186</v>
      </c>
      <c r="P179" s="167">
        <v>272</v>
      </c>
      <c r="Q179" s="166">
        <v>398</v>
      </c>
      <c r="R179" s="167">
        <v>240</v>
      </c>
      <c r="S179" s="167">
        <f t="shared" si="7"/>
        <v>2140</v>
      </c>
      <c r="T179" s="352" t="s">
        <v>173</v>
      </c>
      <c r="W179" s="366"/>
    </row>
    <row r="180" spans="1:23" ht="15" customHeight="1">
      <c r="A180" s="356"/>
      <c r="B180" s="377"/>
      <c r="C180" s="377"/>
      <c r="D180" s="160" t="s">
        <v>50</v>
      </c>
      <c r="E180" s="486" t="s">
        <v>264</v>
      </c>
      <c r="F180" s="165"/>
      <c r="G180" s="166">
        <v>3261</v>
      </c>
      <c r="H180" s="167">
        <v>3805</v>
      </c>
      <c r="I180" s="166">
        <v>5234</v>
      </c>
      <c r="J180" s="167">
        <v>4829</v>
      </c>
      <c r="K180" s="168">
        <v>6508</v>
      </c>
      <c r="L180" s="167">
        <v>5079</v>
      </c>
      <c r="M180" s="166">
        <v>8288</v>
      </c>
      <c r="N180" s="167">
        <v>8936</v>
      </c>
      <c r="O180" s="166">
        <v>4366</v>
      </c>
      <c r="P180" s="167">
        <v>6473</v>
      </c>
      <c r="Q180" s="166">
        <v>6905</v>
      </c>
      <c r="R180" s="167">
        <v>4391</v>
      </c>
      <c r="S180" s="167">
        <f t="shared" si="7"/>
        <v>68075</v>
      </c>
      <c r="T180" s="352" t="s">
        <v>173</v>
      </c>
      <c r="W180" s="366"/>
    </row>
    <row r="181" spans="1:23" ht="15" customHeight="1">
      <c r="A181" s="356"/>
      <c r="B181" s="377"/>
      <c r="C181" s="377"/>
      <c r="D181" s="160" t="s">
        <v>52</v>
      </c>
      <c r="E181" s="486" t="s">
        <v>265</v>
      </c>
      <c r="F181" s="165"/>
      <c r="G181" s="166">
        <v>633</v>
      </c>
      <c r="H181" s="167">
        <v>769</v>
      </c>
      <c r="I181" s="166">
        <v>1060</v>
      </c>
      <c r="J181" s="167">
        <v>1456</v>
      </c>
      <c r="K181" s="168">
        <v>1641</v>
      </c>
      <c r="L181" s="167">
        <v>1122</v>
      </c>
      <c r="M181" s="166">
        <v>1335</v>
      </c>
      <c r="N181" s="167">
        <v>1118</v>
      </c>
      <c r="O181" s="166">
        <v>2375</v>
      </c>
      <c r="P181" s="167">
        <v>4161</v>
      </c>
      <c r="Q181" s="166">
        <v>2031</v>
      </c>
      <c r="R181" s="167">
        <v>1337</v>
      </c>
      <c r="S181" s="167">
        <f t="shared" si="7"/>
        <v>19038</v>
      </c>
      <c r="T181" s="352" t="s">
        <v>173</v>
      </c>
      <c r="W181" s="366"/>
    </row>
    <row r="182" spans="1:23" ht="15" customHeight="1">
      <c r="A182" s="356"/>
      <c r="B182" s="377"/>
      <c r="C182" s="377"/>
      <c r="D182" s="160" t="s">
        <v>202</v>
      </c>
      <c r="E182" s="486" t="s">
        <v>266</v>
      </c>
      <c r="F182" s="165"/>
      <c r="G182" s="166">
        <v>7146</v>
      </c>
      <c r="H182" s="167">
        <v>0</v>
      </c>
      <c r="I182" s="166">
        <v>9991</v>
      </c>
      <c r="J182" s="167">
        <v>9424</v>
      </c>
      <c r="K182" s="168">
        <v>9667</v>
      </c>
      <c r="L182" s="167">
        <v>10944</v>
      </c>
      <c r="M182" s="166">
        <v>16149</v>
      </c>
      <c r="N182" s="167">
        <v>18651</v>
      </c>
      <c r="O182" s="166">
        <v>10234</v>
      </c>
      <c r="P182" s="167">
        <v>10017</v>
      </c>
      <c r="Q182" s="166">
        <v>8919</v>
      </c>
      <c r="R182" s="167">
        <v>8311</v>
      </c>
      <c r="S182" s="167">
        <f t="shared" si="7"/>
        <v>119453</v>
      </c>
      <c r="T182" s="352" t="s">
        <v>184</v>
      </c>
      <c r="W182" s="366"/>
    </row>
    <row r="183" spans="1:23" ht="15" customHeight="1">
      <c r="A183" s="356"/>
      <c r="B183" s="377"/>
      <c r="C183" s="377"/>
      <c r="D183" s="160" t="s">
        <v>56</v>
      </c>
      <c r="E183" s="486" t="s">
        <v>267</v>
      </c>
      <c r="F183" s="165"/>
      <c r="G183" s="166">
        <v>4616</v>
      </c>
      <c r="H183" s="167">
        <v>6018</v>
      </c>
      <c r="I183" s="166">
        <v>7674</v>
      </c>
      <c r="J183" s="167">
        <v>6004</v>
      </c>
      <c r="K183" s="168">
        <v>3166</v>
      </c>
      <c r="L183" s="167">
        <v>5817</v>
      </c>
      <c r="M183" s="166">
        <v>7544</v>
      </c>
      <c r="N183" s="167">
        <v>13793</v>
      </c>
      <c r="O183" s="166">
        <v>7011</v>
      </c>
      <c r="P183" s="167">
        <v>8494</v>
      </c>
      <c r="Q183" s="166">
        <v>6047</v>
      </c>
      <c r="R183" s="167">
        <v>4919</v>
      </c>
      <c r="S183" s="167">
        <f>SUM(G183:R183)</f>
        <v>81103</v>
      </c>
      <c r="T183" s="352" t="s">
        <v>173</v>
      </c>
      <c r="W183" s="366"/>
    </row>
    <row r="184" spans="1:23" ht="15" customHeight="1">
      <c r="A184" s="356"/>
      <c r="B184" s="377"/>
      <c r="C184" s="377"/>
      <c r="D184" s="160" t="s">
        <v>58</v>
      </c>
      <c r="E184" s="486" t="s">
        <v>268</v>
      </c>
      <c r="F184" s="165"/>
      <c r="G184" s="166">
        <v>2287</v>
      </c>
      <c r="H184" s="167">
        <v>5547</v>
      </c>
      <c r="I184" s="166">
        <v>5776</v>
      </c>
      <c r="J184" s="167">
        <v>7912</v>
      </c>
      <c r="K184" s="168">
        <v>13291</v>
      </c>
      <c r="L184" s="167">
        <v>4749</v>
      </c>
      <c r="M184" s="166">
        <v>2952</v>
      </c>
      <c r="N184" s="167">
        <v>2356</v>
      </c>
      <c r="O184" s="166">
        <v>5638</v>
      </c>
      <c r="P184" s="167">
        <v>7281</v>
      </c>
      <c r="Q184" s="166">
        <v>5556</v>
      </c>
      <c r="R184" s="167">
        <v>2560</v>
      </c>
      <c r="S184" s="167">
        <f t="shared" si="7"/>
        <v>65905</v>
      </c>
      <c r="T184" s="352" t="s">
        <v>182</v>
      </c>
      <c r="W184" s="366"/>
    </row>
    <row r="185" spans="1:23" ht="15" customHeight="1">
      <c r="A185" s="356"/>
      <c r="B185" s="377"/>
      <c r="C185" s="377"/>
      <c r="D185" s="160" t="s">
        <v>60</v>
      </c>
      <c r="E185" s="486" t="s">
        <v>269</v>
      </c>
      <c r="F185" s="165"/>
      <c r="G185" s="166">
        <v>4854</v>
      </c>
      <c r="H185" s="167">
        <v>2642</v>
      </c>
      <c r="I185" s="166">
        <v>2224</v>
      </c>
      <c r="J185" s="167">
        <v>1863</v>
      </c>
      <c r="K185" s="168">
        <v>2080</v>
      </c>
      <c r="L185" s="167">
        <v>1842</v>
      </c>
      <c r="M185" s="166">
        <v>1921</v>
      </c>
      <c r="N185" s="167">
        <v>1816</v>
      </c>
      <c r="O185" s="166">
        <v>1977</v>
      </c>
      <c r="P185" s="167">
        <v>2384</v>
      </c>
      <c r="Q185" s="166">
        <v>2432</v>
      </c>
      <c r="R185" s="167">
        <v>1997</v>
      </c>
      <c r="S185" s="167">
        <f t="shared" si="7"/>
        <v>28032</v>
      </c>
      <c r="T185" s="352" t="s">
        <v>183</v>
      </c>
      <c r="W185" s="366"/>
    </row>
    <row r="186" spans="1:23" ht="15" customHeight="1">
      <c r="A186" s="379"/>
      <c r="B186" s="408"/>
      <c r="C186" s="408"/>
      <c r="D186" s="159" t="s">
        <v>62</v>
      </c>
      <c r="E186" s="490" t="s">
        <v>270</v>
      </c>
      <c r="F186" s="293"/>
      <c r="G186" s="294">
        <v>12000</v>
      </c>
      <c r="H186" s="295">
        <v>3500</v>
      </c>
      <c r="I186" s="294">
        <v>12000</v>
      </c>
      <c r="J186" s="295">
        <v>30000</v>
      </c>
      <c r="K186" s="296">
        <v>38000</v>
      </c>
      <c r="L186" s="295">
        <v>16000</v>
      </c>
      <c r="M186" s="294">
        <v>12000</v>
      </c>
      <c r="N186" s="295">
        <v>18000</v>
      </c>
      <c r="O186" s="294">
        <v>25000</v>
      </c>
      <c r="P186" s="295">
        <v>30000</v>
      </c>
      <c r="Q186" s="294">
        <v>35000</v>
      </c>
      <c r="R186" s="295">
        <v>3000</v>
      </c>
      <c r="S186" s="295">
        <f t="shared" si="7"/>
        <v>234500</v>
      </c>
      <c r="T186" s="355" t="s">
        <v>183</v>
      </c>
      <c r="W186" s="366"/>
    </row>
    <row r="187" spans="1:23" ht="15" customHeight="1">
      <c r="A187" s="356"/>
      <c r="B187" s="377"/>
      <c r="C187" s="377"/>
      <c r="D187" s="160" t="s">
        <v>64</v>
      </c>
      <c r="E187" s="486" t="s">
        <v>271</v>
      </c>
      <c r="F187" s="165"/>
      <c r="G187" s="166">
        <v>1003</v>
      </c>
      <c r="H187" s="167">
        <v>927</v>
      </c>
      <c r="I187" s="166">
        <v>592</v>
      </c>
      <c r="J187" s="167">
        <v>925</v>
      </c>
      <c r="K187" s="168">
        <v>1381</v>
      </c>
      <c r="L187" s="167">
        <v>819</v>
      </c>
      <c r="M187" s="166">
        <v>940</v>
      </c>
      <c r="N187" s="167">
        <v>960</v>
      </c>
      <c r="O187" s="166">
        <v>1175</v>
      </c>
      <c r="P187" s="167">
        <v>1436</v>
      </c>
      <c r="Q187" s="166">
        <v>1514</v>
      </c>
      <c r="R187" s="167">
        <v>882</v>
      </c>
      <c r="S187" s="167">
        <f t="shared" ref="S187:S246" si="11">SUM(G187:R187)</f>
        <v>12554</v>
      </c>
      <c r="T187" s="352" t="s">
        <v>173</v>
      </c>
      <c r="W187" s="366"/>
    </row>
    <row r="188" spans="1:23" ht="15" customHeight="1">
      <c r="A188" s="356"/>
      <c r="B188" s="377"/>
      <c r="C188" s="377"/>
      <c r="D188" s="160" t="s">
        <v>66</v>
      </c>
      <c r="E188" s="486" t="s">
        <v>272</v>
      </c>
      <c r="F188" s="165"/>
      <c r="G188" s="166">
        <v>3</v>
      </c>
      <c r="H188" s="167">
        <v>83</v>
      </c>
      <c r="I188" s="166">
        <v>53</v>
      </c>
      <c r="J188" s="167">
        <v>58</v>
      </c>
      <c r="K188" s="168">
        <v>72</v>
      </c>
      <c r="L188" s="167">
        <v>56</v>
      </c>
      <c r="M188" s="166">
        <v>29</v>
      </c>
      <c r="N188" s="167">
        <v>30</v>
      </c>
      <c r="O188" s="166">
        <v>118</v>
      </c>
      <c r="P188" s="167">
        <v>121</v>
      </c>
      <c r="Q188" s="166">
        <v>157</v>
      </c>
      <c r="R188" s="167">
        <v>95</v>
      </c>
      <c r="S188" s="167">
        <f t="shared" si="11"/>
        <v>875</v>
      </c>
      <c r="T188" s="352" t="s">
        <v>186</v>
      </c>
      <c r="V188" s="37"/>
      <c r="W188" s="366"/>
    </row>
    <row r="189" spans="1:23" ht="15" customHeight="1">
      <c r="A189" s="356"/>
      <c r="B189" s="377"/>
      <c r="C189" s="377"/>
      <c r="D189" s="160" t="s">
        <v>68</v>
      </c>
      <c r="E189" s="486" t="s">
        <v>273</v>
      </c>
      <c r="F189" s="165"/>
      <c r="G189" s="166">
        <v>9</v>
      </c>
      <c r="H189" s="167">
        <v>181</v>
      </c>
      <c r="I189" s="166">
        <v>24</v>
      </c>
      <c r="J189" s="167">
        <v>192</v>
      </c>
      <c r="K189" s="168">
        <v>293</v>
      </c>
      <c r="L189" s="167">
        <v>438</v>
      </c>
      <c r="M189" s="166">
        <v>9523</v>
      </c>
      <c r="N189" s="167">
        <v>5376</v>
      </c>
      <c r="O189" s="166">
        <v>1179</v>
      </c>
      <c r="P189" s="167">
        <v>216</v>
      </c>
      <c r="Q189" s="166">
        <v>36</v>
      </c>
      <c r="R189" s="167">
        <v>101</v>
      </c>
      <c r="S189" s="167">
        <f t="shared" si="11"/>
        <v>17568</v>
      </c>
      <c r="T189" s="352" t="s">
        <v>191</v>
      </c>
      <c r="W189" s="366"/>
    </row>
    <row r="190" spans="1:23" ht="15" customHeight="1">
      <c r="A190" s="356"/>
      <c r="B190" s="377"/>
      <c r="C190" s="377"/>
      <c r="D190" s="160" t="s">
        <v>70</v>
      </c>
      <c r="E190" s="486" t="s">
        <v>274</v>
      </c>
      <c r="F190" s="165"/>
      <c r="G190" s="166">
        <v>1750</v>
      </c>
      <c r="H190" s="167">
        <v>3027</v>
      </c>
      <c r="I190" s="166">
        <v>3606</v>
      </c>
      <c r="J190" s="167">
        <v>3620</v>
      </c>
      <c r="K190" s="168">
        <v>4175</v>
      </c>
      <c r="L190" s="167">
        <v>3949</v>
      </c>
      <c r="M190" s="166">
        <v>3229</v>
      </c>
      <c r="N190" s="167">
        <v>3089</v>
      </c>
      <c r="O190" s="166">
        <v>3996</v>
      </c>
      <c r="P190" s="167">
        <v>3951</v>
      </c>
      <c r="Q190" s="166">
        <v>3838</v>
      </c>
      <c r="R190" s="167">
        <v>2721</v>
      </c>
      <c r="S190" s="167">
        <f t="shared" si="11"/>
        <v>40951</v>
      </c>
      <c r="T190" s="352" t="s">
        <v>192</v>
      </c>
      <c r="W190" s="366"/>
    </row>
    <row r="191" spans="1:23" ht="15" customHeight="1">
      <c r="A191" s="356"/>
      <c r="B191" s="377"/>
      <c r="C191" s="377"/>
      <c r="D191" s="160" t="s">
        <v>72</v>
      </c>
      <c r="E191" s="486" t="s">
        <v>275</v>
      </c>
      <c r="F191" s="165"/>
      <c r="G191" s="166">
        <v>6521</v>
      </c>
      <c r="H191" s="167">
        <v>5657</v>
      </c>
      <c r="I191" s="166">
        <v>11818</v>
      </c>
      <c r="J191" s="167">
        <v>3087</v>
      </c>
      <c r="K191" s="168">
        <v>722</v>
      </c>
      <c r="L191" s="167">
        <v>76</v>
      </c>
      <c r="M191" s="166">
        <v>227</v>
      </c>
      <c r="N191" s="167">
        <v>36</v>
      </c>
      <c r="O191" s="166">
        <v>0</v>
      </c>
      <c r="P191" s="167">
        <v>0</v>
      </c>
      <c r="Q191" s="166">
        <v>0</v>
      </c>
      <c r="R191" s="167">
        <v>7346</v>
      </c>
      <c r="S191" s="167">
        <f t="shared" si="11"/>
        <v>35490</v>
      </c>
      <c r="T191" s="352" t="s">
        <v>192</v>
      </c>
      <c r="W191" s="366"/>
    </row>
    <row r="192" spans="1:23" ht="15" customHeight="1">
      <c r="A192" s="356"/>
      <c r="B192" s="377"/>
      <c r="C192" s="377"/>
      <c r="D192" s="160" t="s">
        <v>74</v>
      </c>
      <c r="E192" s="486" t="s">
        <v>276</v>
      </c>
      <c r="F192" s="165"/>
      <c r="G192" s="166">
        <v>2262</v>
      </c>
      <c r="H192" s="167">
        <v>3463</v>
      </c>
      <c r="I192" s="166">
        <v>3781</v>
      </c>
      <c r="J192" s="167">
        <v>2840</v>
      </c>
      <c r="K192" s="168">
        <v>4830</v>
      </c>
      <c r="L192" s="167">
        <v>3124</v>
      </c>
      <c r="M192" s="166">
        <v>5750</v>
      </c>
      <c r="N192" s="167">
        <v>7068</v>
      </c>
      <c r="O192" s="166">
        <v>3388</v>
      </c>
      <c r="P192" s="167">
        <v>3932</v>
      </c>
      <c r="Q192" s="166">
        <v>4112</v>
      </c>
      <c r="R192" s="167">
        <v>2330</v>
      </c>
      <c r="S192" s="167">
        <f t="shared" si="11"/>
        <v>46880</v>
      </c>
      <c r="T192" s="352" t="s">
        <v>184</v>
      </c>
      <c r="W192" s="366"/>
    </row>
    <row r="193" spans="1:23" ht="15" customHeight="1">
      <c r="A193" s="356"/>
      <c r="B193" s="377"/>
      <c r="C193" s="377"/>
      <c r="D193" s="160" t="s">
        <v>76</v>
      </c>
      <c r="E193" s="486" t="s">
        <v>277</v>
      </c>
      <c r="F193" s="165"/>
      <c r="G193" s="166">
        <v>4736</v>
      </c>
      <c r="H193" s="167">
        <v>6205</v>
      </c>
      <c r="I193" s="166">
        <v>7994</v>
      </c>
      <c r="J193" s="167">
        <v>6845</v>
      </c>
      <c r="K193" s="168">
        <v>10238</v>
      </c>
      <c r="L193" s="167">
        <v>6776</v>
      </c>
      <c r="M193" s="166">
        <v>12083</v>
      </c>
      <c r="N193" s="167">
        <v>14503</v>
      </c>
      <c r="O193" s="166">
        <v>7781</v>
      </c>
      <c r="P193" s="167">
        <v>9683</v>
      </c>
      <c r="Q193" s="166">
        <v>8661</v>
      </c>
      <c r="R193" s="167">
        <v>5425</v>
      </c>
      <c r="S193" s="167">
        <f t="shared" si="11"/>
        <v>100930</v>
      </c>
      <c r="T193" s="352" t="s">
        <v>173</v>
      </c>
      <c r="W193" s="366"/>
    </row>
    <row r="194" spans="1:23" ht="15" customHeight="1">
      <c r="A194" s="356"/>
      <c r="B194" s="377"/>
      <c r="C194" s="377"/>
      <c r="D194" s="160" t="s">
        <v>78</v>
      </c>
      <c r="E194" s="486" t="s">
        <v>278</v>
      </c>
      <c r="F194" s="165"/>
      <c r="G194" s="166">
        <v>14748</v>
      </c>
      <c r="H194" s="167">
        <v>13811</v>
      </c>
      <c r="I194" s="166">
        <v>15566</v>
      </c>
      <c r="J194" s="167">
        <v>13598</v>
      </c>
      <c r="K194" s="168">
        <v>13634</v>
      </c>
      <c r="L194" s="167">
        <v>14155</v>
      </c>
      <c r="M194" s="166">
        <v>15039</v>
      </c>
      <c r="N194" s="167">
        <v>14475</v>
      </c>
      <c r="O194" s="166">
        <v>14244</v>
      </c>
      <c r="P194" s="167">
        <v>12725</v>
      </c>
      <c r="Q194" s="166">
        <v>6768</v>
      </c>
      <c r="R194" s="167">
        <v>17561</v>
      </c>
      <c r="S194" s="167">
        <f t="shared" si="11"/>
        <v>166324</v>
      </c>
      <c r="T194" s="352" t="s">
        <v>174</v>
      </c>
      <c r="W194" s="366"/>
    </row>
    <row r="195" spans="1:23" ht="15" customHeight="1">
      <c r="A195" s="356"/>
      <c r="B195" s="377"/>
      <c r="C195" s="377"/>
      <c r="D195" s="160" t="s">
        <v>79</v>
      </c>
      <c r="E195" s="486" t="s">
        <v>279</v>
      </c>
      <c r="F195" s="165"/>
      <c r="G195" s="166">
        <v>1584</v>
      </c>
      <c r="H195" s="167">
        <v>1443</v>
      </c>
      <c r="I195" s="166">
        <v>1520</v>
      </c>
      <c r="J195" s="167">
        <v>1457</v>
      </c>
      <c r="K195" s="168">
        <v>1845</v>
      </c>
      <c r="L195" s="167">
        <v>1355</v>
      </c>
      <c r="M195" s="166">
        <v>1348</v>
      </c>
      <c r="N195" s="167">
        <v>1470</v>
      </c>
      <c r="O195" s="166">
        <v>1509</v>
      </c>
      <c r="P195" s="167">
        <v>78</v>
      </c>
      <c r="Q195" s="166">
        <v>1883</v>
      </c>
      <c r="R195" s="167">
        <v>1578</v>
      </c>
      <c r="S195" s="167">
        <f t="shared" si="11"/>
        <v>17070</v>
      </c>
      <c r="T195" s="352" t="s">
        <v>174</v>
      </c>
      <c r="W195" s="366"/>
    </row>
    <row r="196" spans="1:23" ht="15" customHeight="1">
      <c r="A196" s="356"/>
      <c r="B196" s="357"/>
      <c r="C196" s="357"/>
      <c r="D196" s="160" t="s">
        <v>81</v>
      </c>
      <c r="E196" s="486" t="s">
        <v>280</v>
      </c>
      <c r="F196" s="165"/>
      <c r="G196" s="166">
        <v>0</v>
      </c>
      <c r="H196" s="167">
        <v>0</v>
      </c>
      <c r="I196" s="166">
        <v>518</v>
      </c>
      <c r="J196" s="167">
        <v>905</v>
      </c>
      <c r="K196" s="168">
        <v>2626</v>
      </c>
      <c r="L196" s="167">
        <v>890</v>
      </c>
      <c r="M196" s="166">
        <v>886</v>
      </c>
      <c r="N196" s="167">
        <v>1017</v>
      </c>
      <c r="O196" s="166">
        <v>1323</v>
      </c>
      <c r="P196" s="167">
        <v>1491</v>
      </c>
      <c r="Q196" s="166">
        <v>893</v>
      </c>
      <c r="R196" s="167">
        <v>170</v>
      </c>
      <c r="S196" s="167">
        <f t="shared" si="11"/>
        <v>10719</v>
      </c>
      <c r="T196" s="352" t="s">
        <v>178</v>
      </c>
      <c r="W196" s="366"/>
    </row>
    <row r="197" spans="1:23" ht="15" customHeight="1">
      <c r="A197" s="356"/>
      <c r="B197" s="357"/>
      <c r="C197" s="357"/>
      <c r="D197" s="160" t="s">
        <v>83</v>
      </c>
      <c r="E197" s="486" t="s">
        <v>281</v>
      </c>
      <c r="F197" s="165"/>
      <c r="G197" s="166">
        <v>7500</v>
      </c>
      <c r="H197" s="167">
        <v>6900</v>
      </c>
      <c r="I197" s="166">
        <v>5000</v>
      </c>
      <c r="J197" s="167">
        <v>6600</v>
      </c>
      <c r="K197" s="168">
        <v>5900</v>
      </c>
      <c r="L197" s="167">
        <v>2800</v>
      </c>
      <c r="M197" s="166">
        <v>5200</v>
      </c>
      <c r="N197" s="167">
        <v>4200</v>
      </c>
      <c r="O197" s="166">
        <v>7700</v>
      </c>
      <c r="P197" s="167">
        <v>7400</v>
      </c>
      <c r="Q197" s="166">
        <v>15000</v>
      </c>
      <c r="R197" s="167">
        <v>3900</v>
      </c>
      <c r="S197" s="167">
        <f t="shared" si="11"/>
        <v>78100</v>
      </c>
      <c r="T197" s="352" t="s">
        <v>183</v>
      </c>
      <c r="W197" s="366"/>
    </row>
    <row r="198" spans="1:23" ht="15" customHeight="1">
      <c r="A198" s="356"/>
      <c r="B198" s="357"/>
      <c r="C198" s="357"/>
      <c r="D198" s="160" t="s">
        <v>84</v>
      </c>
      <c r="E198" s="486" t="s">
        <v>282</v>
      </c>
      <c r="F198" s="165"/>
      <c r="G198" s="166">
        <v>5762</v>
      </c>
      <c r="H198" s="167">
        <v>5368</v>
      </c>
      <c r="I198" s="166">
        <v>7189</v>
      </c>
      <c r="J198" s="167">
        <v>5732</v>
      </c>
      <c r="K198" s="168">
        <v>6265</v>
      </c>
      <c r="L198" s="167">
        <v>5025</v>
      </c>
      <c r="M198" s="166">
        <v>6806</v>
      </c>
      <c r="N198" s="167">
        <v>6239</v>
      </c>
      <c r="O198" s="166">
        <v>5744</v>
      </c>
      <c r="P198" s="167">
        <v>6157</v>
      </c>
      <c r="Q198" s="166">
        <v>6703</v>
      </c>
      <c r="R198" s="167">
        <v>6984</v>
      </c>
      <c r="S198" s="167">
        <f>SUM(G198:R198)</f>
        <v>73974</v>
      </c>
      <c r="T198" s="352" t="s">
        <v>174</v>
      </c>
      <c r="W198" s="366"/>
    </row>
    <row r="199" spans="1:23" ht="15" customHeight="1">
      <c r="A199" s="356"/>
      <c r="B199" s="357"/>
      <c r="C199" s="357"/>
      <c r="D199" s="160" t="s">
        <v>86</v>
      </c>
      <c r="E199" s="486" t="s">
        <v>283</v>
      </c>
      <c r="F199" s="165"/>
      <c r="G199" s="166">
        <v>7</v>
      </c>
      <c r="H199" s="167">
        <v>14</v>
      </c>
      <c r="I199" s="166">
        <v>19</v>
      </c>
      <c r="J199" s="167">
        <v>55</v>
      </c>
      <c r="K199" s="168">
        <v>102</v>
      </c>
      <c r="L199" s="167">
        <v>327</v>
      </c>
      <c r="M199" s="166">
        <v>414</v>
      </c>
      <c r="N199" s="167">
        <v>1179</v>
      </c>
      <c r="O199" s="166">
        <v>689</v>
      </c>
      <c r="P199" s="167">
        <v>375</v>
      </c>
      <c r="Q199" s="166">
        <v>145</v>
      </c>
      <c r="R199" s="167">
        <v>121</v>
      </c>
      <c r="S199" s="167">
        <f t="shared" si="11"/>
        <v>3447</v>
      </c>
      <c r="T199" s="352"/>
      <c r="W199" s="366"/>
    </row>
    <row r="200" spans="1:23" ht="15" customHeight="1">
      <c r="A200" s="356"/>
      <c r="B200" s="357"/>
      <c r="C200" s="357"/>
      <c r="D200" s="160"/>
      <c r="E200" s="486" t="s">
        <v>309</v>
      </c>
      <c r="F200" s="165"/>
      <c r="G200" s="166">
        <v>0</v>
      </c>
      <c r="H200" s="167">
        <v>0</v>
      </c>
      <c r="I200" s="166">
        <v>0</v>
      </c>
      <c r="J200" s="167">
        <v>0</v>
      </c>
      <c r="K200" s="168">
        <v>0</v>
      </c>
      <c r="L200" s="167">
        <v>0</v>
      </c>
      <c r="M200" s="166">
        <v>191</v>
      </c>
      <c r="N200" s="167">
        <v>1020</v>
      </c>
      <c r="O200" s="166">
        <v>0</v>
      </c>
      <c r="P200" s="167">
        <v>0</v>
      </c>
      <c r="Q200" s="166">
        <v>0</v>
      </c>
      <c r="R200" s="167">
        <v>0</v>
      </c>
      <c r="S200" s="167">
        <f t="shared" si="11"/>
        <v>1211</v>
      </c>
      <c r="T200" s="352" t="s">
        <v>188</v>
      </c>
      <c r="W200" s="366"/>
    </row>
    <row r="201" spans="1:23" ht="15" customHeight="1">
      <c r="A201" s="356"/>
      <c r="B201" s="357"/>
      <c r="C201" s="357"/>
      <c r="D201" s="160"/>
      <c r="E201" s="486" t="s">
        <v>214</v>
      </c>
      <c r="F201" s="165"/>
      <c r="G201" s="166">
        <v>7</v>
      </c>
      <c r="H201" s="167">
        <v>14</v>
      </c>
      <c r="I201" s="166">
        <v>19</v>
      </c>
      <c r="J201" s="167">
        <v>55</v>
      </c>
      <c r="K201" s="168">
        <v>102</v>
      </c>
      <c r="L201" s="167">
        <v>327</v>
      </c>
      <c r="M201" s="166">
        <v>223</v>
      </c>
      <c r="N201" s="167">
        <v>159</v>
      </c>
      <c r="O201" s="166">
        <v>689</v>
      </c>
      <c r="P201" s="167">
        <v>375</v>
      </c>
      <c r="Q201" s="166">
        <v>145</v>
      </c>
      <c r="R201" s="167">
        <v>121</v>
      </c>
      <c r="S201" s="167">
        <f t="shared" si="11"/>
        <v>2236</v>
      </c>
      <c r="T201" s="352" t="s">
        <v>189</v>
      </c>
      <c r="W201" s="366"/>
    </row>
    <row r="202" spans="1:23" ht="15" customHeight="1">
      <c r="A202" s="356"/>
      <c r="B202" s="357"/>
      <c r="C202" s="357"/>
      <c r="D202" s="160" t="s">
        <v>905</v>
      </c>
      <c r="E202" s="486" t="s">
        <v>284</v>
      </c>
      <c r="F202" s="165"/>
      <c r="G202" s="166">
        <v>22</v>
      </c>
      <c r="H202" s="167">
        <v>46</v>
      </c>
      <c r="I202" s="166">
        <v>71</v>
      </c>
      <c r="J202" s="167">
        <v>359</v>
      </c>
      <c r="K202" s="168">
        <v>558</v>
      </c>
      <c r="L202" s="167">
        <v>3170</v>
      </c>
      <c r="M202" s="166">
        <v>33903</v>
      </c>
      <c r="N202" s="167">
        <v>21908</v>
      </c>
      <c r="O202" s="166">
        <v>7644</v>
      </c>
      <c r="P202" s="167">
        <v>1218</v>
      </c>
      <c r="Q202" s="166">
        <v>571</v>
      </c>
      <c r="R202" s="167">
        <v>250</v>
      </c>
      <c r="S202" s="167">
        <f t="shared" si="11"/>
        <v>69720</v>
      </c>
      <c r="T202" s="352"/>
      <c r="W202" s="366"/>
    </row>
    <row r="203" spans="1:23" ht="15" customHeight="1">
      <c r="A203" s="356"/>
      <c r="B203" s="357"/>
      <c r="C203" s="357"/>
      <c r="D203" s="160"/>
      <c r="E203" s="486" t="s">
        <v>308</v>
      </c>
      <c r="F203" s="165"/>
      <c r="G203" s="166">
        <v>0</v>
      </c>
      <c r="H203" s="167">
        <v>0</v>
      </c>
      <c r="I203" s="166">
        <v>0</v>
      </c>
      <c r="J203" s="167">
        <v>0</v>
      </c>
      <c r="K203" s="168">
        <v>0</v>
      </c>
      <c r="L203" s="167">
        <v>67</v>
      </c>
      <c r="M203" s="166">
        <v>26676</v>
      </c>
      <c r="N203" s="167">
        <v>8498</v>
      </c>
      <c r="O203" s="166">
        <v>0</v>
      </c>
      <c r="P203" s="167">
        <v>0</v>
      </c>
      <c r="Q203" s="166">
        <v>0</v>
      </c>
      <c r="R203" s="167">
        <v>0</v>
      </c>
      <c r="S203" s="167">
        <f t="shared" si="11"/>
        <v>35241</v>
      </c>
      <c r="T203" s="352" t="s">
        <v>188</v>
      </c>
      <c r="W203" s="366"/>
    </row>
    <row r="204" spans="1:23" ht="15" customHeight="1">
      <c r="A204" s="356"/>
      <c r="B204" s="357"/>
      <c r="C204" s="357"/>
      <c r="D204" s="160"/>
      <c r="E204" s="486" t="s">
        <v>214</v>
      </c>
      <c r="F204" s="165"/>
      <c r="G204" s="166">
        <v>22</v>
      </c>
      <c r="H204" s="167">
        <v>46</v>
      </c>
      <c r="I204" s="166">
        <v>71</v>
      </c>
      <c r="J204" s="167">
        <v>359</v>
      </c>
      <c r="K204" s="168">
        <v>558</v>
      </c>
      <c r="L204" s="167">
        <v>3103</v>
      </c>
      <c r="M204" s="166">
        <v>7227</v>
      </c>
      <c r="N204" s="167">
        <v>13410</v>
      </c>
      <c r="O204" s="166">
        <v>7644</v>
      </c>
      <c r="P204" s="167">
        <v>1218</v>
      </c>
      <c r="Q204" s="166">
        <v>571</v>
      </c>
      <c r="R204" s="167">
        <v>250</v>
      </c>
      <c r="S204" s="167">
        <f t="shared" si="11"/>
        <v>34479</v>
      </c>
      <c r="T204" s="352" t="s">
        <v>189</v>
      </c>
      <c r="W204" s="366"/>
    </row>
    <row r="205" spans="1:23" ht="15" customHeight="1">
      <c r="A205" s="356"/>
      <c r="B205" s="357"/>
      <c r="C205" s="357"/>
      <c r="D205" s="160" t="s">
        <v>906</v>
      </c>
      <c r="E205" s="486" t="s">
        <v>285</v>
      </c>
      <c r="F205" s="165"/>
      <c r="G205" s="166">
        <v>60</v>
      </c>
      <c r="H205" s="167">
        <v>102</v>
      </c>
      <c r="I205" s="166">
        <v>268</v>
      </c>
      <c r="J205" s="167">
        <v>424</v>
      </c>
      <c r="K205" s="168">
        <v>405</v>
      </c>
      <c r="L205" s="167">
        <v>421</v>
      </c>
      <c r="M205" s="166">
        <v>317</v>
      </c>
      <c r="N205" s="167">
        <v>220</v>
      </c>
      <c r="O205" s="166">
        <v>455</v>
      </c>
      <c r="P205" s="167">
        <v>674</v>
      </c>
      <c r="Q205" s="166">
        <v>351</v>
      </c>
      <c r="R205" s="167">
        <v>203</v>
      </c>
      <c r="S205" s="167">
        <f t="shared" si="11"/>
        <v>3900</v>
      </c>
      <c r="T205" s="352" t="s">
        <v>191</v>
      </c>
      <c r="W205" s="366"/>
    </row>
    <row r="206" spans="1:23" ht="15" customHeight="1">
      <c r="A206" s="356"/>
      <c r="B206" s="357"/>
      <c r="C206" s="357"/>
      <c r="D206" s="160" t="s">
        <v>92</v>
      </c>
      <c r="E206" s="486" t="s">
        <v>286</v>
      </c>
      <c r="F206" s="165"/>
      <c r="G206" s="166">
        <v>548</v>
      </c>
      <c r="H206" s="167">
        <v>678</v>
      </c>
      <c r="I206" s="166">
        <v>2008</v>
      </c>
      <c r="J206" s="167">
        <v>1403</v>
      </c>
      <c r="K206" s="168">
        <v>2111</v>
      </c>
      <c r="L206" s="167">
        <v>1450</v>
      </c>
      <c r="M206" s="166">
        <v>3446</v>
      </c>
      <c r="N206" s="167">
        <v>3394</v>
      </c>
      <c r="O206" s="166">
        <v>2310</v>
      </c>
      <c r="P206" s="167">
        <v>1889</v>
      </c>
      <c r="Q206" s="166">
        <v>1602</v>
      </c>
      <c r="R206" s="167">
        <v>1219</v>
      </c>
      <c r="S206" s="167">
        <f t="shared" si="11"/>
        <v>22058</v>
      </c>
      <c r="T206" s="352" t="s">
        <v>185</v>
      </c>
      <c r="W206" s="366"/>
    </row>
    <row r="207" spans="1:23" ht="15" customHeight="1">
      <c r="A207" s="356"/>
      <c r="B207" s="357"/>
      <c r="C207" s="357"/>
      <c r="D207" s="160" t="s">
        <v>94</v>
      </c>
      <c r="E207" s="486" t="s">
        <v>739</v>
      </c>
      <c r="F207" s="165"/>
      <c r="G207" s="166">
        <v>15738</v>
      </c>
      <c r="H207" s="167">
        <v>23039</v>
      </c>
      <c r="I207" s="166">
        <v>32422</v>
      </c>
      <c r="J207" s="167">
        <v>30094</v>
      </c>
      <c r="K207" s="168">
        <v>34346</v>
      </c>
      <c r="L207" s="167">
        <v>27019</v>
      </c>
      <c r="M207" s="166">
        <v>33244</v>
      </c>
      <c r="N207" s="167">
        <v>30860</v>
      </c>
      <c r="O207" s="166">
        <v>34037</v>
      </c>
      <c r="P207" s="167">
        <v>35465</v>
      </c>
      <c r="Q207" s="166">
        <v>35222</v>
      </c>
      <c r="R207" s="167">
        <v>23062</v>
      </c>
      <c r="S207" s="167">
        <f t="shared" si="11"/>
        <v>354548</v>
      </c>
      <c r="T207" s="352" t="s">
        <v>175</v>
      </c>
      <c r="W207" s="366"/>
    </row>
    <row r="208" spans="1:23" ht="15" customHeight="1">
      <c r="A208" s="356"/>
      <c r="B208" s="357"/>
      <c r="C208" s="357"/>
      <c r="D208" s="160" t="s">
        <v>96</v>
      </c>
      <c r="E208" s="486" t="s">
        <v>740</v>
      </c>
      <c r="F208" s="165"/>
      <c r="G208" s="166">
        <v>3756</v>
      </c>
      <c r="H208" s="167">
        <v>4921</v>
      </c>
      <c r="I208" s="166">
        <v>4858</v>
      </c>
      <c r="J208" s="167">
        <v>4354</v>
      </c>
      <c r="K208" s="168">
        <v>4645</v>
      </c>
      <c r="L208" s="167">
        <v>4401</v>
      </c>
      <c r="M208" s="166">
        <v>5320</v>
      </c>
      <c r="N208" s="167">
        <v>4826</v>
      </c>
      <c r="O208" s="166">
        <v>4215</v>
      </c>
      <c r="P208" s="167">
        <v>4999</v>
      </c>
      <c r="Q208" s="166">
        <v>4781</v>
      </c>
      <c r="R208" s="167">
        <v>4750</v>
      </c>
      <c r="S208" s="167">
        <f t="shared" si="11"/>
        <v>55826</v>
      </c>
      <c r="T208" s="352" t="s">
        <v>184</v>
      </c>
      <c r="W208" s="366"/>
    </row>
    <row r="209" spans="1:23" ht="15" customHeight="1">
      <c r="A209" s="356"/>
      <c r="B209" s="357"/>
      <c r="C209" s="357"/>
      <c r="D209" s="160" t="s">
        <v>98</v>
      </c>
      <c r="E209" s="486" t="s">
        <v>287</v>
      </c>
      <c r="F209" s="165"/>
      <c r="G209" s="166">
        <v>196</v>
      </c>
      <c r="H209" s="167">
        <v>145</v>
      </c>
      <c r="I209" s="166">
        <v>586</v>
      </c>
      <c r="J209" s="167">
        <v>383</v>
      </c>
      <c r="K209" s="168">
        <v>122</v>
      </c>
      <c r="L209" s="167">
        <v>87</v>
      </c>
      <c r="M209" s="166">
        <v>214</v>
      </c>
      <c r="N209" s="167">
        <v>176</v>
      </c>
      <c r="O209" s="166">
        <v>174</v>
      </c>
      <c r="P209" s="167">
        <v>289</v>
      </c>
      <c r="Q209" s="166">
        <v>333</v>
      </c>
      <c r="R209" s="167">
        <v>193</v>
      </c>
      <c r="S209" s="167">
        <f t="shared" si="11"/>
        <v>2898</v>
      </c>
      <c r="T209" s="352" t="s">
        <v>174</v>
      </c>
      <c r="W209" s="366"/>
    </row>
    <row r="210" spans="1:23" ht="15" customHeight="1">
      <c r="A210" s="356"/>
      <c r="B210" s="357"/>
      <c r="C210" s="357"/>
      <c r="D210" s="160" t="s">
        <v>100</v>
      </c>
      <c r="E210" s="486" t="s">
        <v>288</v>
      </c>
      <c r="F210" s="165"/>
      <c r="G210" s="166">
        <v>2532</v>
      </c>
      <c r="H210" s="167">
        <v>2371</v>
      </c>
      <c r="I210" s="166">
        <v>3358</v>
      </c>
      <c r="J210" s="167">
        <v>3860</v>
      </c>
      <c r="K210" s="168">
        <v>3877</v>
      </c>
      <c r="L210" s="167">
        <v>4032</v>
      </c>
      <c r="M210" s="166">
        <v>3143</v>
      </c>
      <c r="N210" s="167">
        <v>3167</v>
      </c>
      <c r="O210" s="166">
        <v>3908</v>
      </c>
      <c r="P210" s="167">
        <v>3921</v>
      </c>
      <c r="Q210" s="166">
        <v>3848</v>
      </c>
      <c r="R210" s="167">
        <v>3086</v>
      </c>
      <c r="S210" s="167">
        <f t="shared" si="11"/>
        <v>41103</v>
      </c>
      <c r="T210" s="352" t="s">
        <v>192</v>
      </c>
      <c r="W210" s="366"/>
    </row>
    <row r="211" spans="1:23" ht="15" customHeight="1">
      <c r="A211" s="356"/>
      <c r="B211" s="357"/>
      <c r="C211" s="357"/>
      <c r="D211" s="160" t="s">
        <v>102</v>
      </c>
      <c r="E211" s="487" t="s">
        <v>741</v>
      </c>
      <c r="F211" s="169"/>
      <c r="G211" s="170">
        <v>22360</v>
      </c>
      <c r="H211" s="171">
        <v>38110</v>
      </c>
      <c r="I211" s="170">
        <v>57570</v>
      </c>
      <c r="J211" s="171">
        <v>58320</v>
      </c>
      <c r="K211" s="172">
        <v>71530</v>
      </c>
      <c r="L211" s="171">
        <v>45950</v>
      </c>
      <c r="M211" s="170">
        <v>76500</v>
      </c>
      <c r="N211" s="171">
        <v>69780</v>
      </c>
      <c r="O211" s="170">
        <v>67050</v>
      </c>
      <c r="P211" s="171">
        <v>84920</v>
      </c>
      <c r="Q211" s="170">
        <v>87010</v>
      </c>
      <c r="R211" s="171">
        <v>35220</v>
      </c>
      <c r="S211" s="171">
        <f t="shared" si="11"/>
        <v>714320</v>
      </c>
      <c r="T211" s="341" t="s">
        <v>189</v>
      </c>
      <c r="W211" s="366"/>
    </row>
    <row r="212" spans="1:23" ht="15" customHeight="1">
      <c r="A212" s="356"/>
      <c r="B212" s="357"/>
      <c r="C212" s="357"/>
      <c r="D212" s="160" t="s">
        <v>104</v>
      </c>
      <c r="E212" s="486" t="s">
        <v>289</v>
      </c>
      <c r="F212" s="165"/>
      <c r="G212" s="166">
        <v>357000</v>
      </c>
      <c r="H212" s="167">
        <v>215000</v>
      </c>
      <c r="I212" s="166">
        <v>400000</v>
      </c>
      <c r="J212" s="167">
        <v>332000</v>
      </c>
      <c r="K212" s="168">
        <v>354000</v>
      </c>
      <c r="L212" s="167">
        <v>444000</v>
      </c>
      <c r="M212" s="166">
        <v>382000</v>
      </c>
      <c r="N212" s="167">
        <v>360000</v>
      </c>
      <c r="O212" s="166">
        <v>360000</v>
      </c>
      <c r="P212" s="167">
        <v>520000</v>
      </c>
      <c r="Q212" s="166">
        <v>626000</v>
      </c>
      <c r="R212" s="167">
        <v>391000</v>
      </c>
      <c r="S212" s="167">
        <f t="shared" si="11"/>
        <v>4741000</v>
      </c>
      <c r="T212" s="352" t="s">
        <v>183</v>
      </c>
      <c r="W212" s="366"/>
    </row>
    <row r="213" spans="1:23" ht="15" customHeight="1">
      <c r="A213" s="356"/>
      <c r="B213" s="357"/>
      <c r="C213" s="357"/>
      <c r="D213" s="160" t="s">
        <v>106</v>
      </c>
      <c r="E213" s="486" t="s">
        <v>742</v>
      </c>
      <c r="F213" s="165"/>
      <c r="G213" s="166">
        <v>2257</v>
      </c>
      <c r="H213" s="167">
        <v>2052</v>
      </c>
      <c r="I213" s="166">
        <v>4132</v>
      </c>
      <c r="J213" s="167">
        <v>3244</v>
      </c>
      <c r="K213" s="168">
        <v>3642</v>
      </c>
      <c r="L213" s="167">
        <v>1955</v>
      </c>
      <c r="M213" s="166">
        <v>3810</v>
      </c>
      <c r="N213" s="167">
        <v>4128</v>
      </c>
      <c r="O213" s="166">
        <v>3037</v>
      </c>
      <c r="P213" s="167">
        <v>6057</v>
      </c>
      <c r="Q213" s="166">
        <v>8670</v>
      </c>
      <c r="R213" s="167">
        <v>3868</v>
      </c>
      <c r="S213" s="167">
        <f t="shared" si="11"/>
        <v>46852</v>
      </c>
      <c r="T213" s="352" t="s">
        <v>173</v>
      </c>
      <c r="W213" s="366"/>
    </row>
    <row r="214" spans="1:23" ht="15" customHeight="1">
      <c r="A214" s="356"/>
      <c r="B214" s="357"/>
      <c r="C214" s="357"/>
      <c r="D214" s="160" t="s">
        <v>108</v>
      </c>
      <c r="E214" s="486" t="s">
        <v>754</v>
      </c>
      <c r="F214" s="165"/>
      <c r="G214" s="166">
        <v>0</v>
      </c>
      <c r="H214" s="167">
        <v>0</v>
      </c>
      <c r="I214" s="166">
        <v>0</v>
      </c>
      <c r="J214" s="167">
        <v>0</v>
      </c>
      <c r="K214" s="168">
        <v>0</v>
      </c>
      <c r="L214" s="167">
        <v>0</v>
      </c>
      <c r="M214" s="166">
        <v>0</v>
      </c>
      <c r="N214" s="167">
        <v>0</v>
      </c>
      <c r="O214" s="166">
        <v>0</v>
      </c>
      <c r="P214" s="167">
        <v>0</v>
      </c>
      <c r="Q214" s="166">
        <v>0</v>
      </c>
      <c r="R214" s="167">
        <v>0</v>
      </c>
      <c r="S214" s="167">
        <f t="shared" si="11"/>
        <v>0</v>
      </c>
      <c r="T214" s="352" t="s">
        <v>753</v>
      </c>
      <c r="W214" s="366"/>
    </row>
    <row r="215" spans="1:23" ht="15" customHeight="1">
      <c r="A215" s="356"/>
      <c r="B215" s="357"/>
      <c r="C215" s="357"/>
      <c r="D215" s="160" t="s">
        <v>110</v>
      </c>
      <c r="E215" s="486" t="s">
        <v>877</v>
      </c>
      <c r="F215" s="165"/>
      <c r="G215" s="166">
        <v>40</v>
      </c>
      <c r="H215" s="167">
        <v>35</v>
      </c>
      <c r="I215" s="166">
        <v>49</v>
      </c>
      <c r="J215" s="167">
        <v>82</v>
      </c>
      <c r="K215" s="168">
        <v>90</v>
      </c>
      <c r="L215" s="167">
        <v>48</v>
      </c>
      <c r="M215" s="166">
        <v>35</v>
      </c>
      <c r="N215" s="167">
        <v>27</v>
      </c>
      <c r="O215" s="166">
        <v>58</v>
      </c>
      <c r="P215" s="167">
        <v>66</v>
      </c>
      <c r="Q215" s="166">
        <v>97</v>
      </c>
      <c r="R215" s="167">
        <v>77</v>
      </c>
      <c r="S215" s="167">
        <f t="shared" si="11"/>
        <v>704</v>
      </c>
      <c r="T215" s="352" t="s">
        <v>173</v>
      </c>
      <c r="W215" s="366"/>
    </row>
    <row r="216" spans="1:23" ht="15" customHeight="1">
      <c r="A216" s="356"/>
      <c r="B216" s="357"/>
      <c r="C216" s="357"/>
      <c r="D216" s="160" t="s">
        <v>112</v>
      </c>
      <c r="E216" s="486" t="s">
        <v>889</v>
      </c>
      <c r="F216" s="165"/>
      <c r="G216" s="166">
        <v>10072</v>
      </c>
      <c r="H216" s="167">
        <v>8781</v>
      </c>
      <c r="I216" s="166">
        <v>16097</v>
      </c>
      <c r="J216" s="167">
        <v>13762</v>
      </c>
      <c r="K216" s="168">
        <v>15689</v>
      </c>
      <c r="L216" s="167">
        <v>10164</v>
      </c>
      <c r="M216" s="166">
        <v>18497</v>
      </c>
      <c r="N216" s="167">
        <v>18217</v>
      </c>
      <c r="O216" s="166">
        <v>13453</v>
      </c>
      <c r="P216" s="167">
        <v>22122</v>
      </c>
      <c r="Q216" s="166">
        <v>33374</v>
      </c>
      <c r="R216" s="167">
        <v>18154</v>
      </c>
      <c r="S216" s="167">
        <f t="shared" si="11"/>
        <v>198382</v>
      </c>
      <c r="T216" s="352" t="s">
        <v>833</v>
      </c>
      <c r="W216" s="366"/>
    </row>
    <row r="217" spans="1:23" ht="15" customHeight="1">
      <c r="A217" s="356"/>
      <c r="B217" s="357"/>
      <c r="C217" s="357"/>
      <c r="D217" s="160" t="s">
        <v>114</v>
      </c>
      <c r="E217" s="486" t="s">
        <v>290</v>
      </c>
      <c r="F217" s="165"/>
      <c r="G217" s="166">
        <v>0</v>
      </c>
      <c r="H217" s="167">
        <v>0</v>
      </c>
      <c r="I217" s="166">
        <v>0</v>
      </c>
      <c r="J217" s="167">
        <v>0</v>
      </c>
      <c r="K217" s="168">
        <v>0</v>
      </c>
      <c r="L217" s="167">
        <v>0</v>
      </c>
      <c r="M217" s="166">
        <v>74</v>
      </c>
      <c r="N217" s="167">
        <v>689</v>
      </c>
      <c r="O217" s="166">
        <v>0</v>
      </c>
      <c r="P217" s="167">
        <v>0</v>
      </c>
      <c r="Q217" s="166">
        <v>0</v>
      </c>
      <c r="R217" s="167">
        <v>0</v>
      </c>
      <c r="S217" s="167">
        <f t="shared" si="11"/>
        <v>763</v>
      </c>
      <c r="T217" s="352" t="s">
        <v>188</v>
      </c>
      <c r="W217" s="366"/>
    </row>
    <row r="218" spans="1:23" ht="15" customHeight="1">
      <c r="A218" s="356"/>
      <c r="B218" s="357"/>
      <c r="C218" s="357"/>
      <c r="D218" s="160" t="s">
        <v>116</v>
      </c>
      <c r="E218" s="486" t="s">
        <v>291</v>
      </c>
      <c r="F218" s="165"/>
      <c r="G218" s="166">
        <v>0</v>
      </c>
      <c r="H218" s="167">
        <v>0</v>
      </c>
      <c r="I218" s="166">
        <v>0</v>
      </c>
      <c r="J218" s="167">
        <v>0</v>
      </c>
      <c r="K218" s="168">
        <v>0</v>
      </c>
      <c r="L218" s="167">
        <v>0</v>
      </c>
      <c r="M218" s="166">
        <v>1852</v>
      </c>
      <c r="N218" s="167">
        <v>1961</v>
      </c>
      <c r="O218" s="166">
        <v>0</v>
      </c>
      <c r="P218" s="167">
        <v>0</v>
      </c>
      <c r="Q218" s="166">
        <v>0</v>
      </c>
      <c r="R218" s="167">
        <v>0</v>
      </c>
      <c r="S218" s="167">
        <f t="shared" si="11"/>
        <v>3813</v>
      </c>
      <c r="T218" s="352" t="s">
        <v>188</v>
      </c>
      <c r="W218" s="366"/>
    </row>
    <row r="219" spans="1:23" ht="15" customHeight="1">
      <c r="A219" s="356"/>
      <c r="B219" s="357"/>
      <c r="C219" s="357"/>
      <c r="D219" s="160" t="s">
        <v>118</v>
      </c>
      <c r="E219" s="486" t="s">
        <v>292</v>
      </c>
      <c r="F219" s="165"/>
      <c r="G219" s="166">
        <v>458</v>
      </c>
      <c r="H219" s="167">
        <v>892</v>
      </c>
      <c r="I219" s="166">
        <v>1636</v>
      </c>
      <c r="J219" s="167">
        <v>2405</v>
      </c>
      <c r="K219" s="168">
        <v>2001</v>
      </c>
      <c r="L219" s="167">
        <v>1635</v>
      </c>
      <c r="M219" s="166">
        <v>2082</v>
      </c>
      <c r="N219" s="167">
        <v>1145</v>
      </c>
      <c r="O219" s="166">
        <v>2211</v>
      </c>
      <c r="P219" s="167">
        <v>3411</v>
      </c>
      <c r="Q219" s="166">
        <v>2058</v>
      </c>
      <c r="R219" s="167">
        <v>1069</v>
      </c>
      <c r="S219" s="167">
        <f t="shared" si="11"/>
        <v>21003</v>
      </c>
      <c r="T219" s="352" t="s">
        <v>191</v>
      </c>
      <c r="W219" s="366"/>
    </row>
    <row r="220" spans="1:23" ht="15" customHeight="1">
      <c r="A220" s="356"/>
      <c r="B220" s="357"/>
      <c r="C220" s="357"/>
      <c r="D220" s="160" t="s">
        <v>120</v>
      </c>
      <c r="E220" s="486" t="s">
        <v>743</v>
      </c>
      <c r="F220" s="165"/>
      <c r="G220" s="166">
        <v>4089</v>
      </c>
      <c r="H220" s="167">
        <v>3563</v>
      </c>
      <c r="I220" s="166">
        <v>9781</v>
      </c>
      <c r="J220" s="167">
        <v>7238</v>
      </c>
      <c r="K220" s="168">
        <v>7679</v>
      </c>
      <c r="L220" s="167">
        <v>6371</v>
      </c>
      <c r="M220" s="166">
        <v>10939</v>
      </c>
      <c r="N220" s="167">
        <v>8941</v>
      </c>
      <c r="O220" s="166">
        <v>6873</v>
      </c>
      <c r="P220" s="167">
        <v>12142</v>
      </c>
      <c r="Q220" s="166">
        <v>17229</v>
      </c>
      <c r="R220" s="167">
        <v>9143</v>
      </c>
      <c r="S220" s="167">
        <f t="shared" si="11"/>
        <v>103988</v>
      </c>
      <c r="T220" s="352" t="s">
        <v>173</v>
      </c>
      <c r="W220" s="366"/>
    </row>
    <row r="221" spans="1:23" ht="15" customHeight="1">
      <c r="A221" s="356"/>
      <c r="B221" s="357"/>
      <c r="C221" s="357"/>
      <c r="D221" s="160" t="s">
        <v>122</v>
      </c>
      <c r="E221" s="486" t="s">
        <v>785</v>
      </c>
      <c r="F221" s="165"/>
      <c r="G221" s="166">
        <v>1293</v>
      </c>
      <c r="H221" s="167">
        <v>1615</v>
      </c>
      <c r="I221" s="166">
        <v>2175</v>
      </c>
      <c r="J221" s="167">
        <v>2905</v>
      </c>
      <c r="K221" s="168">
        <v>2335</v>
      </c>
      <c r="L221" s="167">
        <v>2621</v>
      </c>
      <c r="M221" s="166">
        <v>3058</v>
      </c>
      <c r="N221" s="167">
        <v>2923</v>
      </c>
      <c r="O221" s="166">
        <v>2379</v>
      </c>
      <c r="P221" s="167">
        <v>2649</v>
      </c>
      <c r="Q221" s="166">
        <v>2722</v>
      </c>
      <c r="R221" s="167">
        <v>1878</v>
      </c>
      <c r="S221" s="167">
        <f t="shared" si="11"/>
        <v>28553</v>
      </c>
      <c r="T221" s="352" t="s">
        <v>173</v>
      </c>
      <c r="W221" s="366"/>
    </row>
    <row r="222" spans="1:23" ht="15" customHeight="1">
      <c r="A222" s="356"/>
      <c r="B222" s="357"/>
      <c r="C222" s="357"/>
      <c r="D222" s="160" t="s">
        <v>124</v>
      </c>
      <c r="E222" s="486" t="s">
        <v>878</v>
      </c>
      <c r="F222" s="165"/>
      <c r="G222" s="166">
        <v>0</v>
      </c>
      <c r="H222" s="167">
        <v>0</v>
      </c>
      <c r="I222" s="166">
        <v>0</v>
      </c>
      <c r="J222" s="167">
        <v>0</v>
      </c>
      <c r="K222" s="168">
        <v>0</v>
      </c>
      <c r="L222" s="167">
        <v>0</v>
      </c>
      <c r="M222" s="166">
        <v>0</v>
      </c>
      <c r="N222" s="167">
        <v>0</v>
      </c>
      <c r="O222" s="166">
        <v>0</v>
      </c>
      <c r="P222" s="167">
        <v>0</v>
      </c>
      <c r="Q222" s="166">
        <v>1500</v>
      </c>
      <c r="R222" s="167">
        <v>0</v>
      </c>
      <c r="S222" s="167">
        <f t="shared" ref="S222" si="12">SUM(G222:R222)</f>
        <v>1500</v>
      </c>
      <c r="T222" s="352" t="s">
        <v>193</v>
      </c>
      <c r="W222" s="366"/>
    </row>
    <row r="223" spans="1:23" ht="15" customHeight="1">
      <c r="A223" s="356"/>
      <c r="B223" s="357"/>
      <c r="C223" s="357"/>
      <c r="D223" s="160" t="s">
        <v>126</v>
      </c>
      <c r="E223" s="486" t="s">
        <v>786</v>
      </c>
      <c r="F223" s="165"/>
      <c r="G223" s="166">
        <v>768</v>
      </c>
      <c r="H223" s="167">
        <v>2196</v>
      </c>
      <c r="I223" s="166">
        <v>2266</v>
      </c>
      <c r="J223" s="167">
        <v>2646</v>
      </c>
      <c r="K223" s="168">
        <v>4049</v>
      </c>
      <c r="L223" s="167">
        <v>4135</v>
      </c>
      <c r="M223" s="166">
        <v>2727</v>
      </c>
      <c r="N223" s="167">
        <v>1775</v>
      </c>
      <c r="O223" s="166">
        <v>2083</v>
      </c>
      <c r="P223" s="167">
        <v>2938</v>
      </c>
      <c r="Q223" s="166">
        <v>2940</v>
      </c>
      <c r="R223" s="167">
        <v>1115</v>
      </c>
      <c r="S223" s="167">
        <f t="shared" si="11"/>
        <v>29638</v>
      </c>
      <c r="T223" s="352"/>
      <c r="W223" s="366"/>
    </row>
    <row r="224" spans="1:23" ht="15" customHeight="1">
      <c r="A224" s="356"/>
      <c r="B224" s="357"/>
      <c r="C224" s="357"/>
      <c r="D224" s="160"/>
      <c r="E224" s="486" t="s">
        <v>307</v>
      </c>
      <c r="F224" s="165"/>
      <c r="G224" s="166">
        <v>96</v>
      </c>
      <c r="H224" s="167">
        <v>199</v>
      </c>
      <c r="I224" s="166">
        <v>257</v>
      </c>
      <c r="J224" s="167">
        <v>292</v>
      </c>
      <c r="K224" s="168">
        <v>421</v>
      </c>
      <c r="L224" s="167">
        <v>794</v>
      </c>
      <c r="M224" s="166">
        <v>584</v>
      </c>
      <c r="N224" s="167">
        <v>406</v>
      </c>
      <c r="O224" s="166">
        <v>388</v>
      </c>
      <c r="P224" s="167">
        <v>516</v>
      </c>
      <c r="Q224" s="166">
        <v>807</v>
      </c>
      <c r="R224" s="167">
        <v>265</v>
      </c>
      <c r="S224" s="167">
        <f t="shared" si="11"/>
        <v>5025</v>
      </c>
      <c r="T224" s="352" t="s">
        <v>173</v>
      </c>
      <c r="W224" s="366"/>
    </row>
    <row r="225" spans="1:23" ht="15" customHeight="1">
      <c r="A225" s="356"/>
      <c r="B225" s="357"/>
      <c r="C225" s="357"/>
      <c r="D225" s="160"/>
      <c r="E225" s="486" t="s">
        <v>306</v>
      </c>
      <c r="F225" s="165"/>
      <c r="G225" s="166">
        <v>672</v>
      </c>
      <c r="H225" s="167">
        <v>1997</v>
      </c>
      <c r="I225" s="166">
        <v>2009</v>
      </c>
      <c r="J225" s="167">
        <v>2354</v>
      </c>
      <c r="K225" s="168">
        <v>3628</v>
      </c>
      <c r="L225" s="167">
        <v>3341</v>
      </c>
      <c r="M225" s="166">
        <v>2143</v>
      </c>
      <c r="N225" s="167">
        <v>1369</v>
      </c>
      <c r="O225" s="166">
        <v>1695</v>
      </c>
      <c r="P225" s="167">
        <v>2422</v>
      </c>
      <c r="Q225" s="166">
        <v>2133</v>
      </c>
      <c r="R225" s="167">
        <v>850</v>
      </c>
      <c r="S225" s="167">
        <f t="shared" si="11"/>
        <v>24613</v>
      </c>
      <c r="T225" s="352" t="s">
        <v>195</v>
      </c>
      <c r="W225" s="366"/>
    </row>
    <row r="226" spans="1:23" ht="15" customHeight="1">
      <c r="A226" s="356"/>
      <c r="B226" s="357"/>
      <c r="C226" s="357"/>
      <c r="D226" s="160" t="s">
        <v>676</v>
      </c>
      <c r="E226" s="486" t="s">
        <v>744</v>
      </c>
      <c r="F226" s="165"/>
      <c r="G226" s="166">
        <v>3653</v>
      </c>
      <c r="H226" s="167">
        <v>3315</v>
      </c>
      <c r="I226" s="166">
        <v>3589</v>
      </c>
      <c r="J226" s="167">
        <v>3575</v>
      </c>
      <c r="K226" s="168">
        <v>3779</v>
      </c>
      <c r="L226" s="167">
        <v>4206</v>
      </c>
      <c r="M226" s="166">
        <v>6240</v>
      </c>
      <c r="N226" s="167">
        <v>6715</v>
      </c>
      <c r="O226" s="166">
        <v>5253</v>
      </c>
      <c r="P226" s="167">
        <v>4785</v>
      </c>
      <c r="Q226" s="166">
        <v>5396</v>
      </c>
      <c r="R226" s="167">
        <v>5521</v>
      </c>
      <c r="S226" s="167">
        <f t="shared" si="11"/>
        <v>56027</v>
      </c>
      <c r="T226" s="352" t="s">
        <v>174</v>
      </c>
      <c r="W226" s="366"/>
    </row>
    <row r="227" spans="1:23" ht="15" customHeight="1">
      <c r="A227" s="356"/>
      <c r="B227" s="357"/>
      <c r="C227" s="357"/>
      <c r="D227" s="160" t="s">
        <v>128</v>
      </c>
      <c r="E227" s="486" t="s">
        <v>745</v>
      </c>
      <c r="F227" s="165"/>
      <c r="G227" s="166">
        <v>6100</v>
      </c>
      <c r="H227" s="167">
        <v>1900</v>
      </c>
      <c r="I227" s="166">
        <v>2500</v>
      </c>
      <c r="J227" s="167">
        <v>4050</v>
      </c>
      <c r="K227" s="168">
        <v>4200</v>
      </c>
      <c r="L227" s="167">
        <v>3100</v>
      </c>
      <c r="M227" s="166">
        <v>2900</v>
      </c>
      <c r="N227" s="167">
        <v>2350</v>
      </c>
      <c r="O227" s="166">
        <v>2600</v>
      </c>
      <c r="P227" s="167">
        <v>5100</v>
      </c>
      <c r="Q227" s="166">
        <v>37050</v>
      </c>
      <c r="R227" s="167">
        <v>4900</v>
      </c>
      <c r="S227" s="167">
        <f t="shared" si="11"/>
        <v>76750</v>
      </c>
      <c r="T227" s="352" t="s">
        <v>183</v>
      </c>
      <c r="W227" s="366"/>
    </row>
    <row r="228" spans="1:23" ht="15" customHeight="1">
      <c r="A228" s="356"/>
      <c r="B228" s="357"/>
      <c r="C228" s="357"/>
      <c r="D228" s="160" t="s">
        <v>130</v>
      </c>
      <c r="E228" s="486" t="s">
        <v>299</v>
      </c>
      <c r="F228" s="165"/>
      <c r="G228" s="166">
        <v>8602</v>
      </c>
      <c r="H228" s="167">
        <v>7666</v>
      </c>
      <c r="I228" s="166">
        <v>9414</v>
      </c>
      <c r="J228" s="167">
        <v>8290</v>
      </c>
      <c r="K228" s="168">
        <v>8696</v>
      </c>
      <c r="L228" s="167">
        <v>7185</v>
      </c>
      <c r="M228" s="166">
        <v>1049</v>
      </c>
      <c r="N228" s="167">
        <v>0</v>
      </c>
      <c r="O228" s="166">
        <v>0</v>
      </c>
      <c r="P228" s="167">
        <v>10003</v>
      </c>
      <c r="Q228" s="166">
        <v>11953</v>
      </c>
      <c r="R228" s="167">
        <v>10177</v>
      </c>
      <c r="S228" s="167">
        <f t="shared" si="11"/>
        <v>83035</v>
      </c>
      <c r="T228" s="352" t="s">
        <v>174</v>
      </c>
      <c r="W228" s="366"/>
    </row>
    <row r="229" spans="1:23" ht="15" customHeight="1">
      <c r="A229" s="356"/>
      <c r="B229" s="357"/>
      <c r="C229" s="357"/>
      <c r="D229" s="160" t="s">
        <v>131</v>
      </c>
      <c r="E229" s="486" t="s">
        <v>746</v>
      </c>
      <c r="F229" s="165"/>
      <c r="G229" s="166">
        <v>20330</v>
      </c>
      <c r="H229" s="167">
        <v>27166</v>
      </c>
      <c r="I229" s="166">
        <v>34804</v>
      </c>
      <c r="J229" s="167">
        <v>32420</v>
      </c>
      <c r="K229" s="168">
        <v>35000</v>
      </c>
      <c r="L229" s="167">
        <v>30243</v>
      </c>
      <c r="M229" s="166">
        <v>29246</v>
      </c>
      <c r="N229" s="167">
        <v>31249</v>
      </c>
      <c r="O229" s="166">
        <v>32419</v>
      </c>
      <c r="P229" s="167">
        <v>40320</v>
      </c>
      <c r="Q229" s="166">
        <v>48408</v>
      </c>
      <c r="R229" s="167">
        <v>38408</v>
      </c>
      <c r="S229" s="167">
        <f t="shared" si="11"/>
        <v>400013</v>
      </c>
      <c r="T229" s="352" t="s">
        <v>175</v>
      </c>
      <c r="W229" s="366"/>
    </row>
    <row r="230" spans="1:23" ht="15" customHeight="1">
      <c r="A230" s="356"/>
      <c r="B230" s="357"/>
      <c r="C230" s="357"/>
      <c r="D230" s="160" t="s">
        <v>132</v>
      </c>
      <c r="E230" s="486" t="s">
        <v>747</v>
      </c>
      <c r="F230" s="165"/>
      <c r="G230" s="166">
        <v>246</v>
      </c>
      <c r="H230" s="167">
        <v>249</v>
      </c>
      <c r="I230" s="166">
        <v>286</v>
      </c>
      <c r="J230" s="167">
        <v>426</v>
      </c>
      <c r="K230" s="168">
        <v>664</v>
      </c>
      <c r="L230" s="167">
        <v>268</v>
      </c>
      <c r="M230" s="166">
        <v>263</v>
      </c>
      <c r="N230" s="167">
        <v>269</v>
      </c>
      <c r="O230" s="166">
        <v>573</v>
      </c>
      <c r="P230" s="167">
        <v>898</v>
      </c>
      <c r="Q230" s="166">
        <v>1071</v>
      </c>
      <c r="R230" s="167">
        <v>333</v>
      </c>
      <c r="S230" s="167">
        <f t="shared" si="11"/>
        <v>5546</v>
      </c>
      <c r="T230" s="352" t="s">
        <v>197</v>
      </c>
      <c r="W230" s="366"/>
    </row>
    <row r="231" spans="1:23" ht="15" customHeight="1">
      <c r="A231" s="379"/>
      <c r="B231" s="380"/>
      <c r="C231" s="380"/>
      <c r="D231" s="159" t="s">
        <v>295</v>
      </c>
      <c r="E231" s="490" t="s">
        <v>748</v>
      </c>
      <c r="F231" s="293"/>
      <c r="G231" s="294">
        <v>1758</v>
      </c>
      <c r="H231" s="295">
        <v>3755</v>
      </c>
      <c r="I231" s="294">
        <v>4547</v>
      </c>
      <c r="J231" s="295">
        <v>4576</v>
      </c>
      <c r="K231" s="296">
        <v>5349</v>
      </c>
      <c r="L231" s="295">
        <v>5006</v>
      </c>
      <c r="M231" s="294">
        <v>3849</v>
      </c>
      <c r="N231" s="295">
        <v>3652</v>
      </c>
      <c r="O231" s="294">
        <v>4615</v>
      </c>
      <c r="P231" s="295">
        <v>4936</v>
      </c>
      <c r="Q231" s="294">
        <v>4942</v>
      </c>
      <c r="R231" s="295">
        <v>3683</v>
      </c>
      <c r="S231" s="295">
        <f t="shared" si="11"/>
        <v>50668</v>
      </c>
      <c r="T231" s="355" t="s">
        <v>192</v>
      </c>
      <c r="W231" s="366"/>
    </row>
    <row r="232" spans="1:23" ht="15" customHeight="1">
      <c r="A232" s="356"/>
      <c r="B232" s="357"/>
      <c r="C232" s="357"/>
      <c r="D232" s="160" t="s">
        <v>297</v>
      </c>
      <c r="E232" s="486" t="s">
        <v>303</v>
      </c>
      <c r="F232" s="165"/>
      <c r="G232" s="166">
        <v>122</v>
      </c>
      <c r="H232" s="167">
        <v>189</v>
      </c>
      <c r="I232" s="166">
        <v>240</v>
      </c>
      <c r="J232" s="167">
        <v>256</v>
      </c>
      <c r="K232" s="168">
        <v>450</v>
      </c>
      <c r="L232" s="167">
        <v>176</v>
      </c>
      <c r="M232" s="166">
        <v>156</v>
      </c>
      <c r="N232" s="167">
        <v>153</v>
      </c>
      <c r="O232" s="166">
        <v>222</v>
      </c>
      <c r="P232" s="167">
        <v>358</v>
      </c>
      <c r="Q232" s="166">
        <v>657</v>
      </c>
      <c r="R232" s="167">
        <v>76</v>
      </c>
      <c r="S232" s="167">
        <f t="shared" si="11"/>
        <v>3055</v>
      </c>
      <c r="T232" s="352" t="s">
        <v>182</v>
      </c>
      <c r="W232" s="366"/>
    </row>
    <row r="233" spans="1:23" ht="15" customHeight="1">
      <c r="A233" s="356"/>
      <c r="B233" s="357"/>
      <c r="C233" s="357"/>
      <c r="D233" s="160" t="s">
        <v>136</v>
      </c>
      <c r="E233" s="486" t="s">
        <v>764</v>
      </c>
      <c r="F233" s="165"/>
      <c r="G233" s="166">
        <v>695</v>
      </c>
      <c r="H233" s="167">
        <v>2297</v>
      </c>
      <c r="I233" s="166">
        <v>2173</v>
      </c>
      <c r="J233" s="167">
        <v>2829</v>
      </c>
      <c r="K233" s="168">
        <v>5535</v>
      </c>
      <c r="L233" s="167">
        <v>1746</v>
      </c>
      <c r="M233" s="166">
        <v>1097</v>
      </c>
      <c r="N233" s="167">
        <v>895</v>
      </c>
      <c r="O233" s="166">
        <v>2380</v>
      </c>
      <c r="P233" s="167">
        <v>2778</v>
      </c>
      <c r="Q233" s="166">
        <v>2091</v>
      </c>
      <c r="R233" s="167">
        <v>754</v>
      </c>
      <c r="S233" s="167">
        <f t="shared" si="11"/>
        <v>25270</v>
      </c>
      <c r="T233" s="352" t="s">
        <v>182</v>
      </c>
      <c r="W233" s="366"/>
    </row>
    <row r="234" spans="1:23" ht="15" customHeight="1">
      <c r="A234" s="356"/>
      <c r="B234" s="357"/>
      <c r="C234" s="357"/>
      <c r="D234" s="160" t="s">
        <v>138</v>
      </c>
      <c r="E234" s="486" t="s">
        <v>749</v>
      </c>
      <c r="F234" s="165"/>
      <c r="G234" s="166">
        <v>30</v>
      </c>
      <c r="H234" s="167">
        <v>130</v>
      </c>
      <c r="I234" s="166">
        <v>142</v>
      </c>
      <c r="J234" s="167">
        <v>250</v>
      </c>
      <c r="K234" s="168">
        <v>275</v>
      </c>
      <c r="L234" s="167">
        <v>174</v>
      </c>
      <c r="M234" s="166">
        <v>137</v>
      </c>
      <c r="N234" s="167">
        <v>30</v>
      </c>
      <c r="O234" s="166">
        <v>168</v>
      </c>
      <c r="P234" s="167">
        <v>425</v>
      </c>
      <c r="Q234" s="166">
        <v>4618</v>
      </c>
      <c r="R234" s="167">
        <v>202</v>
      </c>
      <c r="S234" s="167">
        <f t="shared" si="11"/>
        <v>6581</v>
      </c>
      <c r="T234" s="352" t="s">
        <v>183</v>
      </c>
      <c r="W234" s="366"/>
    </row>
    <row r="235" spans="1:23" ht="15" customHeight="1">
      <c r="A235" s="381"/>
      <c r="B235" s="382"/>
      <c r="C235" s="382"/>
      <c r="D235" s="160" t="s">
        <v>140</v>
      </c>
      <c r="E235" s="486" t="s">
        <v>305</v>
      </c>
      <c r="F235" s="165"/>
      <c r="G235" s="166">
        <v>0</v>
      </c>
      <c r="H235" s="167">
        <v>0</v>
      </c>
      <c r="I235" s="166">
        <v>0</v>
      </c>
      <c r="J235" s="167">
        <v>15000</v>
      </c>
      <c r="K235" s="168">
        <v>0</v>
      </c>
      <c r="L235" s="167">
        <v>0</v>
      </c>
      <c r="M235" s="166">
        <v>8000</v>
      </c>
      <c r="N235" s="167">
        <v>0</v>
      </c>
      <c r="O235" s="166">
        <v>0</v>
      </c>
      <c r="P235" s="167">
        <v>0</v>
      </c>
      <c r="Q235" s="166">
        <v>17980</v>
      </c>
      <c r="R235" s="167">
        <v>0</v>
      </c>
      <c r="S235" s="167">
        <f t="shared" si="11"/>
        <v>40980</v>
      </c>
      <c r="T235" s="352" t="s">
        <v>198</v>
      </c>
      <c r="V235" s="37"/>
      <c r="W235" s="366"/>
    </row>
    <row r="236" spans="1:23" ht="15" customHeight="1">
      <c r="A236" s="393"/>
      <c r="B236" s="394"/>
      <c r="C236" s="394"/>
      <c r="D236" s="404"/>
      <c r="E236" s="489" t="s">
        <v>626</v>
      </c>
      <c r="F236" s="395"/>
      <c r="G236" s="405">
        <f t="shared" ref="G236:S236" si="13">SUMIFS(G178:G235,$U178:$U235,1)</f>
        <v>0</v>
      </c>
      <c r="H236" s="406">
        <f t="shared" si="13"/>
        <v>0</v>
      </c>
      <c r="I236" s="405">
        <f t="shared" si="13"/>
        <v>0</v>
      </c>
      <c r="J236" s="406">
        <f t="shared" si="13"/>
        <v>0</v>
      </c>
      <c r="K236" s="407">
        <f t="shared" si="13"/>
        <v>0</v>
      </c>
      <c r="L236" s="406">
        <f t="shared" si="13"/>
        <v>0</v>
      </c>
      <c r="M236" s="406">
        <f t="shared" si="13"/>
        <v>0</v>
      </c>
      <c r="N236" s="406">
        <f t="shared" si="13"/>
        <v>0</v>
      </c>
      <c r="O236" s="406">
        <f t="shared" si="13"/>
        <v>0</v>
      </c>
      <c r="P236" s="406">
        <f t="shared" si="13"/>
        <v>0</v>
      </c>
      <c r="Q236" s="406">
        <f t="shared" si="13"/>
        <v>0</v>
      </c>
      <c r="R236" s="406">
        <f t="shared" si="13"/>
        <v>0</v>
      </c>
      <c r="S236" s="406">
        <f t="shared" si="13"/>
        <v>0</v>
      </c>
      <c r="T236" s="398"/>
      <c r="W236" s="366"/>
    </row>
    <row r="237" spans="1:23" ht="15" customHeight="1">
      <c r="A237" s="356"/>
      <c r="B237" s="374" t="s">
        <v>310</v>
      </c>
      <c r="C237" s="375"/>
      <c r="D237" s="158" t="s">
        <v>46</v>
      </c>
      <c r="E237" s="487" t="s">
        <v>311</v>
      </c>
      <c r="F237" s="169"/>
      <c r="G237" s="170">
        <v>14700</v>
      </c>
      <c r="H237" s="171">
        <v>22200</v>
      </c>
      <c r="I237" s="170">
        <v>36000</v>
      </c>
      <c r="J237" s="171">
        <v>41100</v>
      </c>
      <c r="K237" s="172">
        <v>57900</v>
      </c>
      <c r="L237" s="171">
        <v>35700</v>
      </c>
      <c r="M237" s="170">
        <v>61800</v>
      </c>
      <c r="N237" s="171">
        <v>72600</v>
      </c>
      <c r="O237" s="170">
        <v>51900</v>
      </c>
      <c r="P237" s="171">
        <v>93600</v>
      </c>
      <c r="Q237" s="170">
        <v>79500</v>
      </c>
      <c r="R237" s="171">
        <v>27000</v>
      </c>
      <c r="S237" s="399">
        <f t="shared" si="11"/>
        <v>594000</v>
      </c>
      <c r="T237" s="341"/>
      <c r="W237" s="366"/>
    </row>
    <row r="238" spans="1:23" ht="15" customHeight="1">
      <c r="A238" s="356"/>
      <c r="B238" s="377"/>
      <c r="C238" s="377"/>
      <c r="D238" s="160"/>
      <c r="E238" s="486" t="s">
        <v>323</v>
      </c>
      <c r="F238" s="165"/>
      <c r="G238" s="166">
        <v>0</v>
      </c>
      <c r="H238" s="167">
        <v>0</v>
      </c>
      <c r="I238" s="166">
        <v>0</v>
      </c>
      <c r="J238" s="167">
        <v>1767</v>
      </c>
      <c r="K238" s="168">
        <v>4198</v>
      </c>
      <c r="L238" s="167">
        <v>1591</v>
      </c>
      <c r="M238" s="166">
        <v>3547</v>
      </c>
      <c r="N238" s="167">
        <v>0</v>
      </c>
      <c r="O238" s="166">
        <v>0</v>
      </c>
      <c r="P238" s="167">
        <v>0</v>
      </c>
      <c r="Q238" s="166">
        <v>4803</v>
      </c>
      <c r="R238" s="167">
        <v>192</v>
      </c>
      <c r="S238" s="167">
        <f t="shared" si="11"/>
        <v>16098</v>
      </c>
      <c r="T238" s="352" t="s">
        <v>192</v>
      </c>
      <c r="W238" s="366"/>
    </row>
    <row r="239" spans="1:23" ht="15" customHeight="1">
      <c r="A239" s="356"/>
      <c r="B239" s="377"/>
      <c r="C239" s="377"/>
      <c r="D239" s="160"/>
      <c r="E239" s="486" t="s">
        <v>324</v>
      </c>
      <c r="F239" s="165"/>
      <c r="G239" s="166">
        <v>360</v>
      </c>
      <c r="H239" s="167">
        <v>498</v>
      </c>
      <c r="I239" s="166">
        <v>687</v>
      </c>
      <c r="J239" s="167">
        <v>2286</v>
      </c>
      <c r="K239" s="168">
        <v>4121</v>
      </c>
      <c r="L239" s="167">
        <v>1604</v>
      </c>
      <c r="M239" s="166">
        <v>4048</v>
      </c>
      <c r="N239" s="167">
        <v>4442</v>
      </c>
      <c r="O239" s="166">
        <v>3511</v>
      </c>
      <c r="P239" s="167">
        <v>3737</v>
      </c>
      <c r="Q239" s="166">
        <v>2875</v>
      </c>
      <c r="R239" s="167">
        <v>441</v>
      </c>
      <c r="S239" s="167">
        <f t="shared" si="11"/>
        <v>28610</v>
      </c>
      <c r="T239" s="352" t="s">
        <v>185</v>
      </c>
      <c r="W239" s="366"/>
    </row>
    <row r="240" spans="1:23" ht="15" customHeight="1">
      <c r="A240" s="356"/>
      <c r="B240" s="377"/>
      <c r="C240" s="377"/>
      <c r="D240" s="158"/>
      <c r="E240" s="487" t="s">
        <v>325</v>
      </c>
      <c r="F240" s="169"/>
      <c r="G240" s="170">
        <v>2184</v>
      </c>
      <c r="H240" s="171">
        <v>2838</v>
      </c>
      <c r="I240" s="170">
        <v>4196</v>
      </c>
      <c r="J240" s="171">
        <v>4881</v>
      </c>
      <c r="K240" s="172">
        <v>9630</v>
      </c>
      <c r="L240" s="171">
        <v>4750</v>
      </c>
      <c r="M240" s="170">
        <v>16555</v>
      </c>
      <c r="N240" s="171">
        <v>23696</v>
      </c>
      <c r="O240" s="170">
        <v>11863</v>
      </c>
      <c r="P240" s="171">
        <v>22925</v>
      </c>
      <c r="Q240" s="170">
        <v>22637</v>
      </c>
      <c r="R240" s="171">
        <v>5111</v>
      </c>
      <c r="S240" s="171">
        <f t="shared" si="11"/>
        <v>131266</v>
      </c>
      <c r="T240" s="341" t="s">
        <v>173</v>
      </c>
      <c r="W240" s="366"/>
    </row>
    <row r="241" spans="1:23" ht="15" customHeight="1">
      <c r="A241" s="356"/>
      <c r="B241" s="377"/>
      <c r="C241" s="377"/>
      <c r="D241" s="160"/>
      <c r="E241" s="486" t="s">
        <v>326</v>
      </c>
      <c r="F241" s="165"/>
      <c r="G241" s="166">
        <v>106</v>
      </c>
      <c r="H241" s="167">
        <v>321</v>
      </c>
      <c r="I241" s="166">
        <v>993</v>
      </c>
      <c r="J241" s="167">
        <v>824</v>
      </c>
      <c r="K241" s="168">
        <v>1275</v>
      </c>
      <c r="L241" s="167">
        <v>1115</v>
      </c>
      <c r="M241" s="166">
        <v>1352</v>
      </c>
      <c r="N241" s="167">
        <v>1240</v>
      </c>
      <c r="O241" s="166">
        <v>1023</v>
      </c>
      <c r="P241" s="167">
        <v>2265</v>
      </c>
      <c r="Q241" s="166">
        <v>2481</v>
      </c>
      <c r="R241" s="167">
        <v>514</v>
      </c>
      <c r="S241" s="167">
        <f t="shared" si="11"/>
        <v>13509</v>
      </c>
      <c r="T241" s="352" t="s">
        <v>321</v>
      </c>
      <c r="W241" s="366"/>
    </row>
    <row r="242" spans="1:23" ht="15" customHeight="1">
      <c r="A242" s="356"/>
      <c r="B242" s="377"/>
      <c r="C242" s="377"/>
      <c r="D242" s="160"/>
      <c r="E242" s="486" t="s">
        <v>327</v>
      </c>
      <c r="F242" s="165"/>
      <c r="G242" s="166">
        <v>4324</v>
      </c>
      <c r="H242" s="167">
        <v>4159</v>
      </c>
      <c r="I242" s="166">
        <v>7273</v>
      </c>
      <c r="J242" s="167">
        <v>6983</v>
      </c>
      <c r="K242" s="168">
        <v>7814</v>
      </c>
      <c r="L242" s="167">
        <v>6177</v>
      </c>
      <c r="M242" s="166">
        <v>7906</v>
      </c>
      <c r="N242" s="167">
        <v>7734</v>
      </c>
      <c r="O242" s="166">
        <v>8462</v>
      </c>
      <c r="P242" s="167">
        <v>10207</v>
      </c>
      <c r="Q242" s="166">
        <v>12105</v>
      </c>
      <c r="R242" s="167">
        <v>6965</v>
      </c>
      <c r="S242" s="167">
        <f t="shared" si="11"/>
        <v>90109</v>
      </c>
      <c r="T242" s="352" t="s">
        <v>174</v>
      </c>
      <c r="W242" s="366"/>
    </row>
    <row r="243" spans="1:23" ht="15" customHeight="1">
      <c r="A243" s="356"/>
      <c r="B243" s="377"/>
      <c r="C243" s="377"/>
      <c r="D243" s="160"/>
      <c r="E243" s="486" t="s">
        <v>328</v>
      </c>
      <c r="F243" s="165"/>
      <c r="G243" s="166">
        <v>7726</v>
      </c>
      <c r="H243" s="167">
        <v>14384</v>
      </c>
      <c r="I243" s="166">
        <v>22851</v>
      </c>
      <c r="J243" s="167">
        <v>24359</v>
      </c>
      <c r="K243" s="168">
        <v>30862</v>
      </c>
      <c r="L243" s="167">
        <v>20463</v>
      </c>
      <c r="M243" s="166">
        <v>28392</v>
      </c>
      <c r="N243" s="167">
        <v>35488</v>
      </c>
      <c r="O243" s="166">
        <v>27041</v>
      </c>
      <c r="P243" s="167">
        <v>54466</v>
      </c>
      <c r="Q243" s="166">
        <v>34599</v>
      </c>
      <c r="R243" s="167">
        <v>13777</v>
      </c>
      <c r="S243" s="167">
        <f t="shared" si="11"/>
        <v>314408</v>
      </c>
      <c r="T243" s="352" t="s">
        <v>187</v>
      </c>
      <c r="W243" s="366"/>
    </row>
    <row r="244" spans="1:23" ht="15" customHeight="1">
      <c r="A244" s="356"/>
      <c r="B244" s="377"/>
      <c r="C244" s="377"/>
      <c r="D244" s="160" t="s">
        <v>48</v>
      </c>
      <c r="E244" s="486" t="s">
        <v>312</v>
      </c>
      <c r="F244" s="165"/>
      <c r="G244" s="166">
        <v>1800</v>
      </c>
      <c r="H244" s="167">
        <v>5300</v>
      </c>
      <c r="I244" s="166">
        <v>16200</v>
      </c>
      <c r="J244" s="167">
        <v>11100</v>
      </c>
      <c r="K244" s="168">
        <v>22200</v>
      </c>
      <c r="L244" s="167">
        <v>9000</v>
      </c>
      <c r="M244" s="166">
        <v>16000</v>
      </c>
      <c r="N244" s="167">
        <v>16000</v>
      </c>
      <c r="O244" s="166">
        <v>14800</v>
      </c>
      <c r="P244" s="167">
        <v>20300</v>
      </c>
      <c r="Q244" s="166">
        <v>23000</v>
      </c>
      <c r="R244" s="167">
        <v>9700</v>
      </c>
      <c r="S244" s="167">
        <f t="shared" si="11"/>
        <v>165400</v>
      </c>
      <c r="T244" s="352"/>
      <c r="W244" s="366"/>
    </row>
    <row r="245" spans="1:23" ht="15" customHeight="1">
      <c r="A245" s="356"/>
      <c r="B245" s="377"/>
      <c r="C245" s="377"/>
      <c r="D245" s="160"/>
      <c r="E245" s="486" t="s">
        <v>329</v>
      </c>
      <c r="F245" s="165"/>
      <c r="G245" s="166">
        <v>51</v>
      </c>
      <c r="H245" s="167">
        <v>172</v>
      </c>
      <c r="I245" s="166">
        <v>527</v>
      </c>
      <c r="J245" s="167">
        <v>359</v>
      </c>
      <c r="K245" s="168">
        <v>650</v>
      </c>
      <c r="L245" s="167">
        <v>310</v>
      </c>
      <c r="M245" s="166">
        <v>786</v>
      </c>
      <c r="N245" s="167">
        <v>470</v>
      </c>
      <c r="O245" s="166">
        <v>521</v>
      </c>
      <c r="P245" s="167">
        <v>987</v>
      </c>
      <c r="Q245" s="166">
        <v>1168</v>
      </c>
      <c r="R245" s="167">
        <v>451</v>
      </c>
      <c r="S245" s="167">
        <f t="shared" si="11"/>
        <v>6452</v>
      </c>
      <c r="T245" s="352" t="s">
        <v>173</v>
      </c>
      <c r="W245" s="366"/>
    </row>
    <row r="246" spans="1:23" ht="15" customHeight="1">
      <c r="A246" s="356"/>
      <c r="B246" s="377"/>
      <c r="C246" s="377"/>
      <c r="D246" s="160"/>
      <c r="E246" s="486" t="s">
        <v>330</v>
      </c>
      <c r="F246" s="165"/>
      <c r="G246" s="166">
        <v>546</v>
      </c>
      <c r="H246" s="167">
        <v>1696</v>
      </c>
      <c r="I246" s="166">
        <v>5574</v>
      </c>
      <c r="J246" s="167">
        <v>3565</v>
      </c>
      <c r="K246" s="168">
        <v>5948</v>
      </c>
      <c r="L246" s="167">
        <v>3122</v>
      </c>
      <c r="M246" s="166">
        <v>4408</v>
      </c>
      <c r="N246" s="167">
        <v>5149</v>
      </c>
      <c r="O246" s="166">
        <v>4534</v>
      </c>
      <c r="P246" s="167">
        <v>6725</v>
      </c>
      <c r="Q246" s="166">
        <v>7535</v>
      </c>
      <c r="R246" s="167">
        <v>3148</v>
      </c>
      <c r="S246" s="167">
        <f t="shared" si="11"/>
        <v>51950</v>
      </c>
      <c r="T246" s="352" t="s">
        <v>195</v>
      </c>
      <c r="W246" s="366"/>
    </row>
    <row r="247" spans="1:23" ht="15" customHeight="1">
      <c r="A247" s="356"/>
      <c r="B247" s="377"/>
      <c r="C247" s="377"/>
      <c r="D247" s="160"/>
      <c r="E247" s="486" t="s">
        <v>331</v>
      </c>
      <c r="F247" s="165"/>
      <c r="G247" s="166">
        <v>0</v>
      </c>
      <c r="H247" s="167">
        <v>0</v>
      </c>
      <c r="I247" s="166">
        <v>356</v>
      </c>
      <c r="J247" s="167">
        <v>308</v>
      </c>
      <c r="K247" s="168">
        <v>377</v>
      </c>
      <c r="L247" s="167">
        <v>171</v>
      </c>
      <c r="M247" s="166">
        <v>363</v>
      </c>
      <c r="N247" s="167">
        <v>386</v>
      </c>
      <c r="O247" s="166">
        <v>327</v>
      </c>
      <c r="P247" s="167">
        <v>139</v>
      </c>
      <c r="Q247" s="166">
        <v>592</v>
      </c>
      <c r="R247" s="167">
        <v>0</v>
      </c>
      <c r="S247" s="167">
        <f t="shared" ref="S247:S308" si="14">SUM(G247:R247)</f>
        <v>3019</v>
      </c>
      <c r="T247" s="352" t="s">
        <v>195</v>
      </c>
      <c r="W247" s="366"/>
    </row>
    <row r="248" spans="1:23" ht="15" customHeight="1">
      <c r="A248" s="356"/>
      <c r="B248" s="377"/>
      <c r="C248" s="377"/>
      <c r="D248" s="160"/>
      <c r="E248" s="486" t="s">
        <v>332</v>
      </c>
      <c r="F248" s="165"/>
      <c r="G248" s="166">
        <v>25</v>
      </c>
      <c r="H248" s="167">
        <v>97</v>
      </c>
      <c r="I248" s="166">
        <v>255</v>
      </c>
      <c r="J248" s="167">
        <v>280</v>
      </c>
      <c r="K248" s="168">
        <v>365</v>
      </c>
      <c r="L248" s="167">
        <v>155</v>
      </c>
      <c r="M248" s="166">
        <v>534</v>
      </c>
      <c r="N248" s="167">
        <v>166</v>
      </c>
      <c r="O248" s="166">
        <v>316</v>
      </c>
      <c r="P248" s="167">
        <v>499</v>
      </c>
      <c r="Q248" s="166">
        <v>425</v>
      </c>
      <c r="R248" s="167">
        <v>205</v>
      </c>
      <c r="S248" s="167">
        <f t="shared" si="14"/>
        <v>3322</v>
      </c>
      <c r="T248" s="352" t="s">
        <v>173</v>
      </c>
      <c r="W248" s="366"/>
    </row>
    <row r="249" spans="1:23" ht="15" customHeight="1">
      <c r="A249" s="356"/>
      <c r="B249" s="377"/>
      <c r="C249" s="377"/>
      <c r="D249" s="160"/>
      <c r="E249" s="486" t="s">
        <v>333</v>
      </c>
      <c r="F249" s="165"/>
      <c r="G249" s="166">
        <v>105</v>
      </c>
      <c r="H249" s="167">
        <v>304</v>
      </c>
      <c r="I249" s="166">
        <v>571</v>
      </c>
      <c r="J249" s="167">
        <v>372</v>
      </c>
      <c r="K249" s="168">
        <v>727</v>
      </c>
      <c r="L249" s="167">
        <v>315</v>
      </c>
      <c r="M249" s="166">
        <v>829</v>
      </c>
      <c r="N249" s="167">
        <v>511</v>
      </c>
      <c r="O249" s="166">
        <v>673</v>
      </c>
      <c r="P249" s="167">
        <v>966</v>
      </c>
      <c r="Q249" s="166">
        <v>1069</v>
      </c>
      <c r="R249" s="167">
        <v>433</v>
      </c>
      <c r="S249" s="167">
        <f t="shared" si="14"/>
        <v>6875</v>
      </c>
      <c r="T249" s="352" t="s">
        <v>322</v>
      </c>
      <c r="W249" s="366"/>
    </row>
    <row r="250" spans="1:23" ht="15" customHeight="1">
      <c r="A250" s="356"/>
      <c r="B250" s="377"/>
      <c r="C250" s="377"/>
      <c r="D250" s="160"/>
      <c r="E250" s="486" t="s">
        <v>334</v>
      </c>
      <c r="F250" s="165"/>
      <c r="G250" s="166">
        <v>560</v>
      </c>
      <c r="H250" s="167">
        <v>1505</v>
      </c>
      <c r="I250" s="166">
        <v>4253</v>
      </c>
      <c r="J250" s="167">
        <v>3028</v>
      </c>
      <c r="K250" s="168">
        <v>4931</v>
      </c>
      <c r="L250" s="167">
        <v>2433</v>
      </c>
      <c r="M250" s="166">
        <v>4534</v>
      </c>
      <c r="N250" s="167">
        <v>4726</v>
      </c>
      <c r="O250" s="166">
        <v>4122</v>
      </c>
      <c r="P250" s="167">
        <v>4874</v>
      </c>
      <c r="Q250" s="166">
        <v>5816</v>
      </c>
      <c r="R250" s="167">
        <v>2520</v>
      </c>
      <c r="S250" s="167">
        <f t="shared" si="14"/>
        <v>43302</v>
      </c>
      <c r="T250" s="352" t="s">
        <v>196</v>
      </c>
      <c r="W250" s="366"/>
    </row>
    <row r="251" spans="1:23" ht="15" customHeight="1">
      <c r="A251" s="356"/>
      <c r="B251" s="377"/>
      <c r="C251" s="377"/>
      <c r="D251" s="160"/>
      <c r="E251" s="486" t="s">
        <v>335</v>
      </c>
      <c r="F251" s="165"/>
      <c r="G251" s="166">
        <v>513</v>
      </c>
      <c r="H251" s="167">
        <v>1526</v>
      </c>
      <c r="I251" s="166">
        <v>4664</v>
      </c>
      <c r="J251" s="167">
        <v>3188</v>
      </c>
      <c r="K251" s="168">
        <v>9202</v>
      </c>
      <c r="L251" s="167">
        <v>2494</v>
      </c>
      <c r="M251" s="166">
        <v>4546</v>
      </c>
      <c r="N251" s="167">
        <v>4592</v>
      </c>
      <c r="O251" s="166">
        <v>4307</v>
      </c>
      <c r="P251" s="167">
        <v>6110</v>
      </c>
      <c r="Q251" s="166">
        <v>6395</v>
      </c>
      <c r="R251" s="167">
        <v>2943</v>
      </c>
      <c r="S251" s="167">
        <f t="shared" si="14"/>
        <v>50480</v>
      </c>
      <c r="T251" s="352" t="s">
        <v>322</v>
      </c>
      <c r="W251" s="366"/>
    </row>
    <row r="252" spans="1:23" ht="15" customHeight="1">
      <c r="A252" s="356"/>
      <c r="B252" s="377"/>
      <c r="C252" s="377"/>
      <c r="D252" s="160" t="s">
        <v>50</v>
      </c>
      <c r="E252" s="486" t="s">
        <v>313</v>
      </c>
      <c r="F252" s="165"/>
      <c r="G252" s="166">
        <v>0</v>
      </c>
      <c r="H252" s="167">
        <v>0</v>
      </c>
      <c r="I252" s="166">
        <v>90</v>
      </c>
      <c r="J252" s="167">
        <v>270</v>
      </c>
      <c r="K252" s="168">
        <v>320</v>
      </c>
      <c r="L252" s="167">
        <v>130</v>
      </c>
      <c r="M252" s="166">
        <v>170</v>
      </c>
      <c r="N252" s="167">
        <v>250</v>
      </c>
      <c r="O252" s="166">
        <v>290</v>
      </c>
      <c r="P252" s="167">
        <v>280</v>
      </c>
      <c r="Q252" s="166">
        <v>230</v>
      </c>
      <c r="R252" s="167">
        <v>110</v>
      </c>
      <c r="S252" s="167">
        <f t="shared" si="14"/>
        <v>2140</v>
      </c>
      <c r="T252" s="352"/>
      <c r="W252" s="366"/>
    </row>
    <row r="253" spans="1:23" ht="15" customHeight="1">
      <c r="A253" s="356"/>
      <c r="B253" s="377"/>
      <c r="C253" s="377"/>
      <c r="D253" s="160"/>
      <c r="E253" s="486" t="s">
        <v>336</v>
      </c>
      <c r="F253" s="165"/>
      <c r="G253" s="166">
        <v>0</v>
      </c>
      <c r="H253" s="167">
        <v>0</v>
      </c>
      <c r="I253" s="166">
        <v>0</v>
      </c>
      <c r="J253" s="167">
        <v>0</v>
      </c>
      <c r="K253" s="168">
        <v>0</v>
      </c>
      <c r="L253" s="167">
        <v>0</v>
      </c>
      <c r="M253" s="166">
        <v>0</v>
      </c>
      <c r="N253" s="167">
        <v>0</v>
      </c>
      <c r="O253" s="166">
        <v>0</v>
      </c>
      <c r="P253" s="167">
        <v>0</v>
      </c>
      <c r="Q253" s="166">
        <v>0</v>
      </c>
      <c r="R253" s="167">
        <v>0</v>
      </c>
      <c r="S253" s="167">
        <f t="shared" si="14"/>
        <v>0</v>
      </c>
      <c r="T253" s="352" t="s">
        <v>188</v>
      </c>
      <c r="V253" s="37"/>
      <c r="W253" s="366"/>
    </row>
    <row r="254" spans="1:23" ht="15" customHeight="1">
      <c r="A254" s="356"/>
      <c r="B254" s="377"/>
      <c r="C254" s="377"/>
      <c r="D254" s="160"/>
      <c r="E254" s="486" t="s">
        <v>337</v>
      </c>
      <c r="F254" s="165"/>
      <c r="G254" s="166">
        <v>0</v>
      </c>
      <c r="H254" s="167">
        <v>0</v>
      </c>
      <c r="I254" s="166">
        <v>0</v>
      </c>
      <c r="J254" s="167">
        <v>0</v>
      </c>
      <c r="K254" s="168">
        <v>0</v>
      </c>
      <c r="L254" s="167">
        <v>0</v>
      </c>
      <c r="M254" s="166">
        <v>0</v>
      </c>
      <c r="N254" s="167">
        <v>0</v>
      </c>
      <c r="O254" s="166">
        <v>0</v>
      </c>
      <c r="P254" s="167">
        <v>0</v>
      </c>
      <c r="Q254" s="166">
        <v>0</v>
      </c>
      <c r="R254" s="167">
        <v>0</v>
      </c>
      <c r="S254" s="167">
        <f t="shared" si="14"/>
        <v>0</v>
      </c>
      <c r="T254" s="352" t="s">
        <v>188</v>
      </c>
      <c r="V254" s="37"/>
      <c r="W254" s="366"/>
    </row>
    <row r="255" spans="1:23" ht="15" customHeight="1">
      <c r="A255" s="356"/>
      <c r="B255" s="357"/>
      <c r="C255" s="357"/>
      <c r="D255" s="160"/>
      <c r="E255" s="486" t="s">
        <v>880</v>
      </c>
      <c r="F255" s="165"/>
      <c r="G255" s="166">
        <v>0</v>
      </c>
      <c r="H255" s="167">
        <v>0</v>
      </c>
      <c r="I255" s="166">
        <v>90</v>
      </c>
      <c r="J255" s="167">
        <v>270</v>
      </c>
      <c r="K255" s="168">
        <v>320</v>
      </c>
      <c r="L255" s="167">
        <v>130</v>
      </c>
      <c r="M255" s="166">
        <v>170</v>
      </c>
      <c r="N255" s="167">
        <v>250</v>
      </c>
      <c r="O255" s="166">
        <v>290</v>
      </c>
      <c r="P255" s="167">
        <v>280</v>
      </c>
      <c r="Q255" s="166">
        <v>230</v>
      </c>
      <c r="R255" s="167">
        <v>110</v>
      </c>
      <c r="S255" s="167">
        <f t="shared" si="14"/>
        <v>2140</v>
      </c>
      <c r="T255" s="352" t="s">
        <v>188</v>
      </c>
      <c r="W255" s="366"/>
    </row>
    <row r="256" spans="1:23" ht="15" customHeight="1">
      <c r="A256" s="356"/>
      <c r="B256" s="357"/>
      <c r="C256" s="357"/>
      <c r="D256" s="160" t="s">
        <v>52</v>
      </c>
      <c r="E256" s="486" t="s">
        <v>314</v>
      </c>
      <c r="F256" s="165"/>
      <c r="G256" s="166">
        <v>2896</v>
      </c>
      <c r="H256" s="167">
        <v>2971</v>
      </c>
      <c r="I256" s="166">
        <v>4349</v>
      </c>
      <c r="J256" s="167">
        <v>3831</v>
      </c>
      <c r="K256" s="168">
        <v>3748</v>
      </c>
      <c r="L256" s="167">
        <v>2804</v>
      </c>
      <c r="M256" s="166">
        <v>3481</v>
      </c>
      <c r="N256" s="167">
        <v>3999</v>
      </c>
      <c r="O256" s="166">
        <v>3486</v>
      </c>
      <c r="P256" s="167">
        <v>4428</v>
      </c>
      <c r="Q256" s="166">
        <v>4926</v>
      </c>
      <c r="R256" s="167">
        <v>4421</v>
      </c>
      <c r="S256" s="167">
        <f t="shared" si="14"/>
        <v>45340</v>
      </c>
      <c r="T256" s="352" t="s">
        <v>174</v>
      </c>
      <c r="W256" s="366"/>
    </row>
    <row r="257" spans="1:23" ht="15" customHeight="1">
      <c r="A257" s="356"/>
      <c r="B257" s="357"/>
      <c r="C257" s="357"/>
      <c r="D257" s="160" t="s">
        <v>202</v>
      </c>
      <c r="E257" s="486" t="s">
        <v>315</v>
      </c>
      <c r="F257" s="165"/>
      <c r="G257" s="166">
        <v>0</v>
      </c>
      <c r="H257" s="167">
        <v>0</v>
      </c>
      <c r="I257" s="166">
        <v>0</v>
      </c>
      <c r="J257" s="167">
        <v>0</v>
      </c>
      <c r="K257" s="168">
        <v>0</v>
      </c>
      <c r="L257" s="167">
        <v>0</v>
      </c>
      <c r="M257" s="166">
        <v>291</v>
      </c>
      <c r="N257" s="167">
        <v>402</v>
      </c>
      <c r="O257" s="166">
        <v>199</v>
      </c>
      <c r="P257" s="167">
        <v>177</v>
      </c>
      <c r="Q257" s="166">
        <v>83</v>
      </c>
      <c r="R257" s="167">
        <v>17</v>
      </c>
      <c r="S257" s="167">
        <f t="shared" si="14"/>
        <v>1169</v>
      </c>
      <c r="T257" s="352" t="s">
        <v>185</v>
      </c>
      <c r="W257" s="366"/>
    </row>
    <row r="258" spans="1:23" ht="15" customHeight="1">
      <c r="A258" s="356"/>
      <c r="B258" s="357"/>
      <c r="C258" s="357"/>
      <c r="D258" s="160" t="s">
        <v>56</v>
      </c>
      <c r="E258" s="486" t="s">
        <v>316</v>
      </c>
      <c r="F258" s="165"/>
      <c r="G258" s="166">
        <v>227</v>
      </c>
      <c r="H258" s="167">
        <v>321</v>
      </c>
      <c r="I258" s="166">
        <v>516</v>
      </c>
      <c r="J258" s="167">
        <v>1432</v>
      </c>
      <c r="K258" s="168">
        <v>469</v>
      </c>
      <c r="L258" s="167">
        <v>298</v>
      </c>
      <c r="M258" s="166">
        <v>267</v>
      </c>
      <c r="N258" s="167">
        <v>282</v>
      </c>
      <c r="O258" s="166">
        <v>246</v>
      </c>
      <c r="P258" s="167">
        <v>282</v>
      </c>
      <c r="Q258" s="166">
        <v>282</v>
      </c>
      <c r="R258" s="167">
        <v>298</v>
      </c>
      <c r="S258" s="167">
        <f t="shared" si="14"/>
        <v>4920</v>
      </c>
      <c r="T258" s="352" t="s">
        <v>173</v>
      </c>
      <c r="W258" s="366"/>
    </row>
    <row r="259" spans="1:23" ht="15" customHeight="1">
      <c r="A259" s="356"/>
      <c r="B259" s="357"/>
      <c r="C259" s="357"/>
      <c r="D259" s="160" t="s">
        <v>58</v>
      </c>
      <c r="E259" s="486" t="s">
        <v>317</v>
      </c>
      <c r="F259" s="165"/>
      <c r="G259" s="166">
        <v>227</v>
      </c>
      <c r="H259" s="167">
        <v>457</v>
      </c>
      <c r="I259" s="166">
        <v>716</v>
      </c>
      <c r="J259" s="167">
        <v>653</v>
      </c>
      <c r="K259" s="168">
        <v>778</v>
      </c>
      <c r="L259" s="167">
        <v>500</v>
      </c>
      <c r="M259" s="166">
        <v>708</v>
      </c>
      <c r="N259" s="167">
        <v>571</v>
      </c>
      <c r="O259" s="166">
        <v>666</v>
      </c>
      <c r="P259" s="167">
        <v>830</v>
      </c>
      <c r="Q259" s="166">
        <v>1079</v>
      </c>
      <c r="R259" s="167">
        <v>642</v>
      </c>
      <c r="S259" s="167">
        <f t="shared" si="14"/>
        <v>7827</v>
      </c>
      <c r="T259" s="352" t="s">
        <v>173</v>
      </c>
      <c r="W259" s="366"/>
    </row>
    <row r="260" spans="1:23" ht="15" customHeight="1">
      <c r="A260" s="356"/>
      <c r="B260" s="357"/>
      <c r="C260" s="357"/>
      <c r="D260" s="160" t="s">
        <v>60</v>
      </c>
      <c r="E260" s="486" t="s">
        <v>318</v>
      </c>
      <c r="F260" s="165"/>
      <c r="G260" s="166">
        <v>651</v>
      </c>
      <c r="H260" s="167">
        <v>934</v>
      </c>
      <c r="I260" s="166">
        <v>2364</v>
      </c>
      <c r="J260" s="167">
        <v>1427</v>
      </c>
      <c r="K260" s="168">
        <v>2580</v>
      </c>
      <c r="L260" s="167">
        <v>1100</v>
      </c>
      <c r="M260" s="166">
        <v>2612</v>
      </c>
      <c r="N260" s="167">
        <v>3333</v>
      </c>
      <c r="O260" s="166">
        <v>1916</v>
      </c>
      <c r="P260" s="167">
        <v>2520</v>
      </c>
      <c r="Q260" s="166">
        <v>2568</v>
      </c>
      <c r="R260" s="167">
        <v>997</v>
      </c>
      <c r="S260" s="167">
        <f t="shared" si="14"/>
        <v>23002</v>
      </c>
      <c r="T260" s="352" t="s">
        <v>173</v>
      </c>
      <c r="W260" s="366"/>
    </row>
    <row r="261" spans="1:23" ht="15" customHeight="1">
      <c r="A261" s="356"/>
      <c r="B261" s="357"/>
      <c r="C261" s="357"/>
      <c r="D261" s="160" t="s">
        <v>62</v>
      </c>
      <c r="E261" s="486" t="s">
        <v>319</v>
      </c>
      <c r="F261" s="324"/>
      <c r="G261" s="166">
        <v>91</v>
      </c>
      <c r="H261" s="167">
        <v>11</v>
      </c>
      <c r="I261" s="166">
        <v>141</v>
      </c>
      <c r="J261" s="167">
        <v>130</v>
      </c>
      <c r="K261" s="168">
        <v>256</v>
      </c>
      <c r="L261" s="167">
        <v>153</v>
      </c>
      <c r="M261" s="166">
        <v>184</v>
      </c>
      <c r="N261" s="167">
        <v>121</v>
      </c>
      <c r="O261" s="166">
        <v>62</v>
      </c>
      <c r="P261" s="167">
        <v>220</v>
      </c>
      <c r="Q261" s="166">
        <v>257</v>
      </c>
      <c r="R261" s="167">
        <v>145</v>
      </c>
      <c r="S261" s="328">
        <f t="shared" si="14"/>
        <v>1771</v>
      </c>
      <c r="T261" s="329" t="s">
        <v>194</v>
      </c>
      <c r="W261" s="366"/>
    </row>
    <row r="262" spans="1:23" ht="15" customHeight="1">
      <c r="A262" s="381"/>
      <c r="B262" s="382"/>
      <c r="C262" s="382"/>
      <c r="D262" s="160" t="s">
        <v>64</v>
      </c>
      <c r="E262" s="486" t="s">
        <v>797</v>
      </c>
      <c r="F262" s="165"/>
      <c r="G262" s="166">
        <v>2251</v>
      </c>
      <c r="H262" s="167">
        <v>1837</v>
      </c>
      <c r="I262" s="166">
        <v>2689</v>
      </c>
      <c r="J262" s="167">
        <v>2486</v>
      </c>
      <c r="K262" s="168">
        <v>2721</v>
      </c>
      <c r="L262" s="167">
        <v>2881</v>
      </c>
      <c r="M262" s="166">
        <v>3291</v>
      </c>
      <c r="N262" s="167">
        <v>2777</v>
      </c>
      <c r="O262" s="166">
        <v>2283</v>
      </c>
      <c r="P262" s="167">
        <v>3622</v>
      </c>
      <c r="Q262" s="166">
        <v>3377</v>
      </c>
      <c r="R262" s="167">
        <v>3260</v>
      </c>
      <c r="S262" s="167">
        <f t="shared" si="14"/>
        <v>33475</v>
      </c>
      <c r="T262" s="352" t="s">
        <v>198</v>
      </c>
      <c r="W262" s="366"/>
    </row>
    <row r="263" spans="1:23" ht="15" customHeight="1">
      <c r="A263" s="393"/>
      <c r="B263" s="394"/>
      <c r="C263" s="394"/>
      <c r="D263" s="404"/>
      <c r="E263" s="489" t="s">
        <v>627</v>
      </c>
      <c r="F263" s="395"/>
      <c r="G263" s="405">
        <f t="shared" ref="G263:S263" si="15">SUMIFS(G237:G262,$U237:$U262,1)</f>
        <v>0</v>
      </c>
      <c r="H263" s="406">
        <f t="shared" si="15"/>
        <v>0</v>
      </c>
      <c r="I263" s="405">
        <f t="shared" si="15"/>
        <v>0</v>
      </c>
      <c r="J263" s="406">
        <f t="shared" si="15"/>
        <v>0</v>
      </c>
      <c r="K263" s="407">
        <f t="shared" si="15"/>
        <v>0</v>
      </c>
      <c r="L263" s="406">
        <f t="shared" si="15"/>
        <v>0</v>
      </c>
      <c r="M263" s="405">
        <f t="shared" si="15"/>
        <v>0</v>
      </c>
      <c r="N263" s="406">
        <f t="shared" si="15"/>
        <v>0</v>
      </c>
      <c r="O263" s="405">
        <f t="shared" si="15"/>
        <v>0</v>
      </c>
      <c r="P263" s="406">
        <f t="shared" si="15"/>
        <v>0</v>
      </c>
      <c r="Q263" s="405">
        <f t="shared" si="15"/>
        <v>0</v>
      </c>
      <c r="R263" s="406">
        <f t="shared" si="15"/>
        <v>0</v>
      </c>
      <c r="S263" s="406">
        <f t="shared" si="15"/>
        <v>0</v>
      </c>
      <c r="T263" s="398"/>
      <c r="W263" s="366"/>
    </row>
    <row r="264" spans="1:23" ht="15" customHeight="1">
      <c r="A264" s="356"/>
      <c r="B264" s="374" t="s">
        <v>338</v>
      </c>
      <c r="C264" s="375"/>
      <c r="D264" s="158" t="s">
        <v>46</v>
      </c>
      <c r="E264" s="487" t="s">
        <v>339</v>
      </c>
      <c r="F264" s="169"/>
      <c r="G264" s="170">
        <v>5</v>
      </c>
      <c r="H264" s="171">
        <v>3</v>
      </c>
      <c r="I264" s="170">
        <v>6</v>
      </c>
      <c r="J264" s="171">
        <v>16</v>
      </c>
      <c r="K264" s="172">
        <v>30</v>
      </c>
      <c r="L264" s="171">
        <v>18</v>
      </c>
      <c r="M264" s="170">
        <v>20</v>
      </c>
      <c r="N264" s="171">
        <v>17</v>
      </c>
      <c r="O264" s="170">
        <v>0</v>
      </c>
      <c r="P264" s="171">
        <v>43</v>
      </c>
      <c r="Q264" s="170">
        <v>5</v>
      </c>
      <c r="R264" s="171">
        <v>9</v>
      </c>
      <c r="S264" s="399">
        <f t="shared" si="14"/>
        <v>172</v>
      </c>
      <c r="T264" s="341" t="s">
        <v>185</v>
      </c>
      <c r="W264" s="366"/>
    </row>
    <row r="265" spans="1:23" ht="15" customHeight="1">
      <c r="A265" s="356"/>
      <c r="B265" s="357"/>
      <c r="C265" s="357"/>
      <c r="D265" s="354" t="s">
        <v>48</v>
      </c>
      <c r="E265" s="486" t="s">
        <v>340</v>
      </c>
      <c r="F265" s="324"/>
      <c r="G265" s="166">
        <v>1789</v>
      </c>
      <c r="H265" s="167">
        <v>2128</v>
      </c>
      <c r="I265" s="166">
        <v>1952</v>
      </c>
      <c r="J265" s="167">
        <v>2226</v>
      </c>
      <c r="K265" s="168">
        <v>2239</v>
      </c>
      <c r="L265" s="167">
        <v>1872</v>
      </c>
      <c r="M265" s="166">
        <v>1774</v>
      </c>
      <c r="N265" s="167">
        <v>1581</v>
      </c>
      <c r="O265" s="166">
        <v>1965</v>
      </c>
      <c r="P265" s="167">
        <v>2167</v>
      </c>
      <c r="Q265" s="166">
        <v>2279</v>
      </c>
      <c r="R265" s="167">
        <v>1920</v>
      </c>
      <c r="S265" s="328">
        <f t="shared" si="14"/>
        <v>23892</v>
      </c>
      <c r="T265" s="329" t="s">
        <v>174</v>
      </c>
      <c r="W265" s="366"/>
    </row>
    <row r="266" spans="1:23" ht="15" customHeight="1">
      <c r="A266" s="356"/>
      <c r="B266" s="357"/>
      <c r="C266" s="357"/>
      <c r="D266" s="354" t="s">
        <v>50</v>
      </c>
      <c r="E266" s="486" t="s">
        <v>787</v>
      </c>
      <c r="F266" s="165"/>
      <c r="G266" s="166">
        <v>203</v>
      </c>
      <c r="H266" s="167">
        <v>233</v>
      </c>
      <c r="I266" s="166">
        <v>279</v>
      </c>
      <c r="J266" s="167">
        <v>229</v>
      </c>
      <c r="K266" s="168">
        <v>272</v>
      </c>
      <c r="L266" s="167">
        <v>255</v>
      </c>
      <c r="M266" s="166">
        <v>256</v>
      </c>
      <c r="N266" s="167">
        <v>326</v>
      </c>
      <c r="O266" s="166">
        <v>268</v>
      </c>
      <c r="P266" s="167">
        <v>211</v>
      </c>
      <c r="Q266" s="166">
        <v>202</v>
      </c>
      <c r="R266" s="167">
        <v>445</v>
      </c>
      <c r="S266" s="167">
        <f t="shared" si="14"/>
        <v>3179</v>
      </c>
      <c r="T266" s="352" t="s">
        <v>173</v>
      </c>
      <c r="V266" s="37"/>
      <c r="W266" s="366"/>
    </row>
    <row r="267" spans="1:23" ht="15" customHeight="1">
      <c r="A267" s="381"/>
      <c r="B267" s="382"/>
      <c r="C267" s="382"/>
      <c r="D267" s="354" t="s">
        <v>52</v>
      </c>
      <c r="E267" s="486" t="s">
        <v>822</v>
      </c>
      <c r="F267" s="324"/>
      <c r="G267" s="166">
        <v>5796</v>
      </c>
      <c r="H267" s="167">
        <v>6855</v>
      </c>
      <c r="I267" s="166">
        <v>9759</v>
      </c>
      <c r="J267" s="167">
        <v>12585</v>
      </c>
      <c r="K267" s="168">
        <v>12301</v>
      </c>
      <c r="L267" s="167">
        <v>10608</v>
      </c>
      <c r="M267" s="166">
        <v>10631</v>
      </c>
      <c r="N267" s="167">
        <v>9639</v>
      </c>
      <c r="O267" s="166">
        <v>10904</v>
      </c>
      <c r="P267" s="167">
        <v>12335</v>
      </c>
      <c r="Q267" s="166">
        <v>11429</v>
      </c>
      <c r="R267" s="167">
        <v>9821</v>
      </c>
      <c r="S267" s="328">
        <f>SUM(G267:R267)</f>
        <v>122663</v>
      </c>
      <c r="T267" s="329" t="s">
        <v>175</v>
      </c>
      <c r="V267" s="37"/>
      <c r="W267" s="366"/>
    </row>
    <row r="268" spans="1:23" ht="15" customHeight="1">
      <c r="A268" s="393"/>
      <c r="B268" s="394"/>
      <c r="C268" s="394"/>
      <c r="D268" s="404"/>
      <c r="E268" s="489" t="s">
        <v>628</v>
      </c>
      <c r="F268" s="395"/>
      <c r="G268" s="405">
        <f>SUMIFS(G264:G267,$U264:$U267,1)</f>
        <v>0</v>
      </c>
      <c r="H268" s="406">
        <f t="shared" ref="H268:R268" si="16">SUMIFS(H264:H267,$U264:$U267,1)</f>
        <v>0</v>
      </c>
      <c r="I268" s="405">
        <f t="shared" si="16"/>
        <v>0</v>
      </c>
      <c r="J268" s="406">
        <f t="shared" si="16"/>
        <v>0</v>
      </c>
      <c r="K268" s="407">
        <f t="shared" si="16"/>
        <v>0</v>
      </c>
      <c r="L268" s="406">
        <f t="shared" si="16"/>
        <v>0</v>
      </c>
      <c r="M268" s="405">
        <f t="shared" si="16"/>
        <v>0</v>
      </c>
      <c r="N268" s="406">
        <f>SUMIFS(N264:N267,$U264:$U267,1)</f>
        <v>0</v>
      </c>
      <c r="O268" s="405">
        <f t="shared" si="16"/>
        <v>0</v>
      </c>
      <c r="P268" s="406">
        <f t="shared" si="16"/>
        <v>0</v>
      </c>
      <c r="Q268" s="405">
        <f t="shared" si="16"/>
        <v>0</v>
      </c>
      <c r="R268" s="406">
        <f t="shared" si="16"/>
        <v>0</v>
      </c>
      <c r="S268" s="406">
        <f>SUMIFS(S264:S267,$U264:$U267,1)</f>
        <v>0</v>
      </c>
      <c r="T268" s="398"/>
      <c r="W268" s="366"/>
    </row>
    <row r="269" spans="1:23" ht="15" customHeight="1">
      <c r="A269" s="356"/>
      <c r="B269" s="374" t="s">
        <v>342</v>
      </c>
      <c r="C269" s="375"/>
      <c r="D269" s="158" t="s">
        <v>46</v>
      </c>
      <c r="E269" s="487" t="s">
        <v>913</v>
      </c>
      <c r="F269" s="169"/>
      <c r="G269" s="170">
        <v>2572</v>
      </c>
      <c r="H269" s="171">
        <v>3053</v>
      </c>
      <c r="I269" s="170">
        <v>2690</v>
      </c>
      <c r="J269" s="171">
        <v>419</v>
      </c>
      <c r="K269" s="172">
        <v>2347</v>
      </c>
      <c r="L269" s="171">
        <v>2488</v>
      </c>
      <c r="M269" s="170">
        <v>3189</v>
      </c>
      <c r="N269" s="171">
        <v>3379</v>
      </c>
      <c r="O269" s="170">
        <v>2539</v>
      </c>
      <c r="P269" s="171">
        <v>2608</v>
      </c>
      <c r="Q269" s="170">
        <v>2171</v>
      </c>
      <c r="R269" s="171">
        <v>1943</v>
      </c>
      <c r="S269" s="399">
        <f t="shared" si="14"/>
        <v>29398</v>
      </c>
      <c r="T269" s="341" t="s">
        <v>184</v>
      </c>
      <c r="W269" s="366"/>
    </row>
    <row r="270" spans="1:23" ht="15" customHeight="1">
      <c r="A270" s="356"/>
      <c r="B270" s="377"/>
      <c r="C270" s="377"/>
      <c r="D270" s="160" t="s">
        <v>48</v>
      </c>
      <c r="E270" s="486" t="s">
        <v>343</v>
      </c>
      <c r="F270" s="165"/>
      <c r="G270" s="166">
        <v>8</v>
      </c>
      <c r="H270" s="167">
        <v>5</v>
      </c>
      <c r="I270" s="166">
        <v>7</v>
      </c>
      <c r="J270" s="167">
        <v>0</v>
      </c>
      <c r="K270" s="168">
        <v>0</v>
      </c>
      <c r="L270" s="167">
        <v>0</v>
      </c>
      <c r="M270" s="166">
        <v>231</v>
      </c>
      <c r="N270" s="167">
        <v>142</v>
      </c>
      <c r="O270" s="166">
        <v>97</v>
      </c>
      <c r="P270" s="167">
        <v>36</v>
      </c>
      <c r="Q270" s="166">
        <v>41</v>
      </c>
      <c r="R270" s="167">
        <v>0</v>
      </c>
      <c r="S270" s="167">
        <f t="shared" si="14"/>
        <v>567</v>
      </c>
      <c r="T270" s="352" t="s">
        <v>173</v>
      </c>
      <c r="W270" s="366"/>
    </row>
    <row r="271" spans="1:23" ht="15" customHeight="1">
      <c r="A271" s="356"/>
      <c r="B271" s="377"/>
      <c r="C271" s="377"/>
      <c r="D271" s="158" t="s">
        <v>50</v>
      </c>
      <c r="E271" s="487" t="s">
        <v>915</v>
      </c>
      <c r="F271" s="169"/>
      <c r="G271" s="170">
        <v>74</v>
      </c>
      <c r="H271" s="171">
        <v>205</v>
      </c>
      <c r="I271" s="170">
        <v>180</v>
      </c>
      <c r="J271" s="171">
        <v>63</v>
      </c>
      <c r="K271" s="172">
        <v>345</v>
      </c>
      <c r="L271" s="171">
        <v>84</v>
      </c>
      <c r="M271" s="170">
        <v>368</v>
      </c>
      <c r="N271" s="171">
        <v>373</v>
      </c>
      <c r="O271" s="170">
        <v>250</v>
      </c>
      <c r="P271" s="171">
        <v>171</v>
      </c>
      <c r="Q271" s="170">
        <v>120</v>
      </c>
      <c r="R271" s="171">
        <v>40</v>
      </c>
      <c r="S271" s="171">
        <f t="shared" si="14"/>
        <v>2273</v>
      </c>
      <c r="T271" s="341" t="s">
        <v>185</v>
      </c>
      <c r="W271" s="366"/>
    </row>
    <row r="272" spans="1:23" ht="15" customHeight="1">
      <c r="A272" s="356"/>
      <c r="B272" s="357"/>
      <c r="C272" s="357"/>
      <c r="D272" s="160" t="s">
        <v>52</v>
      </c>
      <c r="E272" s="486" t="s">
        <v>344</v>
      </c>
      <c r="F272" s="165"/>
      <c r="G272" s="166">
        <v>15</v>
      </c>
      <c r="H272" s="167">
        <v>52</v>
      </c>
      <c r="I272" s="166">
        <v>38</v>
      </c>
      <c r="J272" s="167">
        <v>44</v>
      </c>
      <c r="K272" s="168">
        <v>50</v>
      </c>
      <c r="L272" s="167">
        <v>58</v>
      </c>
      <c r="M272" s="166">
        <v>47</v>
      </c>
      <c r="N272" s="167">
        <v>29</v>
      </c>
      <c r="O272" s="166">
        <v>28</v>
      </c>
      <c r="P272" s="167">
        <v>54</v>
      </c>
      <c r="Q272" s="166">
        <v>69</v>
      </c>
      <c r="R272" s="167">
        <v>41</v>
      </c>
      <c r="S272" s="167">
        <f t="shared" si="14"/>
        <v>525</v>
      </c>
      <c r="T272" s="352" t="s">
        <v>174</v>
      </c>
      <c r="W272" s="366"/>
    </row>
    <row r="273" spans="1:23" ht="15" customHeight="1">
      <c r="A273" s="356"/>
      <c r="B273" s="357"/>
      <c r="C273" s="357"/>
      <c r="D273" s="160" t="s">
        <v>202</v>
      </c>
      <c r="E273" s="486" t="s">
        <v>853</v>
      </c>
      <c r="F273" s="165"/>
      <c r="G273" s="166">
        <v>0</v>
      </c>
      <c r="H273" s="167">
        <v>0</v>
      </c>
      <c r="I273" s="166">
        <v>0</v>
      </c>
      <c r="J273" s="167">
        <v>1082</v>
      </c>
      <c r="K273" s="168">
        <v>755</v>
      </c>
      <c r="L273" s="167">
        <v>373</v>
      </c>
      <c r="M273" s="166">
        <v>479</v>
      </c>
      <c r="N273" s="167">
        <v>493</v>
      </c>
      <c r="O273" s="166">
        <v>306</v>
      </c>
      <c r="P273" s="167">
        <v>446</v>
      </c>
      <c r="Q273" s="166">
        <v>459</v>
      </c>
      <c r="R273" s="167">
        <v>392</v>
      </c>
      <c r="S273" s="167">
        <f t="shared" si="14"/>
        <v>4785</v>
      </c>
      <c r="T273" s="352" t="s">
        <v>174</v>
      </c>
      <c r="W273" s="366"/>
    </row>
    <row r="274" spans="1:23" ht="15" customHeight="1">
      <c r="A274" s="356"/>
      <c r="B274" s="357"/>
      <c r="C274" s="357"/>
      <c r="D274" s="160" t="s">
        <v>56</v>
      </c>
      <c r="E274" s="486" t="s">
        <v>831</v>
      </c>
      <c r="F274" s="165"/>
      <c r="G274" s="166">
        <v>1</v>
      </c>
      <c r="H274" s="167">
        <v>5</v>
      </c>
      <c r="I274" s="166">
        <v>29</v>
      </c>
      <c r="J274" s="167">
        <v>9</v>
      </c>
      <c r="K274" s="168">
        <v>9</v>
      </c>
      <c r="L274" s="167">
        <v>16</v>
      </c>
      <c r="M274" s="166">
        <v>69</v>
      </c>
      <c r="N274" s="167">
        <v>19</v>
      </c>
      <c r="O274" s="166">
        <v>20</v>
      </c>
      <c r="P274" s="167">
        <v>10</v>
      </c>
      <c r="Q274" s="166">
        <v>24</v>
      </c>
      <c r="R274" s="167">
        <v>1</v>
      </c>
      <c r="S274" s="167">
        <f t="shared" si="14"/>
        <v>212</v>
      </c>
      <c r="T274" s="352" t="s">
        <v>173</v>
      </c>
      <c r="W274" s="366"/>
    </row>
    <row r="275" spans="1:23" ht="15" customHeight="1">
      <c r="A275" s="356"/>
      <c r="B275" s="357"/>
      <c r="C275" s="357"/>
      <c r="D275" s="160" t="s">
        <v>58</v>
      </c>
      <c r="E275" s="486" t="s">
        <v>891</v>
      </c>
      <c r="F275" s="165"/>
      <c r="G275" s="166">
        <v>1258</v>
      </c>
      <c r="H275" s="167">
        <v>1455</v>
      </c>
      <c r="I275" s="166">
        <v>1702</v>
      </c>
      <c r="J275" s="167">
        <v>2064</v>
      </c>
      <c r="K275" s="168">
        <v>1992</v>
      </c>
      <c r="L275" s="167">
        <v>1921</v>
      </c>
      <c r="M275" s="166">
        <v>2005</v>
      </c>
      <c r="N275" s="167">
        <v>1901</v>
      </c>
      <c r="O275" s="166">
        <v>2007</v>
      </c>
      <c r="P275" s="167">
        <v>2101</v>
      </c>
      <c r="Q275" s="166">
        <v>2035</v>
      </c>
      <c r="R275" s="167">
        <v>1659</v>
      </c>
      <c r="S275" s="167">
        <f t="shared" si="14"/>
        <v>22100</v>
      </c>
      <c r="T275" s="352" t="s">
        <v>175</v>
      </c>
      <c r="W275" s="366"/>
    </row>
    <row r="276" spans="1:23" ht="15" customHeight="1">
      <c r="A276" s="381"/>
      <c r="B276" s="382"/>
      <c r="C276" s="382"/>
      <c r="D276" s="160" t="s">
        <v>852</v>
      </c>
      <c r="E276" s="486" t="s">
        <v>345</v>
      </c>
      <c r="F276" s="165"/>
      <c r="G276" s="166">
        <v>114</v>
      </c>
      <c r="H276" s="167">
        <v>199</v>
      </c>
      <c r="I276" s="166">
        <v>340</v>
      </c>
      <c r="J276" s="167">
        <v>449</v>
      </c>
      <c r="K276" s="168">
        <v>533</v>
      </c>
      <c r="L276" s="167">
        <v>403</v>
      </c>
      <c r="M276" s="166">
        <v>457</v>
      </c>
      <c r="N276" s="167">
        <v>671</v>
      </c>
      <c r="O276" s="166">
        <v>693</v>
      </c>
      <c r="P276" s="167">
        <v>740</v>
      </c>
      <c r="Q276" s="166">
        <v>572</v>
      </c>
      <c r="R276" s="167">
        <v>215</v>
      </c>
      <c r="S276" s="167">
        <f t="shared" si="14"/>
        <v>5386</v>
      </c>
      <c r="T276" s="352" t="s">
        <v>174</v>
      </c>
      <c r="W276" s="366"/>
    </row>
    <row r="277" spans="1:23" ht="15" customHeight="1">
      <c r="A277" s="470"/>
      <c r="B277" s="383"/>
      <c r="C277" s="383"/>
      <c r="D277" s="384"/>
      <c r="E277" s="488" t="s">
        <v>629</v>
      </c>
      <c r="F277" s="385"/>
      <c r="G277" s="521">
        <f t="shared" ref="G277:S277" si="17">SUMIFS(G269:G276,$U269:$U276,1)</f>
        <v>0</v>
      </c>
      <c r="H277" s="522">
        <f t="shared" si="17"/>
        <v>0</v>
      </c>
      <c r="I277" s="521">
        <f t="shared" si="17"/>
        <v>0</v>
      </c>
      <c r="J277" s="522">
        <f t="shared" si="17"/>
        <v>0</v>
      </c>
      <c r="K277" s="523">
        <f t="shared" si="17"/>
        <v>0</v>
      </c>
      <c r="L277" s="522">
        <f t="shared" si="17"/>
        <v>0</v>
      </c>
      <c r="M277" s="521">
        <f t="shared" si="17"/>
        <v>0</v>
      </c>
      <c r="N277" s="522">
        <f t="shared" si="17"/>
        <v>0</v>
      </c>
      <c r="O277" s="521">
        <f t="shared" si="17"/>
        <v>0</v>
      </c>
      <c r="P277" s="522">
        <f t="shared" si="17"/>
        <v>0</v>
      </c>
      <c r="Q277" s="521">
        <f t="shared" si="17"/>
        <v>0</v>
      </c>
      <c r="R277" s="522">
        <f t="shared" si="17"/>
        <v>0</v>
      </c>
      <c r="S277" s="522">
        <f t="shared" si="17"/>
        <v>0</v>
      </c>
      <c r="T277" s="389"/>
      <c r="W277" s="366"/>
    </row>
    <row r="278" spans="1:23" ht="15" customHeight="1">
      <c r="A278" s="356"/>
      <c r="B278" s="374" t="s">
        <v>346</v>
      </c>
      <c r="C278" s="375"/>
      <c r="D278" s="160" t="s">
        <v>46</v>
      </c>
      <c r="E278" s="486" t="s">
        <v>347</v>
      </c>
      <c r="F278" s="165"/>
      <c r="G278" s="166">
        <v>23</v>
      </c>
      <c r="H278" s="167">
        <v>113</v>
      </c>
      <c r="I278" s="166">
        <v>95</v>
      </c>
      <c r="J278" s="167">
        <v>51</v>
      </c>
      <c r="K278" s="168">
        <v>68</v>
      </c>
      <c r="L278" s="167">
        <v>70</v>
      </c>
      <c r="M278" s="166">
        <v>63</v>
      </c>
      <c r="N278" s="167">
        <v>36</v>
      </c>
      <c r="O278" s="166">
        <v>51</v>
      </c>
      <c r="P278" s="167">
        <v>56</v>
      </c>
      <c r="Q278" s="166">
        <v>65</v>
      </c>
      <c r="R278" s="167">
        <v>43</v>
      </c>
      <c r="S278" s="167">
        <f t="shared" si="14"/>
        <v>734</v>
      </c>
      <c r="T278" s="352" t="s">
        <v>173</v>
      </c>
      <c r="W278" s="366"/>
    </row>
    <row r="279" spans="1:23" ht="15" customHeight="1">
      <c r="A279" s="356"/>
      <c r="B279" s="377"/>
      <c r="C279" s="377"/>
      <c r="D279" s="160" t="s">
        <v>48</v>
      </c>
      <c r="E279" s="486" t="s">
        <v>348</v>
      </c>
      <c r="F279" s="165"/>
      <c r="G279" s="166">
        <v>7</v>
      </c>
      <c r="H279" s="167">
        <v>19</v>
      </c>
      <c r="I279" s="166">
        <v>11</v>
      </c>
      <c r="J279" s="167">
        <v>11</v>
      </c>
      <c r="K279" s="168">
        <v>6</v>
      </c>
      <c r="L279" s="167">
        <v>2</v>
      </c>
      <c r="M279" s="166">
        <v>8</v>
      </c>
      <c r="N279" s="167">
        <v>17</v>
      </c>
      <c r="O279" s="166">
        <v>7</v>
      </c>
      <c r="P279" s="167">
        <v>9</v>
      </c>
      <c r="Q279" s="166">
        <v>35</v>
      </c>
      <c r="R279" s="167">
        <v>9</v>
      </c>
      <c r="S279" s="167">
        <f t="shared" si="14"/>
        <v>141</v>
      </c>
      <c r="T279" s="352" t="s">
        <v>356</v>
      </c>
      <c r="W279" s="366"/>
    </row>
    <row r="280" spans="1:23" ht="15" customHeight="1">
      <c r="A280" s="356"/>
      <c r="B280" s="377"/>
      <c r="C280" s="377"/>
      <c r="D280" s="158" t="s">
        <v>50</v>
      </c>
      <c r="E280" s="487" t="s">
        <v>349</v>
      </c>
      <c r="F280" s="169"/>
      <c r="G280" s="170">
        <v>0</v>
      </c>
      <c r="H280" s="171">
        <v>0</v>
      </c>
      <c r="I280" s="170">
        <v>0</v>
      </c>
      <c r="J280" s="171">
        <v>0</v>
      </c>
      <c r="K280" s="172">
        <v>434</v>
      </c>
      <c r="L280" s="171">
        <v>195</v>
      </c>
      <c r="M280" s="170">
        <v>3397</v>
      </c>
      <c r="N280" s="171">
        <v>3840</v>
      </c>
      <c r="O280" s="170">
        <v>954</v>
      </c>
      <c r="P280" s="171">
        <v>189</v>
      </c>
      <c r="Q280" s="170">
        <v>83</v>
      </c>
      <c r="R280" s="171">
        <v>0</v>
      </c>
      <c r="S280" s="171">
        <f t="shared" si="14"/>
        <v>9092</v>
      </c>
      <c r="T280" s="341" t="s">
        <v>185</v>
      </c>
      <c r="W280" s="366"/>
    </row>
    <row r="281" spans="1:23" ht="15" customHeight="1">
      <c r="A281" s="356"/>
      <c r="B281" s="357"/>
      <c r="C281" s="357"/>
      <c r="D281" s="160" t="s">
        <v>52</v>
      </c>
      <c r="E281" s="486" t="s">
        <v>350</v>
      </c>
      <c r="F281" s="165"/>
      <c r="G281" s="166">
        <v>0</v>
      </c>
      <c r="H281" s="167">
        <v>0</v>
      </c>
      <c r="I281" s="166">
        <v>0</v>
      </c>
      <c r="J281" s="167">
        <v>0</v>
      </c>
      <c r="K281" s="168">
        <v>0</v>
      </c>
      <c r="L281" s="167">
        <v>0</v>
      </c>
      <c r="M281" s="166">
        <v>0</v>
      </c>
      <c r="N281" s="167">
        <v>0</v>
      </c>
      <c r="O281" s="166">
        <v>0</v>
      </c>
      <c r="P281" s="167">
        <v>0</v>
      </c>
      <c r="Q281" s="166">
        <v>0</v>
      </c>
      <c r="R281" s="167">
        <v>1696</v>
      </c>
      <c r="S281" s="167">
        <f t="shared" si="14"/>
        <v>1696</v>
      </c>
      <c r="T281" s="352" t="s">
        <v>251</v>
      </c>
      <c r="W281" s="366"/>
    </row>
    <row r="282" spans="1:23" ht="15" customHeight="1">
      <c r="A282" s="356"/>
      <c r="B282" s="357"/>
      <c r="C282" s="357"/>
      <c r="D282" s="158" t="s">
        <v>202</v>
      </c>
      <c r="E282" s="487" t="s">
        <v>351</v>
      </c>
      <c r="F282" s="169"/>
      <c r="G282" s="170">
        <v>187</v>
      </c>
      <c r="H282" s="171">
        <v>280</v>
      </c>
      <c r="I282" s="170">
        <v>449</v>
      </c>
      <c r="J282" s="171">
        <v>424</v>
      </c>
      <c r="K282" s="172">
        <v>565</v>
      </c>
      <c r="L282" s="171">
        <v>368</v>
      </c>
      <c r="M282" s="170">
        <v>615</v>
      </c>
      <c r="N282" s="171">
        <v>478</v>
      </c>
      <c r="O282" s="170">
        <v>547</v>
      </c>
      <c r="P282" s="171">
        <v>489</v>
      </c>
      <c r="Q282" s="170">
        <v>362</v>
      </c>
      <c r="R282" s="171">
        <v>219</v>
      </c>
      <c r="S282" s="171">
        <f t="shared" si="14"/>
        <v>4983</v>
      </c>
      <c r="T282" s="341" t="s">
        <v>173</v>
      </c>
      <c r="W282" s="366"/>
    </row>
    <row r="283" spans="1:23" ht="15" customHeight="1">
      <c r="A283" s="356"/>
      <c r="B283" s="357"/>
      <c r="C283" s="357"/>
      <c r="D283" s="160" t="s">
        <v>56</v>
      </c>
      <c r="E283" s="486" t="s">
        <v>352</v>
      </c>
      <c r="F283" s="165"/>
      <c r="G283" s="166">
        <v>156</v>
      </c>
      <c r="H283" s="167">
        <v>133</v>
      </c>
      <c r="I283" s="166">
        <v>379</v>
      </c>
      <c r="J283" s="167">
        <v>1469</v>
      </c>
      <c r="K283" s="168">
        <v>1764</v>
      </c>
      <c r="L283" s="167">
        <v>1627</v>
      </c>
      <c r="M283" s="166">
        <v>1759</v>
      </c>
      <c r="N283" s="167">
        <v>1940</v>
      </c>
      <c r="O283" s="166">
        <v>1565</v>
      </c>
      <c r="P283" s="167">
        <v>1767</v>
      </c>
      <c r="Q283" s="166">
        <v>2209</v>
      </c>
      <c r="R283" s="167">
        <v>201</v>
      </c>
      <c r="S283" s="167">
        <f t="shared" si="14"/>
        <v>14969</v>
      </c>
      <c r="T283" s="352"/>
      <c r="W283" s="366"/>
    </row>
    <row r="284" spans="1:23" ht="15" customHeight="1">
      <c r="A284" s="356"/>
      <c r="B284" s="357"/>
      <c r="C284" s="357"/>
      <c r="D284" s="158"/>
      <c r="E284" s="487" t="s">
        <v>357</v>
      </c>
      <c r="F284" s="169"/>
      <c r="G284" s="170">
        <v>42</v>
      </c>
      <c r="H284" s="171">
        <v>25</v>
      </c>
      <c r="I284" s="170">
        <v>38</v>
      </c>
      <c r="J284" s="171">
        <v>44</v>
      </c>
      <c r="K284" s="172">
        <v>219</v>
      </c>
      <c r="L284" s="171">
        <v>166</v>
      </c>
      <c r="M284" s="170">
        <v>279</v>
      </c>
      <c r="N284" s="171">
        <v>714</v>
      </c>
      <c r="O284" s="170">
        <v>490</v>
      </c>
      <c r="P284" s="171">
        <v>172</v>
      </c>
      <c r="Q284" s="170">
        <v>98</v>
      </c>
      <c r="R284" s="171">
        <v>27</v>
      </c>
      <c r="S284" s="171">
        <f t="shared" si="14"/>
        <v>2314</v>
      </c>
      <c r="T284" s="341" t="s">
        <v>185</v>
      </c>
      <c r="W284" s="366"/>
    </row>
    <row r="285" spans="1:23" ht="15" customHeight="1">
      <c r="A285" s="356"/>
      <c r="B285" s="357"/>
      <c r="C285" s="357"/>
      <c r="D285" s="160"/>
      <c r="E285" s="486" t="s">
        <v>358</v>
      </c>
      <c r="F285" s="165"/>
      <c r="G285" s="166">
        <v>114</v>
      </c>
      <c r="H285" s="167">
        <v>108</v>
      </c>
      <c r="I285" s="166">
        <v>341</v>
      </c>
      <c r="J285" s="167">
        <v>1425</v>
      </c>
      <c r="K285" s="168">
        <v>1545</v>
      </c>
      <c r="L285" s="167">
        <v>1461</v>
      </c>
      <c r="M285" s="166">
        <v>1480</v>
      </c>
      <c r="N285" s="167">
        <v>1226</v>
      </c>
      <c r="O285" s="166">
        <v>1075</v>
      </c>
      <c r="P285" s="167">
        <v>1595</v>
      </c>
      <c r="Q285" s="166">
        <v>2111</v>
      </c>
      <c r="R285" s="167">
        <v>174</v>
      </c>
      <c r="S285" s="167">
        <f t="shared" si="14"/>
        <v>12655</v>
      </c>
      <c r="T285" s="352" t="s">
        <v>176</v>
      </c>
      <c r="W285" s="366"/>
    </row>
    <row r="286" spans="1:23" ht="15" customHeight="1">
      <c r="A286" s="356"/>
      <c r="B286" s="357"/>
      <c r="C286" s="357"/>
      <c r="D286" s="158" t="s">
        <v>58</v>
      </c>
      <c r="E286" s="487" t="s">
        <v>353</v>
      </c>
      <c r="F286" s="169"/>
      <c r="G286" s="170">
        <v>1412</v>
      </c>
      <c r="H286" s="171">
        <v>0</v>
      </c>
      <c r="I286" s="170">
        <v>0</v>
      </c>
      <c r="J286" s="171">
        <v>0</v>
      </c>
      <c r="K286" s="172">
        <v>0</v>
      </c>
      <c r="L286" s="171">
        <v>0</v>
      </c>
      <c r="M286" s="170">
        <v>258</v>
      </c>
      <c r="N286" s="171">
        <v>364</v>
      </c>
      <c r="O286" s="170">
        <v>239</v>
      </c>
      <c r="P286" s="171">
        <v>1514</v>
      </c>
      <c r="Q286" s="170">
        <v>3581</v>
      </c>
      <c r="R286" s="171">
        <v>1801</v>
      </c>
      <c r="S286" s="171">
        <f t="shared" si="14"/>
        <v>9169</v>
      </c>
      <c r="T286" s="341" t="s">
        <v>184</v>
      </c>
      <c r="W286" s="366"/>
    </row>
    <row r="287" spans="1:23" ht="15" customHeight="1">
      <c r="A287" s="356"/>
      <c r="B287" s="357"/>
      <c r="C287" s="357"/>
      <c r="D287" s="160" t="s">
        <v>60</v>
      </c>
      <c r="E287" s="486" t="s">
        <v>354</v>
      </c>
      <c r="F287" s="165"/>
      <c r="G287" s="166">
        <v>751</v>
      </c>
      <c r="H287" s="167">
        <v>1618</v>
      </c>
      <c r="I287" s="166">
        <v>5110</v>
      </c>
      <c r="J287" s="167">
        <v>8901</v>
      </c>
      <c r="K287" s="168">
        <v>11757</v>
      </c>
      <c r="L287" s="167">
        <v>8556</v>
      </c>
      <c r="M287" s="166">
        <v>9963</v>
      </c>
      <c r="N287" s="167">
        <v>7026</v>
      </c>
      <c r="O287" s="166">
        <v>13652</v>
      </c>
      <c r="P287" s="167">
        <v>13314</v>
      </c>
      <c r="Q287" s="166">
        <v>10718</v>
      </c>
      <c r="R287" s="167">
        <v>7901</v>
      </c>
      <c r="S287" s="167">
        <f t="shared" si="14"/>
        <v>99267</v>
      </c>
      <c r="T287" s="352" t="s">
        <v>182</v>
      </c>
      <c r="W287" s="366"/>
    </row>
    <row r="288" spans="1:23" ht="15" customHeight="1">
      <c r="A288" s="356"/>
      <c r="B288" s="357"/>
      <c r="C288" s="357"/>
      <c r="D288" s="354" t="s">
        <v>62</v>
      </c>
      <c r="E288" s="487" t="s">
        <v>355</v>
      </c>
      <c r="F288" s="169"/>
      <c r="G288" s="170">
        <v>0</v>
      </c>
      <c r="H288" s="171">
        <v>0</v>
      </c>
      <c r="I288" s="170">
        <v>0</v>
      </c>
      <c r="J288" s="171">
        <v>0</v>
      </c>
      <c r="K288" s="172">
        <v>1768</v>
      </c>
      <c r="L288" s="171">
        <v>1793</v>
      </c>
      <c r="M288" s="170">
        <v>2073</v>
      </c>
      <c r="N288" s="171">
        <v>1439</v>
      </c>
      <c r="O288" s="170">
        <v>1473</v>
      </c>
      <c r="P288" s="171">
        <v>1320</v>
      </c>
      <c r="Q288" s="170">
        <v>1148</v>
      </c>
      <c r="R288" s="171">
        <v>874</v>
      </c>
      <c r="S288" s="171">
        <f t="shared" si="14"/>
        <v>11888</v>
      </c>
      <c r="T288" s="341" t="s">
        <v>174</v>
      </c>
      <c r="W288" s="366"/>
    </row>
    <row r="289" spans="1:23" ht="15" customHeight="1">
      <c r="A289" s="381"/>
      <c r="B289" s="382"/>
      <c r="C289" s="382"/>
      <c r="D289" s="160" t="s">
        <v>64</v>
      </c>
      <c r="E289" s="487" t="s">
        <v>854</v>
      </c>
      <c r="F289" s="169"/>
      <c r="G289" s="170">
        <v>0</v>
      </c>
      <c r="H289" s="171">
        <v>0</v>
      </c>
      <c r="I289" s="170">
        <v>0</v>
      </c>
      <c r="J289" s="171">
        <v>0</v>
      </c>
      <c r="K289" s="172">
        <v>0</v>
      </c>
      <c r="L289" s="171">
        <v>0</v>
      </c>
      <c r="M289" s="170">
        <v>23</v>
      </c>
      <c r="N289" s="171">
        <v>12</v>
      </c>
      <c r="O289" s="170">
        <v>2</v>
      </c>
      <c r="P289" s="171">
        <v>0</v>
      </c>
      <c r="Q289" s="170">
        <v>0</v>
      </c>
      <c r="R289" s="171">
        <v>0</v>
      </c>
      <c r="S289" s="171">
        <f t="shared" ref="S289" si="18">SUM(G289:R289)</f>
        <v>37</v>
      </c>
      <c r="T289" s="341" t="s">
        <v>185</v>
      </c>
      <c r="W289" s="366"/>
    </row>
    <row r="290" spans="1:23" ht="15" customHeight="1">
      <c r="A290" s="393"/>
      <c r="B290" s="394"/>
      <c r="C290" s="394"/>
      <c r="D290" s="346"/>
      <c r="E290" s="491" t="s">
        <v>630</v>
      </c>
      <c r="F290" s="347"/>
      <c r="G290" s="348">
        <f>SUMIFS(G278:G289,$U278:$U289,1)</f>
        <v>0</v>
      </c>
      <c r="H290" s="349">
        <f t="shared" ref="H290:R290" si="19">SUMIFS(H278:H289,$U278:$U289,1)</f>
        <v>0</v>
      </c>
      <c r="I290" s="348">
        <f t="shared" si="19"/>
        <v>0</v>
      </c>
      <c r="J290" s="349">
        <f t="shared" si="19"/>
        <v>0</v>
      </c>
      <c r="K290" s="350">
        <f t="shared" si="19"/>
        <v>0</v>
      </c>
      <c r="L290" s="349">
        <f t="shared" si="19"/>
        <v>0</v>
      </c>
      <c r="M290" s="348">
        <f t="shared" si="19"/>
        <v>0</v>
      </c>
      <c r="N290" s="349">
        <f t="shared" si="19"/>
        <v>0</v>
      </c>
      <c r="O290" s="348">
        <f t="shared" si="19"/>
        <v>0</v>
      </c>
      <c r="P290" s="349">
        <f t="shared" si="19"/>
        <v>0</v>
      </c>
      <c r="Q290" s="348">
        <f t="shared" si="19"/>
        <v>0</v>
      </c>
      <c r="R290" s="349">
        <f t="shared" si="19"/>
        <v>0</v>
      </c>
      <c r="S290" s="349">
        <f>SUMIFS(S278:S289,$U278:$U289,1)</f>
        <v>0</v>
      </c>
      <c r="T290" s="351"/>
      <c r="W290" s="366"/>
    </row>
    <row r="291" spans="1:23" ht="15" customHeight="1">
      <c r="A291" s="356"/>
      <c r="B291" s="374" t="s">
        <v>645</v>
      </c>
      <c r="C291" s="375"/>
      <c r="D291" s="158" t="s">
        <v>46</v>
      </c>
      <c r="E291" s="487" t="s">
        <v>360</v>
      </c>
      <c r="F291" s="169"/>
      <c r="G291" s="170">
        <v>1610</v>
      </c>
      <c r="H291" s="171">
        <v>40</v>
      </c>
      <c r="I291" s="170">
        <v>20</v>
      </c>
      <c r="J291" s="171">
        <v>40</v>
      </c>
      <c r="K291" s="172">
        <v>280</v>
      </c>
      <c r="L291" s="171">
        <v>30</v>
      </c>
      <c r="M291" s="170">
        <v>200</v>
      </c>
      <c r="N291" s="171">
        <v>60</v>
      </c>
      <c r="O291" s="170">
        <v>130</v>
      </c>
      <c r="P291" s="171">
        <v>20</v>
      </c>
      <c r="Q291" s="170">
        <v>10</v>
      </c>
      <c r="R291" s="171">
        <v>10</v>
      </c>
      <c r="S291" s="171">
        <f t="shared" si="14"/>
        <v>2450</v>
      </c>
      <c r="T291" s="341" t="s">
        <v>187</v>
      </c>
      <c r="W291" s="366"/>
    </row>
    <row r="292" spans="1:23" ht="15" customHeight="1">
      <c r="A292" s="356"/>
      <c r="B292" s="377"/>
      <c r="C292" s="377"/>
      <c r="D292" s="160" t="s">
        <v>48</v>
      </c>
      <c r="E292" s="486" t="s">
        <v>361</v>
      </c>
      <c r="F292" s="165"/>
      <c r="G292" s="166">
        <v>11830</v>
      </c>
      <c r="H292" s="167">
        <v>20810</v>
      </c>
      <c r="I292" s="166">
        <v>37220</v>
      </c>
      <c r="J292" s="167">
        <v>36180</v>
      </c>
      <c r="K292" s="168">
        <v>45740</v>
      </c>
      <c r="L292" s="167">
        <v>27570</v>
      </c>
      <c r="M292" s="166">
        <v>63980</v>
      </c>
      <c r="N292" s="167">
        <v>61570</v>
      </c>
      <c r="O292" s="166">
        <v>34900</v>
      </c>
      <c r="P292" s="167">
        <v>45580</v>
      </c>
      <c r="Q292" s="166">
        <v>39280</v>
      </c>
      <c r="R292" s="167">
        <v>22440</v>
      </c>
      <c r="S292" s="167">
        <f t="shared" si="14"/>
        <v>447100</v>
      </c>
      <c r="T292" s="352"/>
      <c r="W292" s="366"/>
    </row>
    <row r="293" spans="1:23" ht="15" customHeight="1">
      <c r="A293" s="356"/>
      <c r="B293" s="377"/>
      <c r="C293" s="377"/>
      <c r="D293" s="158"/>
      <c r="E293" s="487" t="s">
        <v>709</v>
      </c>
      <c r="F293" s="169"/>
      <c r="G293" s="170">
        <v>5581</v>
      </c>
      <c r="H293" s="171">
        <v>11199</v>
      </c>
      <c r="I293" s="170">
        <v>24494</v>
      </c>
      <c r="J293" s="171">
        <v>22688</v>
      </c>
      <c r="K293" s="172">
        <v>24673</v>
      </c>
      <c r="L293" s="171">
        <v>12718</v>
      </c>
      <c r="M293" s="170">
        <v>32296</v>
      </c>
      <c r="N293" s="171">
        <v>36373</v>
      </c>
      <c r="O293" s="170">
        <v>17492</v>
      </c>
      <c r="P293" s="171">
        <v>27523</v>
      </c>
      <c r="Q293" s="170">
        <v>26545</v>
      </c>
      <c r="R293" s="171">
        <v>16137</v>
      </c>
      <c r="S293" s="171">
        <f t="shared" si="14"/>
        <v>257719</v>
      </c>
      <c r="T293" s="341" t="s">
        <v>379</v>
      </c>
      <c r="W293" s="366"/>
    </row>
    <row r="294" spans="1:23" ht="15" customHeight="1">
      <c r="A294" s="356"/>
      <c r="B294" s="357"/>
      <c r="C294" s="357"/>
      <c r="D294" s="160"/>
      <c r="E294" s="486" t="s">
        <v>380</v>
      </c>
      <c r="F294" s="165"/>
      <c r="G294" s="166">
        <v>0</v>
      </c>
      <c r="H294" s="167">
        <v>0</v>
      </c>
      <c r="I294" s="166">
        <v>0</v>
      </c>
      <c r="J294" s="167">
        <v>0</v>
      </c>
      <c r="K294" s="168">
        <v>0</v>
      </c>
      <c r="L294" s="167">
        <v>0</v>
      </c>
      <c r="M294" s="166">
        <v>25832</v>
      </c>
      <c r="N294" s="167">
        <v>19451</v>
      </c>
      <c r="O294" s="166">
        <v>0</v>
      </c>
      <c r="P294" s="167">
        <v>0</v>
      </c>
      <c r="Q294" s="166">
        <v>0</v>
      </c>
      <c r="R294" s="167">
        <v>0</v>
      </c>
      <c r="S294" s="167">
        <f t="shared" si="14"/>
        <v>45283</v>
      </c>
      <c r="T294" s="352" t="s">
        <v>188</v>
      </c>
      <c r="W294" s="366"/>
    </row>
    <row r="295" spans="1:23" ht="15" customHeight="1">
      <c r="A295" s="356"/>
      <c r="B295" s="357"/>
      <c r="C295" s="357"/>
      <c r="D295" s="160"/>
      <c r="E295" s="486" t="s">
        <v>381</v>
      </c>
      <c r="F295" s="165"/>
      <c r="G295" s="166">
        <v>68</v>
      </c>
      <c r="H295" s="167">
        <v>291</v>
      </c>
      <c r="I295" s="166">
        <v>629</v>
      </c>
      <c r="J295" s="167">
        <v>1032</v>
      </c>
      <c r="K295" s="168">
        <v>3027</v>
      </c>
      <c r="L295" s="167">
        <v>1029</v>
      </c>
      <c r="M295" s="166">
        <v>4568</v>
      </c>
      <c r="N295" s="167">
        <v>4489</v>
      </c>
      <c r="O295" s="166">
        <v>2296</v>
      </c>
      <c r="P295" s="167">
        <v>1727</v>
      </c>
      <c r="Q295" s="166">
        <v>694</v>
      </c>
      <c r="R295" s="167">
        <v>102</v>
      </c>
      <c r="S295" s="167">
        <f t="shared" si="14"/>
        <v>19952</v>
      </c>
      <c r="T295" s="352" t="s">
        <v>185</v>
      </c>
      <c r="W295" s="366"/>
    </row>
    <row r="296" spans="1:23" ht="15" customHeight="1">
      <c r="A296" s="356"/>
      <c r="B296" s="357"/>
      <c r="C296" s="357"/>
      <c r="D296" s="160"/>
      <c r="E296" s="486" t="s">
        <v>382</v>
      </c>
      <c r="F296" s="165"/>
      <c r="G296" s="166">
        <v>6181</v>
      </c>
      <c r="H296" s="167">
        <v>9320</v>
      </c>
      <c r="I296" s="166">
        <v>12097</v>
      </c>
      <c r="J296" s="167">
        <v>12460</v>
      </c>
      <c r="K296" s="168">
        <v>18040</v>
      </c>
      <c r="L296" s="167">
        <v>13823</v>
      </c>
      <c r="M296" s="166">
        <v>1284</v>
      </c>
      <c r="N296" s="167">
        <v>1257</v>
      </c>
      <c r="O296" s="166">
        <v>15112</v>
      </c>
      <c r="P296" s="167">
        <v>16330</v>
      </c>
      <c r="Q296" s="166">
        <v>12041</v>
      </c>
      <c r="R296" s="167">
        <v>6201</v>
      </c>
      <c r="S296" s="167">
        <f t="shared" si="14"/>
        <v>124146</v>
      </c>
      <c r="T296" s="352" t="s">
        <v>178</v>
      </c>
      <c r="W296" s="366"/>
    </row>
    <row r="297" spans="1:23" ht="15" customHeight="1">
      <c r="A297" s="356"/>
      <c r="B297" s="357"/>
      <c r="C297" s="357"/>
      <c r="D297" s="160" t="s">
        <v>50</v>
      </c>
      <c r="E297" s="486" t="s">
        <v>362</v>
      </c>
      <c r="F297" s="165"/>
      <c r="G297" s="166">
        <v>800</v>
      </c>
      <c r="H297" s="167">
        <v>540</v>
      </c>
      <c r="I297" s="166">
        <v>1370</v>
      </c>
      <c r="J297" s="167">
        <v>9280</v>
      </c>
      <c r="K297" s="168">
        <v>12430</v>
      </c>
      <c r="L297" s="167">
        <v>1050</v>
      </c>
      <c r="M297" s="166">
        <v>9260</v>
      </c>
      <c r="N297" s="167">
        <v>13440</v>
      </c>
      <c r="O297" s="166">
        <v>880</v>
      </c>
      <c r="P297" s="167">
        <v>6330</v>
      </c>
      <c r="Q297" s="166">
        <v>5160</v>
      </c>
      <c r="R297" s="167">
        <v>520</v>
      </c>
      <c r="S297" s="167">
        <f t="shared" si="14"/>
        <v>61060</v>
      </c>
      <c r="T297" s="352"/>
      <c r="W297" s="366"/>
    </row>
    <row r="298" spans="1:23" ht="15" customHeight="1">
      <c r="A298" s="356"/>
      <c r="B298" s="357"/>
      <c r="C298" s="357"/>
      <c r="D298" s="160"/>
      <c r="E298" s="486" t="s">
        <v>383</v>
      </c>
      <c r="F298" s="165"/>
      <c r="G298" s="166">
        <v>0</v>
      </c>
      <c r="H298" s="167">
        <v>0</v>
      </c>
      <c r="I298" s="166">
        <v>0</v>
      </c>
      <c r="J298" s="167">
        <v>0</v>
      </c>
      <c r="K298" s="168">
        <v>0</v>
      </c>
      <c r="L298" s="167">
        <v>0</v>
      </c>
      <c r="M298" s="166">
        <v>6700</v>
      </c>
      <c r="N298" s="167">
        <v>5800</v>
      </c>
      <c r="O298" s="166">
        <v>0</v>
      </c>
      <c r="P298" s="167">
        <v>0</v>
      </c>
      <c r="Q298" s="166">
        <v>0</v>
      </c>
      <c r="R298" s="167">
        <v>0</v>
      </c>
      <c r="S298" s="167">
        <f t="shared" si="14"/>
        <v>12500</v>
      </c>
      <c r="T298" s="352" t="s">
        <v>188</v>
      </c>
      <c r="W298" s="366"/>
    </row>
    <row r="299" spans="1:23" ht="15" customHeight="1">
      <c r="A299" s="356"/>
      <c r="B299" s="357"/>
      <c r="C299" s="357"/>
      <c r="D299" s="160"/>
      <c r="E299" s="486" t="s">
        <v>358</v>
      </c>
      <c r="F299" s="165"/>
      <c r="G299" s="166">
        <v>800</v>
      </c>
      <c r="H299" s="167">
        <v>540</v>
      </c>
      <c r="I299" s="166">
        <v>1370</v>
      </c>
      <c r="J299" s="167">
        <v>9280</v>
      </c>
      <c r="K299" s="168">
        <v>12430</v>
      </c>
      <c r="L299" s="167">
        <v>1050</v>
      </c>
      <c r="M299" s="166">
        <v>2560</v>
      </c>
      <c r="N299" s="167">
        <v>7640</v>
      </c>
      <c r="O299" s="166">
        <v>880</v>
      </c>
      <c r="P299" s="167">
        <v>6330</v>
      </c>
      <c r="Q299" s="166">
        <v>5160</v>
      </c>
      <c r="R299" s="167">
        <v>520</v>
      </c>
      <c r="S299" s="167">
        <f t="shared" si="14"/>
        <v>48560</v>
      </c>
      <c r="T299" s="352" t="s">
        <v>189</v>
      </c>
      <c r="W299" s="366"/>
    </row>
    <row r="300" spans="1:23" ht="15" customHeight="1">
      <c r="A300" s="356"/>
      <c r="B300" s="357"/>
      <c r="C300" s="357"/>
      <c r="D300" s="160" t="s">
        <v>52</v>
      </c>
      <c r="E300" s="486" t="s">
        <v>363</v>
      </c>
      <c r="F300" s="165"/>
      <c r="G300" s="166">
        <v>1480</v>
      </c>
      <c r="H300" s="167">
        <v>1490</v>
      </c>
      <c r="I300" s="166">
        <v>2180</v>
      </c>
      <c r="J300" s="167">
        <v>2180</v>
      </c>
      <c r="K300" s="168">
        <v>4830</v>
      </c>
      <c r="L300" s="167">
        <v>6290</v>
      </c>
      <c r="M300" s="166">
        <v>4800</v>
      </c>
      <c r="N300" s="167">
        <v>13480</v>
      </c>
      <c r="O300" s="166">
        <v>7350</v>
      </c>
      <c r="P300" s="167">
        <v>7060</v>
      </c>
      <c r="Q300" s="166">
        <v>8630</v>
      </c>
      <c r="R300" s="167">
        <v>1750</v>
      </c>
      <c r="S300" s="167">
        <f t="shared" si="14"/>
        <v>61520</v>
      </c>
      <c r="T300" s="352"/>
      <c r="W300" s="366"/>
    </row>
    <row r="301" spans="1:23" ht="15" customHeight="1">
      <c r="A301" s="356"/>
      <c r="B301" s="357"/>
      <c r="C301" s="357"/>
      <c r="D301" s="160"/>
      <c r="E301" s="486" t="s">
        <v>384</v>
      </c>
      <c r="F301" s="165"/>
      <c r="G301" s="166">
        <v>0</v>
      </c>
      <c r="H301" s="167">
        <v>0</v>
      </c>
      <c r="I301" s="166">
        <v>0</v>
      </c>
      <c r="J301" s="167">
        <v>0</v>
      </c>
      <c r="K301" s="168">
        <v>0</v>
      </c>
      <c r="L301" s="167">
        <v>0</v>
      </c>
      <c r="M301" s="166">
        <v>1140</v>
      </c>
      <c r="N301" s="167">
        <v>500</v>
      </c>
      <c r="O301" s="166">
        <v>0</v>
      </c>
      <c r="P301" s="167">
        <v>0</v>
      </c>
      <c r="Q301" s="166">
        <v>0</v>
      </c>
      <c r="R301" s="167">
        <v>0</v>
      </c>
      <c r="S301" s="167">
        <f t="shared" si="14"/>
        <v>1640</v>
      </c>
      <c r="T301" s="352" t="s">
        <v>188</v>
      </c>
      <c r="W301" s="366"/>
    </row>
    <row r="302" spans="1:23" ht="15" customHeight="1">
      <c r="A302" s="356"/>
      <c r="B302" s="357"/>
      <c r="C302" s="357"/>
      <c r="D302" s="160"/>
      <c r="E302" s="486" t="s">
        <v>358</v>
      </c>
      <c r="F302" s="165"/>
      <c r="G302" s="166">
        <v>1480</v>
      </c>
      <c r="H302" s="167">
        <v>1490</v>
      </c>
      <c r="I302" s="166">
        <v>2180</v>
      </c>
      <c r="J302" s="167">
        <v>2180</v>
      </c>
      <c r="K302" s="168">
        <v>4830</v>
      </c>
      <c r="L302" s="167">
        <v>6290</v>
      </c>
      <c r="M302" s="166">
        <v>3660</v>
      </c>
      <c r="N302" s="167">
        <v>12980</v>
      </c>
      <c r="O302" s="166">
        <v>7350</v>
      </c>
      <c r="P302" s="167">
        <v>7060</v>
      </c>
      <c r="Q302" s="166">
        <v>8630</v>
      </c>
      <c r="R302" s="167">
        <v>1750</v>
      </c>
      <c r="S302" s="167">
        <f t="shared" si="14"/>
        <v>59880</v>
      </c>
      <c r="T302" s="352" t="s">
        <v>189</v>
      </c>
      <c r="W302" s="366"/>
    </row>
    <row r="303" spans="1:23" ht="15" customHeight="1">
      <c r="A303" s="356"/>
      <c r="B303" s="357"/>
      <c r="C303" s="357"/>
      <c r="D303" s="160" t="s">
        <v>202</v>
      </c>
      <c r="E303" s="486" t="s">
        <v>364</v>
      </c>
      <c r="F303" s="165"/>
      <c r="G303" s="166">
        <v>30</v>
      </c>
      <c r="H303" s="167">
        <v>10</v>
      </c>
      <c r="I303" s="166">
        <v>30</v>
      </c>
      <c r="J303" s="167">
        <v>40</v>
      </c>
      <c r="K303" s="168">
        <v>220</v>
      </c>
      <c r="L303" s="167">
        <v>260</v>
      </c>
      <c r="M303" s="166">
        <v>1030</v>
      </c>
      <c r="N303" s="167">
        <v>750</v>
      </c>
      <c r="O303" s="166">
        <v>210</v>
      </c>
      <c r="P303" s="167">
        <v>30</v>
      </c>
      <c r="Q303" s="166">
        <v>30</v>
      </c>
      <c r="R303" s="167">
        <v>20</v>
      </c>
      <c r="S303" s="167">
        <f t="shared" si="14"/>
        <v>2660</v>
      </c>
      <c r="T303" s="352"/>
      <c r="W303" s="366"/>
    </row>
    <row r="304" spans="1:23" ht="15" customHeight="1">
      <c r="A304" s="356"/>
      <c r="B304" s="357"/>
      <c r="C304" s="357"/>
      <c r="D304" s="160"/>
      <c r="E304" s="486" t="s">
        <v>385</v>
      </c>
      <c r="F304" s="165"/>
      <c r="G304" s="166">
        <v>0</v>
      </c>
      <c r="H304" s="167">
        <v>0</v>
      </c>
      <c r="I304" s="166">
        <v>0</v>
      </c>
      <c r="J304" s="167">
        <v>0</v>
      </c>
      <c r="K304" s="168">
        <v>0</v>
      </c>
      <c r="L304" s="167">
        <v>0</v>
      </c>
      <c r="M304" s="166">
        <v>590</v>
      </c>
      <c r="N304" s="167">
        <v>340</v>
      </c>
      <c r="O304" s="166">
        <v>0</v>
      </c>
      <c r="P304" s="167">
        <v>0</v>
      </c>
      <c r="Q304" s="166">
        <v>0</v>
      </c>
      <c r="R304" s="167">
        <v>0</v>
      </c>
      <c r="S304" s="167">
        <f t="shared" si="14"/>
        <v>930</v>
      </c>
      <c r="T304" s="352" t="s">
        <v>188</v>
      </c>
      <c r="W304" s="366"/>
    </row>
    <row r="305" spans="1:23" ht="15" customHeight="1">
      <c r="A305" s="356"/>
      <c r="B305" s="357"/>
      <c r="C305" s="357"/>
      <c r="D305" s="160"/>
      <c r="E305" s="486" t="s">
        <v>358</v>
      </c>
      <c r="F305" s="165"/>
      <c r="G305" s="166">
        <v>30</v>
      </c>
      <c r="H305" s="167">
        <v>10</v>
      </c>
      <c r="I305" s="166">
        <v>30</v>
      </c>
      <c r="J305" s="167">
        <v>40</v>
      </c>
      <c r="K305" s="168">
        <v>220</v>
      </c>
      <c r="L305" s="167">
        <v>260</v>
      </c>
      <c r="M305" s="166">
        <v>440</v>
      </c>
      <c r="N305" s="167">
        <v>410</v>
      </c>
      <c r="O305" s="166">
        <v>210</v>
      </c>
      <c r="P305" s="167">
        <v>30</v>
      </c>
      <c r="Q305" s="166">
        <v>30</v>
      </c>
      <c r="R305" s="167">
        <v>20</v>
      </c>
      <c r="S305" s="167">
        <f t="shared" si="14"/>
        <v>1730</v>
      </c>
      <c r="T305" s="352" t="s">
        <v>189</v>
      </c>
      <c r="W305" s="366"/>
    </row>
    <row r="306" spans="1:23" ht="15" customHeight="1">
      <c r="A306" s="356"/>
      <c r="B306" s="357"/>
      <c r="C306" s="357"/>
      <c r="D306" s="160" t="s">
        <v>56</v>
      </c>
      <c r="E306" s="486" t="s">
        <v>861</v>
      </c>
      <c r="F306" s="165"/>
      <c r="G306" s="166">
        <v>0</v>
      </c>
      <c r="H306" s="167">
        <v>0</v>
      </c>
      <c r="I306" s="166">
        <v>0</v>
      </c>
      <c r="J306" s="167">
        <v>0</v>
      </c>
      <c r="K306" s="168">
        <v>0</v>
      </c>
      <c r="L306" s="167">
        <v>0</v>
      </c>
      <c r="M306" s="166">
        <v>11767</v>
      </c>
      <c r="N306" s="167">
        <v>17742</v>
      </c>
      <c r="O306" s="166">
        <v>13501</v>
      </c>
      <c r="P306" s="167">
        <v>17476</v>
      </c>
      <c r="Q306" s="166">
        <v>17622</v>
      </c>
      <c r="R306" s="167">
        <v>12696</v>
      </c>
      <c r="S306" s="167">
        <f t="shared" si="14"/>
        <v>90804</v>
      </c>
      <c r="T306" s="352" t="s">
        <v>180</v>
      </c>
      <c r="W306" s="366"/>
    </row>
    <row r="307" spans="1:23" ht="15" customHeight="1">
      <c r="A307" s="356"/>
      <c r="B307" s="357"/>
      <c r="C307" s="357"/>
      <c r="D307" s="160" t="s">
        <v>58</v>
      </c>
      <c r="E307" s="486" t="s">
        <v>365</v>
      </c>
      <c r="F307" s="165"/>
      <c r="G307" s="166">
        <v>2130</v>
      </c>
      <c r="H307" s="167">
        <v>1490</v>
      </c>
      <c r="I307" s="166">
        <v>1230</v>
      </c>
      <c r="J307" s="167">
        <v>890</v>
      </c>
      <c r="K307" s="168">
        <v>4880</v>
      </c>
      <c r="L307" s="167">
        <v>3450</v>
      </c>
      <c r="M307" s="166">
        <v>3420</v>
      </c>
      <c r="N307" s="167">
        <v>4090</v>
      </c>
      <c r="O307" s="166">
        <v>8100</v>
      </c>
      <c r="P307" s="167">
        <v>8450</v>
      </c>
      <c r="Q307" s="166">
        <v>7310</v>
      </c>
      <c r="R307" s="167">
        <v>3450</v>
      </c>
      <c r="S307" s="167">
        <f t="shared" si="14"/>
        <v>48890</v>
      </c>
      <c r="T307" s="352" t="s">
        <v>191</v>
      </c>
      <c r="W307" s="366"/>
    </row>
    <row r="308" spans="1:23" ht="15" customHeight="1">
      <c r="A308" s="356"/>
      <c r="B308" s="357"/>
      <c r="C308" s="357"/>
      <c r="D308" s="160" t="s">
        <v>60</v>
      </c>
      <c r="E308" s="486" t="s">
        <v>366</v>
      </c>
      <c r="F308" s="165"/>
      <c r="G308" s="166">
        <v>2181</v>
      </c>
      <c r="H308" s="167">
        <v>943</v>
      </c>
      <c r="I308" s="166">
        <v>1855</v>
      </c>
      <c r="J308" s="167">
        <v>1759</v>
      </c>
      <c r="K308" s="168">
        <v>2552</v>
      </c>
      <c r="L308" s="167">
        <v>1482</v>
      </c>
      <c r="M308" s="166">
        <v>1724</v>
      </c>
      <c r="N308" s="167">
        <v>2627</v>
      </c>
      <c r="O308" s="166">
        <v>1388</v>
      </c>
      <c r="P308" s="167">
        <v>4494</v>
      </c>
      <c r="Q308" s="166">
        <v>3003</v>
      </c>
      <c r="R308" s="167">
        <v>2630</v>
      </c>
      <c r="S308" s="167">
        <f t="shared" si="14"/>
        <v>26638</v>
      </c>
      <c r="T308" s="352" t="s">
        <v>179</v>
      </c>
      <c r="W308" s="366"/>
    </row>
    <row r="309" spans="1:23" ht="15" customHeight="1">
      <c r="A309" s="356"/>
      <c r="B309" s="357"/>
      <c r="C309" s="357"/>
      <c r="D309" s="160" t="s">
        <v>62</v>
      </c>
      <c r="E309" s="486" t="s">
        <v>367</v>
      </c>
      <c r="F309" s="165"/>
      <c r="G309" s="166">
        <v>2659</v>
      </c>
      <c r="H309" s="167">
        <v>3904</v>
      </c>
      <c r="I309" s="166">
        <v>4521</v>
      </c>
      <c r="J309" s="167">
        <v>5405</v>
      </c>
      <c r="K309" s="168">
        <v>5750</v>
      </c>
      <c r="L309" s="167">
        <v>5523</v>
      </c>
      <c r="M309" s="166">
        <v>4951</v>
      </c>
      <c r="N309" s="167">
        <v>4243</v>
      </c>
      <c r="O309" s="166">
        <v>5456</v>
      </c>
      <c r="P309" s="167">
        <v>6425</v>
      </c>
      <c r="Q309" s="166">
        <v>6030</v>
      </c>
      <c r="R309" s="167">
        <v>4138</v>
      </c>
      <c r="S309" s="167">
        <f t="shared" ref="S309:S367" si="20">SUM(G309:R309)</f>
        <v>59005</v>
      </c>
      <c r="T309" s="352"/>
      <c r="W309" s="366"/>
    </row>
    <row r="310" spans="1:23" ht="15" customHeight="1">
      <c r="A310" s="356"/>
      <c r="B310" s="357"/>
      <c r="C310" s="357"/>
      <c r="D310" s="160"/>
      <c r="E310" s="486" t="s">
        <v>386</v>
      </c>
      <c r="F310" s="165"/>
      <c r="G310" s="166">
        <v>2068</v>
      </c>
      <c r="H310" s="167">
        <v>2296</v>
      </c>
      <c r="I310" s="166">
        <v>2408</v>
      </c>
      <c r="J310" s="167">
        <v>2761</v>
      </c>
      <c r="K310" s="168">
        <v>3033</v>
      </c>
      <c r="L310" s="167">
        <v>2802</v>
      </c>
      <c r="M310" s="166">
        <v>2583</v>
      </c>
      <c r="N310" s="167">
        <v>2486</v>
      </c>
      <c r="O310" s="166">
        <v>2910</v>
      </c>
      <c r="P310" s="167">
        <v>3450</v>
      </c>
      <c r="Q310" s="166">
        <v>2997</v>
      </c>
      <c r="R310" s="167">
        <v>2568</v>
      </c>
      <c r="S310" s="167">
        <f t="shared" si="20"/>
        <v>32362</v>
      </c>
      <c r="T310" s="352" t="s">
        <v>192</v>
      </c>
      <c r="W310" s="366"/>
    </row>
    <row r="311" spans="1:23" ht="15" customHeight="1">
      <c r="A311" s="356"/>
      <c r="B311" s="357"/>
      <c r="C311" s="357"/>
      <c r="D311" s="160"/>
      <c r="E311" s="486" t="s">
        <v>387</v>
      </c>
      <c r="F311" s="165"/>
      <c r="G311" s="166">
        <v>591</v>
      </c>
      <c r="H311" s="167">
        <v>1608</v>
      </c>
      <c r="I311" s="166">
        <v>2113</v>
      </c>
      <c r="J311" s="167">
        <v>2644</v>
      </c>
      <c r="K311" s="168">
        <v>2717</v>
      </c>
      <c r="L311" s="167">
        <v>2721</v>
      </c>
      <c r="M311" s="166">
        <v>2368</v>
      </c>
      <c r="N311" s="167">
        <v>1757</v>
      </c>
      <c r="O311" s="166">
        <v>2546</v>
      </c>
      <c r="P311" s="167">
        <v>2975</v>
      </c>
      <c r="Q311" s="166">
        <v>3033</v>
      </c>
      <c r="R311" s="167">
        <v>1570</v>
      </c>
      <c r="S311" s="167">
        <f t="shared" si="20"/>
        <v>26643</v>
      </c>
      <c r="T311" s="352" t="s">
        <v>192</v>
      </c>
      <c r="W311" s="366"/>
    </row>
    <row r="312" spans="1:23" ht="15" customHeight="1">
      <c r="A312" s="356"/>
      <c r="B312" s="357"/>
      <c r="C312" s="357"/>
      <c r="D312" s="160" t="s">
        <v>64</v>
      </c>
      <c r="E312" s="486" t="s">
        <v>710</v>
      </c>
      <c r="F312" s="165"/>
      <c r="G312" s="166">
        <v>681</v>
      </c>
      <c r="H312" s="167">
        <v>2416</v>
      </c>
      <c r="I312" s="166">
        <v>2942</v>
      </c>
      <c r="J312" s="167">
        <v>2502</v>
      </c>
      <c r="K312" s="168">
        <v>4510</v>
      </c>
      <c r="L312" s="167">
        <v>1566</v>
      </c>
      <c r="M312" s="166">
        <v>2609</v>
      </c>
      <c r="N312" s="167">
        <v>2441</v>
      </c>
      <c r="O312" s="166">
        <v>2291</v>
      </c>
      <c r="P312" s="167">
        <v>2025</v>
      </c>
      <c r="Q312" s="166">
        <v>2029</v>
      </c>
      <c r="R312" s="167">
        <v>1177</v>
      </c>
      <c r="S312" s="167">
        <f t="shared" si="20"/>
        <v>27189</v>
      </c>
      <c r="T312" s="352" t="s">
        <v>184</v>
      </c>
      <c r="W312" s="366"/>
    </row>
    <row r="313" spans="1:23" ht="15" customHeight="1">
      <c r="A313" s="356"/>
      <c r="B313" s="357"/>
      <c r="C313" s="357"/>
      <c r="D313" s="160" t="s">
        <v>66</v>
      </c>
      <c r="E313" s="486" t="s">
        <v>368</v>
      </c>
      <c r="F313" s="165"/>
      <c r="G313" s="166">
        <v>21</v>
      </c>
      <c r="H313" s="167">
        <v>26</v>
      </c>
      <c r="I313" s="166">
        <v>17</v>
      </c>
      <c r="J313" s="167">
        <v>35</v>
      </c>
      <c r="K313" s="168">
        <v>35</v>
      </c>
      <c r="L313" s="167">
        <v>39</v>
      </c>
      <c r="M313" s="166">
        <v>29</v>
      </c>
      <c r="N313" s="167">
        <v>20</v>
      </c>
      <c r="O313" s="166">
        <v>51</v>
      </c>
      <c r="P313" s="167">
        <v>48</v>
      </c>
      <c r="Q313" s="166">
        <v>25</v>
      </c>
      <c r="R313" s="167">
        <v>31</v>
      </c>
      <c r="S313" s="167">
        <f t="shared" si="20"/>
        <v>377</v>
      </c>
      <c r="T313" s="352" t="s">
        <v>173</v>
      </c>
      <c r="W313" s="366"/>
    </row>
    <row r="314" spans="1:23" ht="15" customHeight="1">
      <c r="A314" s="356"/>
      <c r="B314" s="357"/>
      <c r="C314" s="357"/>
      <c r="D314" s="354" t="s">
        <v>68</v>
      </c>
      <c r="E314" s="486" t="s">
        <v>369</v>
      </c>
      <c r="F314" s="324"/>
      <c r="G314" s="166">
        <v>3966</v>
      </c>
      <c r="H314" s="167">
        <v>4821</v>
      </c>
      <c r="I314" s="166">
        <v>5585</v>
      </c>
      <c r="J314" s="167">
        <v>5205</v>
      </c>
      <c r="K314" s="168">
        <v>4655</v>
      </c>
      <c r="L314" s="167">
        <v>3675</v>
      </c>
      <c r="M314" s="166">
        <v>4438</v>
      </c>
      <c r="N314" s="167">
        <v>4210</v>
      </c>
      <c r="O314" s="166">
        <v>3825</v>
      </c>
      <c r="P314" s="167">
        <v>5095</v>
      </c>
      <c r="Q314" s="166">
        <v>5889</v>
      </c>
      <c r="R314" s="167">
        <v>5127</v>
      </c>
      <c r="S314" s="328">
        <f t="shared" si="20"/>
        <v>56491</v>
      </c>
      <c r="T314" s="329" t="s">
        <v>174</v>
      </c>
      <c r="W314" s="366"/>
    </row>
    <row r="315" spans="1:23" ht="15" customHeight="1">
      <c r="A315" s="356"/>
      <c r="B315" s="357"/>
      <c r="C315" s="357"/>
      <c r="D315" s="354" t="s">
        <v>70</v>
      </c>
      <c r="E315" s="486" t="s">
        <v>370</v>
      </c>
      <c r="F315" s="324"/>
      <c r="G315" s="166">
        <v>4577</v>
      </c>
      <c r="H315" s="167">
        <v>4676</v>
      </c>
      <c r="I315" s="166">
        <v>5829</v>
      </c>
      <c r="J315" s="167">
        <v>4730</v>
      </c>
      <c r="K315" s="168">
        <v>4970</v>
      </c>
      <c r="L315" s="167">
        <v>4176</v>
      </c>
      <c r="M315" s="166">
        <v>5435</v>
      </c>
      <c r="N315" s="167">
        <v>5934</v>
      </c>
      <c r="O315" s="166">
        <v>4492</v>
      </c>
      <c r="P315" s="167">
        <v>4837</v>
      </c>
      <c r="Q315" s="166">
        <v>5786</v>
      </c>
      <c r="R315" s="167">
        <v>5860</v>
      </c>
      <c r="S315" s="328">
        <f t="shared" si="20"/>
        <v>61302</v>
      </c>
      <c r="T315" s="329" t="s">
        <v>174</v>
      </c>
      <c r="W315" s="366"/>
    </row>
    <row r="316" spans="1:23" ht="15" customHeight="1">
      <c r="A316" s="356"/>
      <c r="B316" s="357"/>
      <c r="C316" s="357"/>
      <c r="D316" s="462" t="s">
        <v>72</v>
      </c>
      <c r="E316" s="152" t="s">
        <v>371</v>
      </c>
      <c r="F316" s="324"/>
      <c r="G316" s="166">
        <v>2196</v>
      </c>
      <c r="H316" s="167">
        <v>2336</v>
      </c>
      <c r="I316" s="166">
        <v>2987</v>
      </c>
      <c r="J316" s="167">
        <v>2868</v>
      </c>
      <c r="K316" s="168">
        <v>2598</v>
      </c>
      <c r="L316" s="167">
        <v>2104</v>
      </c>
      <c r="M316" s="166">
        <v>2692</v>
      </c>
      <c r="N316" s="167">
        <v>2822</v>
      </c>
      <c r="O316" s="166">
        <v>2141</v>
      </c>
      <c r="P316" s="167">
        <v>2872</v>
      </c>
      <c r="Q316" s="166">
        <v>3246</v>
      </c>
      <c r="R316" s="167">
        <v>3040</v>
      </c>
      <c r="S316" s="328">
        <f t="shared" si="20"/>
        <v>31902</v>
      </c>
      <c r="T316" s="329" t="s">
        <v>174</v>
      </c>
      <c r="W316" s="366"/>
    </row>
    <row r="317" spans="1:23" ht="15" customHeight="1">
      <c r="A317" s="356"/>
      <c r="B317" s="357"/>
      <c r="C317" s="357"/>
      <c r="D317" s="462" t="s">
        <v>74</v>
      </c>
      <c r="E317" s="152" t="s">
        <v>372</v>
      </c>
      <c r="F317" s="324"/>
      <c r="G317" s="166">
        <v>110</v>
      </c>
      <c r="H317" s="167">
        <v>150</v>
      </c>
      <c r="I317" s="166">
        <v>550</v>
      </c>
      <c r="J317" s="167">
        <v>570</v>
      </c>
      <c r="K317" s="168">
        <v>360</v>
      </c>
      <c r="L317" s="167">
        <v>490</v>
      </c>
      <c r="M317" s="166">
        <v>80</v>
      </c>
      <c r="N317" s="167">
        <v>90</v>
      </c>
      <c r="O317" s="166">
        <v>70</v>
      </c>
      <c r="P317" s="167">
        <v>30</v>
      </c>
      <c r="Q317" s="166">
        <v>40</v>
      </c>
      <c r="R317" s="167">
        <v>20</v>
      </c>
      <c r="S317" s="328">
        <f t="shared" si="20"/>
        <v>2560</v>
      </c>
      <c r="T317" s="329" t="s">
        <v>190</v>
      </c>
      <c r="W317" s="366"/>
    </row>
    <row r="318" spans="1:23" ht="15" customHeight="1">
      <c r="A318" s="356"/>
      <c r="B318" s="357"/>
      <c r="C318" s="357"/>
      <c r="D318" s="462" t="s">
        <v>76</v>
      </c>
      <c r="E318" s="152" t="s">
        <v>373</v>
      </c>
      <c r="F318" s="324"/>
      <c r="G318" s="166">
        <v>40</v>
      </c>
      <c r="H318" s="167">
        <v>40</v>
      </c>
      <c r="I318" s="166">
        <v>100</v>
      </c>
      <c r="J318" s="167">
        <v>60</v>
      </c>
      <c r="K318" s="168">
        <v>80</v>
      </c>
      <c r="L318" s="167">
        <v>90</v>
      </c>
      <c r="M318" s="166">
        <v>180</v>
      </c>
      <c r="N318" s="167">
        <v>250</v>
      </c>
      <c r="O318" s="166">
        <v>60</v>
      </c>
      <c r="P318" s="167">
        <v>50</v>
      </c>
      <c r="Q318" s="166">
        <v>60</v>
      </c>
      <c r="R318" s="167">
        <v>60</v>
      </c>
      <c r="S318" s="328">
        <f t="shared" si="20"/>
        <v>1070</v>
      </c>
      <c r="T318" s="329"/>
      <c r="W318" s="366"/>
    </row>
    <row r="319" spans="1:23" ht="15" customHeight="1">
      <c r="A319" s="356"/>
      <c r="B319" s="357"/>
      <c r="C319" s="357"/>
      <c r="D319" s="462"/>
      <c r="E319" s="152" t="s">
        <v>388</v>
      </c>
      <c r="F319" s="324"/>
      <c r="G319" s="166">
        <v>0</v>
      </c>
      <c r="H319" s="167">
        <v>0</v>
      </c>
      <c r="I319" s="166">
        <v>0</v>
      </c>
      <c r="J319" s="167">
        <v>0</v>
      </c>
      <c r="K319" s="168">
        <v>0</v>
      </c>
      <c r="L319" s="167">
        <v>0</v>
      </c>
      <c r="M319" s="166">
        <v>110</v>
      </c>
      <c r="N319" s="167">
        <v>160</v>
      </c>
      <c r="O319" s="166">
        <v>0</v>
      </c>
      <c r="P319" s="167">
        <v>0</v>
      </c>
      <c r="Q319" s="166">
        <v>0</v>
      </c>
      <c r="R319" s="167">
        <v>0</v>
      </c>
      <c r="S319" s="328">
        <f t="shared" si="20"/>
        <v>270</v>
      </c>
      <c r="T319" s="329" t="s">
        <v>188</v>
      </c>
      <c r="W319" s="366"/>
    </row>
    <row r="320" spans="1:23" ht="15" customHeight="1">
      <c r="A320" s="356"/>
      <c r="B320" s="357"/>
      <c r="C320" s="357"/>
      <c r="D320" s="462"/>
      <c r="E320" s="152" t="s">
        <v>389</v>
      </c>
      <c r="F320" s="324"/>
      <c r="G320" s="166">
        <v>40</v>
      </c>
      <c r="H320" s="167">
        <v>40</v>
      </c>
      <c r="I320" s="166">
        <v>100</v>
      </c>
      <c r="J320" s="167">
        <v>60</v>
      </c>
      <c r="K320" s="168">
        <v>80</v>
      </c>
      <c r="L320" s="167">
        <v>90</v>
      </c>
      <c r="M320" s="166">
        <v>70</v>
      </c>
      <c r="N320" s="167">
        <v>90</v>
      </c>
      <c r="O320" s="166">
        <v>60</v>
      </c>
      <c r="P320" s="167">
        <v>50</v>
      </c>
      <c r="Q320" s="166">
        <v>60</v>
      </c>
      <c r="R320" s="167">
        <v>60</v>
      </c>
      <c r="S320" s="328">
        <f t="shared" si="20"/>
        <v>800</v>
      </c>
      <c r="T320" s="329" t="s">
        <v>191</v>
      </c>
      <c r="W320" s="366"/>
    </row>
    <row r="321" spans="1:23" ht="15" customHeight="1">
      <c r="A321" s="356"/>
      <c r="B321" s="357"/>
      <c r="C321" s="357"/>
      <c r="D321" s="530" t="s">
        <v>672</v>
      </c>
      <c r="E321" s="152" t="s">
        <v>711</v>
      </c>
      <c r="F321" s="324"/>
      <c r="G321" s="166">
        <v>4365</v>
      </c>
      <c r="H321" s="167">
        <v>4902</v>
      </c>
      <c r="I321" s="166">
        <v>5443</v>
      </c>
      <c r="J321" s="167">
        <v>5326</v>
      </c>
      <c r="K321" s="168">
        <v>5294</v>
      </c>
      <c r="L321" s="167">
        <v>6702</v>
      </c>
      <c r="M321" s="166">
        <v>6195</v>
      </c>
      <c r="N321" s="167">
        <v>5532</v>
      </c>
      <c r="O321" s="166">
        <v>5205</v>
      </c>
      <c r="P321" s="167">
        <v>5007</v>
      </c>
      <c r="Q321" s="166">
        <v>4713</v>
      </c>
      <c r="R321" s="167">
        <v>4415</v>
      </c>
      <c r="S321" s="328">
        <f t="shared" si="20"/>
        <v>63099</v>
      </c>
      <c r="T321" s="329" t="s">
        <v>184</v>
      </c>
      <c r="W321" s="366"/>
    </row>
    <row r="322" spans="1:23" ht="15" customHeight="1">
      <c r="A322" s="379"/>
      <c r="B322" s="380"/>
      <c r="C322" s="380"/>
      <c r="D322" s="536" t="s">
        <v>79</v>
      </c>
      <c r="E322" s="319" t="s">
        <v>374</v>
      </c>
      <c r="F322" s="540"/>
      <c r="G322" s="294">
        <v>46</v>
      </c>
      <c r="H322" s="295">
        <v>133</v>
      </c>
      <c r="I322" s="294">
        <v>277</v>
      </c>
      <c r="J322" s="295">
        <v>306</v>
      </c>
      <c r="K322" s="296">
        <v>514</v>
      </c>
      <c r="L322" s="295">
        <v>180</v>
      </c>
      <c r="M322" s="294">
        <v>311</v>
      </c>
      <c r="N322" s="295">
        <v>440</v>
      </c>
      <c r="O322" s="294">
        <v>85</v>
      </c>
      <c r="P322" s="295">
        <v>317</v>
      </c>
      <c r="Q322" s="294">
        <v>263</v>
      </c>
      <c r="R322" s="295">
        <v>265</v>
      </c>
      <c r="S322" s="538">
        <f t="shared" si="20"/>
        <v>3137</v>
      </c>
      <c r="T322" s="539" t="s">
        <v>173</v>
      </c>
      <c r="W322" s="366"/>
    </row>
    <row r="323" spans="1:23" ht="15" customHeight="1">
      <c r="A323" s="356"/>
      <c r="B323" s="357"/>
      <c r="C323" s="357"/>
      <c r="D323" s="497" t="s">
        <v>81</v>
      </c>
      <c r="E323" s="154" t="s">
        <v>375</v>
      </c>
      <c r="F323" s="324"/>
      <c r="G323" s="166">
        <v>528</v>
      </c>
      <c r="H323" s="167">
        <v>431</v>
      </c>
      <c r="I323" s="166">
        <v>912</v>
      </c>
      <c r="J323" s="167">
        <v>966</v>
      </c>
      <c r="K323" s="168">
        <v>668</v>
      </c>
      <c r="L323" s="167">
        <v>555</v>
      </c>
      <c r="M323" s="166">
        <v>665</v>
      </c>
      <c r="N323" s="167">
        <v>504</v>
      </c>
      <c r="O323" s="166">
        <v>461</v>
      </c>
      <c r="P323" s="167">
        <v>618</v>
      </c>
      <c r="Q323" s="166">
        <v>990</v>
      </c>
      <c r="R323" s="167">
        <v>1317</v>
      </c>
      <c r="S323" s="328">
        <f t="shared" si="20"/>
        <v>8615</v>
      </c>
      <c r="T323" s="329" t="s">
        <v>179</v>
      </c>
      <c r="W323" s="366"/>
    </row>
    <row r="324" spans="1:23" ht="15" customHeight="1">
      <c r="A324" s="356"/>
      <c r="B324" s="357"/>
      <c r="C324" s="357"/>
      <c r="D324" s="530" t="s">
        <v>83</v>
      </c>
      <c r="E324" s="152" t="s">
        <v>376</v>
      </c>
      <c r="F324" s="324"/>
      <c r="G324" s="166">
        <v>1710</v>
      </c>
      <c r="H324" s="167">
        <v>1896</v>
      </c>
      <c r="I324" s="166">
        <v>865</v>
      </c>
      <c r="J324" s="167">
        <v>8383</v>
      </c>
      <c r="K324" s="168">
        <v>8250</v>
      </c>
      <c r="L324" s="167">
        <v>7425</v>
      </c>
      <c r="M324" s="166">
        <v>8018</v>
      </c>
      <c r="N324" s="167">
        <v>6829</v>
      </c>
      <c r="O324" s="166">
        <v>6622</v>
      </c>
      <c r="P324" s="167">
        <v>8170</v>
      </c>
      <c r="Q324" s="166">
        <v>7450</v>
      </c>
      <c r="R324" s="167">
        <v>5950</v>
      </c>
      <c r="S324" s="328">
        <f t="shared" si="20"/>
        <v>71568</v>
      </c>
      <c r="T324" s="329" t="s">
        <v>175</v>
      </c>
      <c r="W324" s="366"/>
    </row>
    <row r="325" spans="1:23" ht="15" customHeight="1">
      <c r="A325" s="356"/>
      <c r="B325" s="357"/>
      <c r="C325" s="357"/>
      <c r="D325" s="530" t="s">
        <v>84</v>
      </c>
      <c r="E325" s="152" t="s">
        <v>377</v>
      </c>
      <c r="F325" s="324"/>
      <c r="G325" s="166">
        <v>0</v>
      </c>
      <c r="H325" s="167">
        <v>0</v>
      </c>
      <c r="I325" s="166">
        <v>0</v>
      </c>
      <c r="J325" s="167">
        <v>0</v>
      </c>
      <c r="K325" s="168">
        <v>0</v>
      </c>
      <c r="L325" s="167">
        <v>0</v>
      </c>
      <c r="M325" s="166">
        <v>0</v>
      </c>
      <c r="N325" s="167">
        <v>0</v>
      </c>
      <c r="O325" s="166">
        <v>0</v>
      </c>
      <c r="P325" s="167">
        <v>0</v>
      </c>
      <c r="Q325" s="166">
        <v>2500</v>
      </c>
      <c r="R325" s="167">
        <v>0</v>
      </c>
      <c r="S325" s="328">
        <f t="shared" si="20"/>
        <v>2500</v>
      </c>
      <c r="T325" s="329" t="s">
        <v>193</v>
      </c>
      <c r="W325" s="366"/>
    </row>
    <row r="326" spans="1:23" ht="15" customHeight="1">
      <c r="A326" s="356"/>
      <c r="B326" s="357"/>
      <c r="C326" s="357"/>
      <c r="D326" s="530" t="s">
        <v>86</v>
      </c>
      <c r="E326" s="152" t="s">
        <v>378</v>
      </c>
      <c r="F326" s="324"/>
      <c r="G326" s="166">
        <v>888</v>
      </c>
      <c r="H326" s="167">
        <v>817</v>
      </c>
      <c r="I326" s="166">
        <v>1076</v>
      </c>
      <c r="J326" s="167">
        <v>1759</v>
      </c>
      <c r="K326" s="168">
        <v>1484</v>
      </c>
      <c r="L326" s="167">
        <v>1147</v>
      </c>
      <c r="M326" s="166">
        <v>1323</v>
      </c>
      <c r="N326" s="167">
        <v>1078</v>
      </c>
      <c r="O326" s="166">
        <v>805</v>
      </c>
      <c r="P326" s="167">
        <v>1229</v>
      </c>
      <c r="Q326" s="166">
        <v>1089</v>
      </c>
      <c r="R326" s="167">
        <v>1019</v>
      </c>
      <c r="S326" s="328">
        <f t="shared" si="20"/>
        <v>13714</v>
      </c>
      <c r="T326" s="329" t="s">
        <v>174</v>
      </c>
      <c r="W326" s="366"/>
    </row>
    <row r="327" spans="1:23" ht="15" customHeight="1">
      <c r="A327" s="356"/>
      <c r="B327" s="382"/>
      <c r="C327" s="466"/>
      <c r="D327" s="530" t="s">
        <v>88</v>
      </c>
      <c r="E327" s="152" t="s">
        <v>789</v>
      </c>
      <c r="F327" s="324"/>
      <c r="G327" s="166">
        <v>15</v>
      </c>
      <c r="H327" s="167">
        <v>55</v>
      </c>
      <c r="I327" s="166">
        <v>158</v>
      </c>
      <c r="J327" s="167">
        <v>89</v>
      </c>
      <c r="K327" s="168">
        <v>73</v>
      </c>
      <c r="L327" s="167">
        <v>19</v>
      </c>
      <c r="M327" s="166">
        <v>86</v>
      </c>
      <c r="N327" s="167">
        <v>0</v>
      </c>
      <c r="O327" s="166">
        <v>0</v>
      </c>
      <c r="P327" s="167">
        <v>124</v>
      </c>
      <c r="Q327" s="166">
        <v>217</v>
      </c>
      <c r="R327" s="167">
        <v>171</v>
      </c>
      <c r="S327" s="328">
        <f t="shared" si="20"/>
        <v>1007</v>
      </c>
      <c r="T327" s="329" t="s">
        <v>194</v>
      </c>
      <c r="W327" s="366"/>
    </row>
    <row r="328" spans="1:23" ht="15" customHeight="1">
      <c r="A328" s="402"/>
      <c r="B328" s="394"/>
      <c r="C328" s="394"/>
      <c r="D328" s="346"/>
      <c r="E328" s="491" t="s">
        <v>631</v>
      </c>
      <c r="F328" s="347"/>
      <c r="G328" s="348">
        <f t="shared" ref="G328:S328" si="21">SUMIFS(G291:G327,$U291:$U327,1)</f>
        <v>0</v>
      </c>
      <c r="H328" s="349">
        <f t="shared" si="21"/>
        <v>0</v>
      </c>
      <c r="I328" s="348">
        <f t="shared" si="21"/>
        <v>0</v>
      </c>
      <c r="J328" s="349">
        <f t="shared" si="21"/>
        <v>0</v>
      </c>
      <c r="K328" s="350">
        <f t="shared" si="21"/>
        <v>0</v>
      </c>
      <c r="L328" s="349">
        <f t="shared" si="21"/>
        <v>0</v>
      </c>
      <c r="M328" s="348">
        <f t="shared" si="21"/>
        <v>0</v>
      </c>
      <c r="N328" s="349">
        <f t="shared" si="21"/>
        <v>0</v>
      </c>
      <c r="O328" s="348">
        <f t="shared" si="21"/>
        <v>0</v>
      </c>
      <c r="P328" s="349">
        <f t="shared" si="21"/>
        <v>0</v>
      </c>
      <c r="Q328" s="348">
        <f t="shared" si="21"/>
        <v>0</v>
      </c>
      <c r="R328" s="349">
        <f t="shared" si="21"/>
        <v>0</v>
      </c>
      <c r="S328" s="349">
        <f t="shared" si="21"/>
        <v>0</v>
      </c>
      <c r="T328" s="351"/>
      <c r="W328" s="366"/>
    </row>
    <row r="329" spans="1:23" ht="15" customHeight="1">
      <c r="A329" s="356"/>
      <c r="B329" s="374" t="s">
        <v>646</v>
      </c>
      <c r="C329" s="377"/>
      <c r="D329" s="160" t="s">
        <v>767</v>
      </c>
      <c r="E329" s="486" t="s">
        <v>823</v>
      </c>
      <c r="F329" s="165"/>
      <c r="G329" s="166">
        <v>20</v>
      </c>
      <c r="H329" s="167">
        <v>30</v>
      </c>
      <c r="I329" s="166">
        <v>30</v>
      </c>
      <c r="J329" s="167">
        <v>50</v>
      </c>
      <c r="K329" s="168">
        <v>100</v>
      </c>
      <c r="L329" s="167">
        <v>30</v>
      </c>
      <c r="M329" s="166">
        <v>50</v>
      </c>
      <c r="N329" s="167">
        <v>10</v>
      </c>
      <c r="O329" s="166">
        <v>0</v>
      </c>
      <c r="P329" s="167">
        <v>0</v>
      </c>
      <c r="Q329" s="166">
        <v>0</v>
      </c>
      <c r="R329" s="167">
        <v>0</v>
      </c>
      <c r="S329" s="167">
        <f t="shared" ref="S329" si="22">SUM(G329:R329)</f>
        <v>320</v>
      </c>
      <c r="T329" s="352" t="s">
        <v>176</v>
      </c>
      <c r="W329" s="366"/>
    </row>
    <row r="330" spans="1:23" ht="15" customHeight="1">
      <c r="A330" s="356"/>
      <c r="B330" s="374"/>
      <c r="C330" s="377"/>
      <c r="D330" s="160" t="s">
        <v>48</v>
      </c>
      <c r="E330" s="486" t="s">
        <v>391</v>
      </c>
      <c r="F330" s="165"/>
      <c r="G330" s="166">
        <v>2122</v>
      </c>
      <c r="H330" s="167">
        <v>1200</v>
      </c>
      <c r="I330" s="166">
        <v>3822</v>
      </c>
      <c r="J330" s="167">
        <v>3121</v>
      </c>
      <c r="K330" s="168">
        <v>4571</v>
      </c>
      <c r="L330" s="167">
        <v>2900</v>
      </c>
      <c r="M330" s="166">
        <v>4062</v>
      </c>
      <c r="N330" s="167">
        <v>6396</v>
      </c>
      <c r="O330" s="166">
        <v>3534</v>
      </c>
      <c r="P330" s="167">
        <v>5462</v>
      </c>
      <c r="Q330" s="166">
        <v>4895</v>
      </c>
      <c r="R330" s="167">
        <v>2798</v>
      </c>
      <c r="S330" s="167">
        <f t="shared" si="20"/>
        <v>44883</v>
      </c>
      <c r="T330" s="352" t="s">
        <v>174</v>
      </c>
      <c r="W330" s="366"/>
    </row>
    <row r="331" spans="1:23" ht="15" customHeight="1">
      <c r="A331" s="356"/>
      <c r="B331" s="357"/>
      <c r="C331" s="357"/>
      <c r="D331" s="160" t="s">
        <v>835</v>
      </c>
      <c r="E331" s="486" t="s">
        <v>392</v>
      </c>
      <c r="F331" s="165"/>
      <c r="G331" s="166">
        <v>1827</v>
      </c>
      <c r="H331" s="167">
        <v>1711</v>
      </c>
      <c r="I331" s="166">
        <v>2639</v>
      </c>
      <c r="J331" s="167">
        <v>2755</v>
      </c>
      <c r="K331" s="168">
        <v>2591</v>
      </c>
      <c r="L331" s="167">
        <v>2481</v>
      </c>
      <c r="M331" s="166">
        <v>13020</v>
      </c>
      <c r="N331" s="167">
        <v>10267</v>
      </c>
      <c r="O331" s="166">
        <v>2437</v>
      </c>
      <c r="P331" s="316">
        <v>2880</v>
      </c>
      <c r="Q331" s="315">
        <v>2909</v>
      </c>
      <c r="R331" s="316">
        <v>2708</v>
      </c>
      <c r="S331" s="167">
        <f t="shared" si="20"/>
        <v>48225</v>
      </c>
      <c r="T331" s="352"/>
      <c r="W331" s="366"/>
    </row>
    <row r="332" spans="1:23" ht="15" customHeight="1">
      <c r="A332" s="356"/>
      <c r="B332" s="357"/>
      <c r="C332" s="357"/>
      <c r="D332" s="160"/>
      <c r="E332" s="486" t="s">
        <v>396</v>
      </c>
      <c r="F332" s="165"/>
      <c r="G332" s="166">
        <v>0</v>
      </c>
      <c r="H332" s="167">
        <v>0</v>
      </c>
      <c r="I332" s="166">
        <v>0</v>
      </c>
      <c r="J332" s="167">
        <v>0</v>
      </c>
      <c r="K332" s="168">
        <v>0</v>
      </c>
      <c r="L332" s="167">
        <v>0</v>
      </c>
      <c r="M332" s="166">
        <v>7731</v>
      </c>
      <c r="N332" s="167">
        <v>5884</v>
      </c>
      <c r="O332" s="166">
        <v>0</v>
      </c>
      <c r="P332" s="316">
        <v>0</v>
      </c>
      <c r="Q332" s="315">
        <v>0</v>
      </c>
      <c r="R332" s="316">
        <v>0</v>
      </c>
      <c r="S332" s="167">
        <f t="shared" si="20"/>
        <v>13615</v>
      </c>
      <c r="T332" s="352" t="s">
        <v>188</v>
      </c>
      <c r="W332" s="366"/>
    </row>
    <row r="333" spans="1:23" ht="15" customHeight="1">
      <c r="A333" s="356"/>
      <c r="B333" s="357"/>
      <c r="C333" s="357"/>
      <c r="D333" s="160"/>
      <c r="E333" s="486" t="s">
        <v>397</v>
      </c>
      <c r="F333" s="165"/>
      <c r="G333" s="166">
        <v>0</v>
      </c>
      <c r="H333" s="167">
        <v>0</v>
      </c>
      <c r="I333" s="166">
        <v>0</v>
      </c>
      <c r="J333" s="167">
        <v>0</v>
      </c>
      <c r="K333" s="168">
        <v>0</v>
      </c>
      <c r="L333" s="167">
        <v>0</v>
      </c>
      <c r="M333" s="166">
        <v>1179</v>
      </c>
      <c r="N333" s="167">
        <v>502</v>
      </c>
      <c r="O333" s="166">
        <v>0</v>
      </c>
      <c r="P333" s="316">
        <v>0</v>
      </c>
      <c r="Q333" s="315">
        <v>0</v>
      </c>
      <c r="R333" s="316">
        <v>0</v>
      </c>
      <c r="S333" s="167">
        <f t="shared" si="20"/>
        <v>1681</v>
      </c>
      <c r="T333" s="352" t="s">
        <v>188</v>
      </c>
      <c r="W333" s="366"/>
    </row>
    <row r="334" spans="1:23" ht="15" customHeight="1">
      <c r="A334" s="356"/>
      <c r="B334" s="357"/>
      <c r="C334" s="357"/>
      <c r="D334" s="160"/>
      <c r="E334" s="486" t="s">
        <v>398</v>
      </c>
      <c r="F334" s="165"/>
      <c r="G334" s="166">
        <v>0</v>
      </c>
      <c r="H334" s="167">
        <v>0</v>
      </c>
      <c r="I334" s="166">
        <v>0</v>
      </c>
      <c r="J334" s="167">
        <v>0</v>
      </c>
      <c r="K334" s="168">
        <v>0</v>
      </c>
      <c r="L334" s="167">
        <v>0</v>
      </c>
      <c r="M334" s="166">
        <v>1142</v>
      </c>
      <c r="N334" s="167">
        <v>920</v>
      </c>
      <c r="O334" s="166">
        <v>0</v>
      </c>
      <c r="P334" s="316">
        <v>0</v>
      </c>
      <c r="Q334" s="315">
        <v>0</v>
      </c>
      <c r="R334" s="316">
        <v>0</v>
      </c>
      <c r="S334" s="167">
        <f t="shared" si="20"/>
        <v>2062</v>
      </c>
      <c r="T334" s="352" t="s">
        <v>188</v>
      </c>
      <c r="W334" s="366"/>
    </row>
    <row r="335" spans="1:23" ht="15" customHeight="1">
      <c r="A335" s="356"/>
      <c r="B335" s="357"/>
      <c r="C335" s="357"/>
      <c r="D335" s="160"/>
      <c r="E335" s="486" t="s">
        <v>399</v>
      </c>
      <c r="F335" s="165"/>
      <c r="G335" s="166">
        <v>1694</v>
      </c>
      <c r="H335" s="167">
        <v>1583</v>
      </c>
      <c r="I335" s="166">
        <v>2501</v>
      </c>
      <c r="J335" s="167">
        <v>2546</v>
      </c>
      <c r="K335" s="168">
        <v>2384</v>
      </c>
      <c r="L335" s="167">
        <v>2311</v>
      </c>
      <c r="M335" s="166">
        <v>2848</v>
      </c>
      <c r="N335" s="167">
        <v>2771</v>
      </c>
      <c r="O335" s="166">
        <v>2320</v>
      </c>
      <c r="P335" s="316">
        <v>2672</v>
      </c>
      <c r="Q335" s="315">
        <v>2721</v>
      </c>
      <c r="R335" s="316">
        <v>2581</v>
      </c>
      <c r="S335" s="167">
        <f t="shared" si="20"/>
        <v>28932</v>
      </c>
      <c r="T335" s="352" t="s">
        <v>191</v>
      </c>
      <c r="W335" s="366"/>
    </row>
    <row r="336" spans="1:23" ht="15" customHeight="1">
      <c r="A336" s="356"/>
      <c r="B336" s="357"/>
      <c r="C336" s="357"/>
      <c r="D336" s="160"/>
      <c r="E336" s="486" t="s">
        <v>400</v>
      </c>
      <c r="F336" s="165"/>
      <c r="G336" s="166">
        <v>133</v>
      </c>
      <c r="H336" s="167">
        <v>128</v>
      </c>
      <c r="I336" s="166">
        <v>138</v>
      </c>
      <c r="J336" s="167">
        <v>209</v>
      </c>
      <c r="K336" s="168">
        <v>207</v>
      </c>
      <c r="L336" s="167">
        <v>170</v>
      </c>
      <c r="M336" s="166">
        <v>120</v>
      </c>
      <c r="N336" s="167">
        <v>190</v>
      </c>
      <c r="O336" s="166">
        <v>117</v>
      </c>
      <c r="P336" s="316">
        <v>208</v>
      </c>
      <c r="Q336" s="315">
        <v>188</v>
      </c>
      <c r="R336" s="316">
        <v>127</v>
      </c>
      <c r="S336" s="167">
        <f t="shared" si="20"/>
        <v>1935</v>
      </c>
      <c r="T336" s="352" t="s">
        <v>189</v>
      </c>
      <c r="W336" s="366"/>
    </row>
    <row r="337" spans="1:23" ht="15" customHeight="1">
      <c r="A337" s="356"/>
      <c r="B337" s="357"/>
      <c r="C337" s="357"/>
      <c r="D337" s="160" t="s">
        <v>52</v>
      </c>
      <c r="E337" s="486" t="s">
        <v>393</v>
      </c>
      <c r="F337" s="165"/>
      <c r="G337" s="166">
        <v>2402</v>
      </c>
      <c r="H337" s="167">
        <v>2425</v>
      </c>
      <c r="I337" s="166">
        <v>2945</v>
      </c>
      <c r="J337" s="167">
        <v>2679</v>
      </c>
      <c r="K337" s="168">
        <v>2897</v>
      </c>
      <c r="L337" s="167">
        <v>2300</v>
      </c>
      <c r="M337" s="166">
        <v>2797</v>
      </c>
      <c r="N337" s="167">
        <v>2873</v>
      </c>
      <c r="O337" s="166">
        <v>2386</v>
      </c>
      <c r="P337" s="316">
        <v>4500</v>
      </c>
      <c r="Q337" s="315">
        <v>4399</v>
      </c>
      <c r="R337" s="316">
        <v>3546</v>
      </c>
      <c r="S337" s="167">
        <f t="shared" si="20"/>
        <v>36149</v>
      </c>
      <c r="T337" s="352" t="s">
        <v>174</v>
      </c>
      <c r="W337" s="366"/>
    </row>
    <row r="338" spans="1:23" ht="15" customHeight="1">
      <c r="A338" s="356"/>
      <c r="B338" s="357"/>
      <c r="C338" s="357"/>
      <c r="D338" s="160" t="s">
        <v>202</v>
      </c>
      <c r="E338" s="486" t="s">
        <v>394</v>
      </c>
      <c r="F338" s="165"/>
      <c r="G338" s="166">
        <v>102</v>
      </c>
      <c r="H338" s="167">
        <v>133</v>
      </c>
      <c r="I338" s="166">
        <v>283</v>
      </c>
      <c r="J338" s="167">
        <v>168</v>
      </c>
      <c r="K338" s="168">
        <v>211</v>
      </c>
      <c r="L338" s="167">
        <v>148</v>
      </c>
      <c r="M338" s="166">
        <v>164</v>
      </c>
      <c r="N338" s="167">
        <v>136</v>
      </c>
      <c r="O338" s="166">
        <v>129</v>
      </c>
      <c r="P338" s="167">
        <v>143</v>
      </c>
      <c r="Q338" s="166">
        <v>204</v>
      </c>
      <c r="R338" s="167">
        <v>188</v>
      </c>
      <c r="S338" s="167">
        <f t="shared" si="20"/>
        <v>2009</v>
      </c>
      <c r="T338" s="352" t="s">
        <v>180</v>
      </c>
      <c r="W338" s="366"/>
    </row>
    <row r="339" spans="1:23" ht="15" customHeight="1">
      <c r="A339" s="356"/>
      <c r="B339" s="357"/>
      <c r="C339" s="357"/>
      <c r="D339" s="160" t="s">
        <v>56</v>
      </c>
      <c r="E339" s="487" t="s">
        <v>395</v>
      </c>
      <c r="F339" s="169"/>
      <c r="G339" s="170">
        <v>0</v>
      </c>
      <c r="H339" s="171">
        <v>0</v>
      </c>
      <c r="I339" s="170">
        <v>0</v>
      </c>
      <c r="J339" s="171">
        <v>400</v>
      </c>
      <c r="K339" s="172">
        <v>611</v>
      </c>
      <c r="L339" s="171">
        <v>281</v>
      </c>
      <c r="M339" s="170">
        <v>536</v>
      </c>
      <c r="N339" s="171">
        <v>360</v>
      </c>
      <c r="O339" s="170">
        <v>699</v>
      </c>
      <c r="P339" s="171">
        <v>648</v>
      </c>
      <c r="Q339" s="170">
        <v>359</v>
      </c>
      <c r="R339" s="171">
        <v>0</v>
      </c>
      <c r="S339" s="171">
        <f t="shared" si="20"/>
        <v>3894</v>
      </c>
      <c r="T339" s="341" t="s">
        <v>185</v>
      </c>
      <c r="W339" s="366"/>
    </row>
    <row r="340" spans="1:23" ht="15" customHeight="1">
      <c r="A340" s="356"/>
      <c r="B340" s="382"/>
      <c r="C340" s="466"/>
      <c r="D340" s="530" t="s">
        <v>58</v>
      </c>
      <c r="E340" s="152" t="s">
        <v>882</v>
      </c>
      <c r="F340" s="324"/>
      <c r="G340" s="166">
        <v>8144</v>
      </c>
      <c r="H340" s="167">
        <v>10662</v>
      </c>
      <c r="I340" s="166">
        <v>12588</v>
      </c>
      <c r="J340" s="167">
        <v>12499</v>
      </c>
      <c r="K340" s="168">
        <v>13938</v>
      </c>
      <c r="L340" s="167">
        <v>11691</v>
      </c>
      <c r="M340" s="166">
        <v>11423</v>
      </c>
      <c r="N340" s="167">
        <v>13112</v>
      </c>
      <c r="O340" s="166">
        <v>13200</v>
      </c>
      <c r="P340" s="167">
        <v>13867</v>
      </c>
      <c r="Q340" s="166">
        <v>13077</v>
      </c>
      <c r="R340" s="167">
        <v>12404</v>
      </c>
      <c r="S340" s="328">
        <f t="shared" si="20"/>
        <v>146605</v>
      </c>
      <c r="T340" s="329" t="s">
        <v>827</v>
      </c>
      <c r="W340" s="366"/>
    </row>
    <row r="341" spans="1:23" ht="15" customHeight="1">
      <c r="A341" s="402"/>
      <c r="B341" s="394"/>
      <c r="C341" s="394"/>
      <c r="D341" s="346"/>
      <c r="E341" s="491" t="s">
        <v>632</v>
      </c>
      <c r="F341" s="347"/>
      <c r="G341" s="348">
        <f t="shared" ref="G341:S341" si="23">SUMIFS(G329:G340,$U329:$U340,1)</f>
        <v>0</v>
      </c>
      <c r="H341" s="349">
        <f t="shared" si="23"/>
        <v>0</v>
      </c>
      <c r="I341" s="348">
        <f t="shared" si="23"/>
        <v>0</v>
      </c>
      <c r="J341" s="349">
        <f t="shared" si="23"/>
        <v>0</v>
      </c>
      <c r="K341" s="350">
        <f t="shared" si="23"/>
        <v>0</v>
      </c>
      <c r="L341" s="349">
        <f t="shared" si="23"/>
        <v>0</v>
      </c>
      <c r="M341" s="348">
        <f t="shared" si="23"/>
        <v>0</v>
      </c>
      <c r="N341" s="349">
        <f t="shared" si="23"/>
        <v>0</v>
      </c>
      <c r="O341" s="348">
        <f t="shared" si="23"/>
        <v>0</v>
      </c>
      <c r="P341" s="349">
        <f t="shared" si="23"/>
        <v>0</v>
      </c>
      <c r="Q341" s="348">
        <f t="shared" si="23"/>
        <v>0</v>
      </c>
      <c r="R341" s="349">
        <f t="shared" si="23"/>
        <v>0</v>
      </c>
      <c r="S341" s="349">
        <f t="shared" si="23"/>
        <v>0</v>
      </c>
      <c r="T341" s="351"/>
      <c r="W341" s="366"/>
    </row>
    <row r="342" spans="1:23" ht="15" customHeight="1">
      <c r="A342" s="356"/>
      <c r="B342" s="374" t="s">
        <v>647</v>
      </c>
      <c r="C342" s="377"/>
      <c r="D342" s="160" t="s">
        <v>767</v>
      </c>
      <c r="E342" s="486" t="s">
        <v>912</v>
      </c>
      <c r="F342" s="165"/>
      <c r="G342" s="166">
        <v>63</v>
      </c>
      <c r="H342" s="167">
        <v>211</v>
      </c>
      <c r="I342" s="166">
        <v>1238</v>
      </c>
      <c r="J342" s="167">
        <v>317</v>
      </c>
      <c r="K342" s="168">
        <v>334</v>
      </c>
      <c r="L342" s="167">
        <v>173</v>
      </c>
      <c r="M342" s="166">
        <v>201</v>
      </c>
      <c r="N342" s="167">
        <v>171</v>
      </c>
      <c r="O342" s="166">
        <v>186</v>
      </c>
      <c r="P342" s="167">
        <v>326</v>
      </c>
      <c r="Q342" s="166">
        <v>395</v>
      </c>
      <c r="R342" s="167">
        <v>164</v>
      </c>
      <c r="S342" s="167">
        <f t="shared" si="20"/>
        <v>3779</v>
      </c>
      <c r="T342" s="352" t="s">
        <v>183</v>
      </c>
      <c r="W342" s="366"/>
    </row>
    <row r="343" spans="1:23" ht="15" customHeight="1">
      <c r="A343" s="356"/>
      <c r="B343" s="357"/>
      <c r="C343" s="357"/>
      <c r="D343" s="354" t="s">
        <v>48</v>
      </c>
      <c r="E343" s="486" t="s">
        <v>826</v>
      </c>
      <c r="F343" s="334"/>
      <c r="G343" s="315">
        <v>132</v>
      </c>
      <c r="H343" s="316">
        <v>161</v>
      </c>
      <c r="I343" s="315">
        <v>326</v>
      </c>
      <c r="J343" s="316">
        <v>220</v>
      </c>
      <c r="K343" s="317">
        <v>291</v>
      </c>
      <c r="L343" s="316">
        <v>129</v>
      </c>
      <c r="M343" s="315">
        <v>195</v>
      </c>
      <c r="N343" s="316">
        <v>147</v>
      </c>
      <c r="O343" s="315">
        <v>216</v>
      </c>
      <c r="P343" s="316">
        <v>254</v>
      </c>
      <c r="Q343" s="315">
        <v>355</v>
      </c>
      <c r="R343" s="316">
        <v>120</v>
      </c>
      <c r="S343" s="316">
        <f t="shared" si="20"/>
        <v>2546</v>
      </c>
      <c r="T343" s="401" t="s">
        <v>183</v>
      </c>
      <c r="W343" s="366"/>
    </row>
    <row r="344" spans="1:23" ht="15" customHeight="1">
      <c r="A344" s="356"/>
      <c r="B344" s="357"/>
      <c r="C344" s="357"/>
      <c r="D344" s="354" t="s">
        <v>50</v>
      </c>
      <c r="E344" s="486" t="s">
        <v>402</v>
      </c>
      <c r="F344" s="334"/>
      <c r="G344" s="315">
        <v>160</v>
      </c>
      <c r="H344" s="316">
        <v>351</v>
      </c>
      <c r="I344" s="315">
        <v>251</v>
      </c>
      <c r="J344" s="316">
        <v>151</v>
      </c>
      <c r="K344" s="317">
        <v>256</v>
      </c>
      <c r="L344" s="316">
        <v>208</v>
      </c>
      <c r="M344" s="315">
        <v>175</v>
      </c>
      <c r="N344" s="316">
        <v>245</v>
      </c>
      <c r="O344" s="315">
        <v>376</v>
      </c>
      <c r="P344" s="316">
        <v>635</v>
      </c>
      <c r="Q344" s="315">
        <v>829</v>
      </c>
      <c r="R344" s="316">
        <v>69</v>
      </c>
      <c r="S344" s="316">
        <f t="shared" si="20"/>
        <v>3706</v>
      </c>
      <c r="T344" s="401" t="s">
        <v>173</v>
      </c>
      <c r="W344" s="366"/>
    </row>
    <row r="345" spans="1:23" ht="15" customHeight="1">
      <c r="A345" s="356"/>
      <c r="B345" s="357"/>
      <c r="C345" s="357"/>
      <c r="D345" s="354" t="s">
        <v>52</v>
      </c>
      <c r="E345" s="486" t="s">
        <v>403</v>
      </c>
      <c r="F345" s="334"/>
      <c r="G345" s="315">
        <v>16120</v>
      </c>
      <c r="H345" s="316">
        <v>20736</v>
      </c>
      <c r="I345" s="315">
        <v>19662</v>
      </c>
      <c r="J345" s="316">
        <v>20750</v>
      </c>
      <c r="K345" s="317">
        <v>22342</v>
      </c>
      <c r="L345" s="316">
        <v>19208</v>
      </c>
      <c r="M345" s="315">
        <v>16920</v>
      </c>
      <c r="N345" s="316">
        <v>16512</v>
      </c>
      <c r="O345" s="315">
        <v>19288</v>
      </c>
      <c r="P345" s="316">
        <v>30816</v>
      </c>
      <c r="Q345" s="315">
        <v>25816</v>
      </c>
      <c r="R345" s="316">
        <v>15178</v>
      </c>
      <c r="S345" s="316">
        <f t="shared" si="20"/>
        <v>243348</v>
      </c>
      <c r="T345" s="401" t="s">
        <v>178</v>
      </c>
      <c r="W345" s="366"/>
    </row>
    <row r="346" spans="1:23" ht="15" customHeight="1">
      <c r="A346" s="356"/>
      <c r="B346" s="357"/>
      <c r="C346" s="357"/>
      <c r="D346" s="354" t="s">
        <v>202</v>
      </c>
      <c r="E346" s="486" t="s">
        <v>404</v>
      </c>
      <c r="F346" s="334"/>
      <c r="G346" s="315">
        <v>10441</v>
      </c>
      <c r="H346" s="316">
        <v>15012</v>
      </c>
      <c r="I346" s="315">
        <v>15079</v>
      </c>
      <c r="J346" s="316">
        <v>16959</v>
      </c>
      <c r="K346" s="317">
        <v>13946</v>
      </c>
      <c r="L346" s="316">
        <v>12469</v>
      </c>
      <c r="M346" s="315">
        <v>30013</v>
      </c>
      <c r="N346" s="316">
        <v>21047</v>
      </c>
      <c r="O346" s="315">
        <v>20069</v>
      </c>
      <c r="P346" s="316">
        <v>23021</v>
      </c>
      <c r="Q346" s="315">
        <v>14390</v>
      </c>
      <c r="R346" s="316">
        <v>13657</v>
      </c>
      <c r="S346" s="316">
        <f t="shared" si="20"/>
        <v>206103</v>
      </c>
      <c r="T346" s="401"/>
      <c r="W346" s="366"/>
    </row>
    <row r="347" spans="1:23" ht="15" customHeight="1">
      <c r="A347" s="356"/>
      <c r="B347" s="377"/>
      <c r="C347" s="377"/>
      <c r="D347" s="354"/>
      <c r="E347" s="486" t="s">
        <v>415</v>
      </c>
      <c r="F347" s="165"/>
      <c r="G347" s="166">
        <v>1986</v>
      </c>
      <c r="H347" s="167">
        <v>3365</v>
      </c>
      <c r="I347" s="166">
        <v>1057</v>
      </c>
      <c r="J347" s="167">
        <v>2492</v>
      </c>
      <c r="K347" s="168">
        <v>2650</v>
      </c>
      <c r="L347" s="167">
        <v>328</v>
      </c>
      <c r="M347" s="166">
        <v>3753</v>
      </c>
      <c r="N347" s="167">
        <v>3172</v>
      </c>
      <c r="O347" s="166">
        <v>3288</v>
      </c>
      <c r="P347" s="167">
        <v>5113</v>
      </c>
      <c r="Q347" s="166">
        <v>1191</v>
      </c>
      <c r="R347" s="167">
        <v>2536</v>
      </c>
      <c r="S347" s="167">
        <f t="shared" si="20"/>
        <v>30931</v>
      </c>
      <c r="T347" s="352" t="s">
        <v>179</v>
      </c>
      <c r="W347" s="366"/>
    </row>
    <row r="348" spans="1:23" ht="15" customHeight="1">
      <c r="A348" s="356"/>
      <c r="B348" s="357"/>
      <c r="C348" s="357"/>
      <c r="D348" s="354"/>
      <c r="E348" s="486" t="s">
        <v>416</v>
      </c>
      <c r="F348" s="324"/>
      <c r="G348" s="166">
        <v>2950</v>
      </c>
      <c r="H348" s="167">
        <v>4126</v>
      </c>
      <c r="I348" s="166">
        <v>3570</v>
      </c>
      <c r="J348" s="167">
        <v>3172</v>
      </c>
      <c r="K348" s="168">
        <v>3019</v>
      </c>
      <c r="L348" s="167">
        <v>2551</v>
      </c>
      <c r="M348" s="166">
        <v>14486</v>
      </c>
      <c r="N348" s="167">
        <v>5611</v>
      </c>
      <c r="O348" s="166">
        <v>6889</v>
      </c>
      <c r="P348" s="167">
        <v>7935</v>
      </c>
      <c r="Q348" s="166">
        <v>2794</v>
      </c>
      <c r="R348" s="167">
        <v>3302</v>
      </c>
      <c r="S348" s="328">
        <f t="shared" si="20"/>
        <v>60405</v>
      </c>
      <c r="T348" s="329" t="s">
        <v>236</v>
      </c>
      <c r="W348" s="366"/>
    </row>
    <row r="349" spans="1:23" ht="15" customHeight="1">
      <c r="A349" s="356"/>
      <c r="B349" s="377"/>
      <c r="C349" s="377"/>
      <c r="D349" s="354"/>
      <c r="E349" s="486" t="s">
        <v>417</v>
      </c>
      <c r="F349" s="298"/>
      <c r="G349" s="299">
        <v>5505</v>
      </c>
      <c r="H349" s="300">
        <v>7521</v>
      </c>
      <c r="I349" s="299">
        <v>10452</v>
      </c>
      <c r="J349" s="300">
        <v>11295</v>
      </c>
      <c r="K349" s="301">
        <v>8277</v>
      </c>
      <c r="L349" s="300">
        <v>9590</v>
      </c>
      <c r="M349" s="299">
        <v>11774</v>
      </c>
      <c r="N349" s="300">
        <v>12264</v>
      </c>
      <c r="O349" s="299">
        <v>9892</v>
      </c>
      <c r="P349" s="300">
        <v>9973</v>
      </c>
      <c r="Q349" s="299">
        <v>10405</v>
      </c>
      <c r="R349" s="300">
        <v>7819</v>
      </c>
      <c r="S349" s="300">
        <f t="shared" si="20"/>
        <v>114767</v>
      </c>
      <c r="T349" s="353" t="s">
        <v>198</v>
      </c>
      <c r="W349" s="366"/>
    </row>
    <row r="350" spans="1:23" ht="15" customHeight="1">
      <c r="A350" s="356"/>
      <c r="B350" s="377"/>
      <c r="C350" s="377"/>
      <c r="D350" s="160" t="s">
        <v>56</v>
      </c>
      <c r="E350" s="486" t="s">
        <v>405</v>
      </c>
      <c r="F350" s="165"/>
      <c r="G350" s="166">
        <v>0</v>
      </c>
      <c r="H350" s="167">
        <v>0</v>
      </c>
      <c r="I350" s="166">
        <v>0</v>
      </c>
      <c r="J350" s="167">
        <v>0</v>
      </c>
      <c r="K350" s="168">
        <v>0</v>
      </c>
      <c r="L350" s="167">
        <v>0</v>
      </c>
      <c r="M350" s="166">
        <v>12315</v>
      </c>
      <c r="N350" s="167">
        <v>5912</v>
      </c>
      <c r="O350" s="166">
        <v>0</v>
      </c>
      <c r="P350" s="167">
        <v>0</v>
      </c>
      <c r="Q350" s="166">
        <v>0</v>
      </c>
      <c r="R350" s="167">
        <v>0</v>
      </c>
      <c r="S350" s="167">
        <f t="shared" si="20"/>
        <v>18227</v>
      </c>
      <c r="T350" s="352" t="s">
        <v>188</v>
      </c>
      <c r="W350" s="366"/>
    </row>
    <row r="351" spans="1:23" ht="15" customHeight="1">
      <c r="A351" s="356"/>
      <c r="B351" s="357"/>
      <c r="C351" s="357"/>
      <c r="D351" s="354" t="s">
        <v>58</v>
      </c>
      <c r="E351" s="486" t="s">
        <v>406</v>
      </c>
      <c r="F351" s="324"/>
      <c r="G351" s="166">
        <v>1700</v>
      </c>
      <c r="H351" s="167">
        <v>3100</v>
      </c>
      <c r="I351" s="166">
        <v>2800</v>
      </c>
      <c r="J351" s="167">
        <v>800</v>
      </c>
      <c r="K351" s="168">
        <v>1400</v>
      </c>
      <c r="L351" s="167">
        <v>1700</v>
      </c>
      <c r="M351" s="166">
        <v>1700</v>
      </c>
      <c r="N351" s="167">
        <v>1200</v>
      </c>
      <c r="O351" s="166">
        <v>2100</v>
      </c>
      <c r="P351" s="167">
        <v>1000</v>
      </c>
      <c r="Q351" s="166">
        <v>1900</v>
      </c>
      <c r="R351" s="167">
        <v>1900</v>
      </c>
      <c r="S351" s="328">
        <f t="shared" si="20"/>
        <v>21300</v>
      </c>
      <c r="T351" s="329" t="s">
        <v>191</v>
      </c>
      <c r="W351" s="366"/>
    </row>
    <row r="352" spans="1:23" ht="15" customHeight="1">
      <c r="A352" s="356"/>
      <c r="B352" s="357"/>
      <c r="C352" s="357"/>
      <c r="D352" s="354" t="s">
        <v>60</v>
      </c>
      <c r="E352" s="486" t="s">
        <v>407</v>
      </c>
      <c r="F352" s="324"/>
      <c r="G352" s="166">
        <v>0</v>
      </c>
      <c r="H352" s="167">
        <v>0</v>
      </c>
      <c r="I352" s="166">
        <v>0</v>
      </c>
      <c r="J352" s="167">
        <v>128</v>
      </c>
      <c r="K352" s="168">
        <v>617</v>
      </c>
      <c r="L352" s="167">
        <v>218</v>
      </c>
      <c r="M352" s="166">
        <v>624</v>
      </c>
      <c r="N352" s="167">
        <v>780</v>
      </c>
      <c r="O352" s="166">
        <v>425</v>
      </c>
      <c r="P352" s="167">
        <v>255</v>
      </c>
      <c r="Q352" s="166">
        <v>6</v>
      </c>
      <c r="R352" s="167">
        <v>0</v>
      </c>
      <c r="S352" s="328">
        <f t="shared" si="20"/>
        <v>3053</v>
      </c>
      <c r="T352" s="329" t="s">
        <v>190</v>
      </c>
      <c r="W352" s="366"/>
    </row>
    <row r="353" spans="1:23" ht="15" customHeight="1">
      <c r="A353" s="356"/>
      <c r="B353" s="357"/>
      <c r="C353" s="357"/>
      <c r="D353" s="354" t="s">
        <v>62</v>
      </c>
      <c r="E353" s="486" t="s">
        <v>408</v>
      </c>
      <c r="F353" s="324"/>
      <c r="G353" s="166">
        <v>6353</v>
      </c>
      <c r="H353" s="167">
        <v>5502</v>
      </c>
      <c r="I353" s="166">
        <v>5930</v>
      </c>
      <c r="J353" s="167">
        <v>5428</v>
      </c>
      <c r="K353" s="168">
        <v>5898</v>
      </c>
      <c r="L353" s="167">
        <v>3971</v>
      </c>
      <c r="M353" s="166">
        <v>5238</v>
      </c>
      <c r="N353" s="167">
        <v>4662</v>
      </c>
      <c r="O353" s="166">
        <v>4262</v>
      </c>
      <c r="P353" s="167">
        <v>5961</v>
      </c>
      <c r="Q353" s="166">
        <v>6969</v>
      </c>
      <c r="R353" s="167">
        <v>6668</v>
      </c>
      <c r="S353" s="328">
        <f t="shared" si="20"/>
        <v>66842</v>
      </c>
      <c r="T353" s="329"/>
      <c r="W353" s="366"/>
    </row>
    <row r="354" spans="1:23" ht="15" customHeight="1">
      <c r="A354" s="356"/>
      <c r="B354" s="357"/>
      <c r="C354" s="357"/>
      <c r="D354" s="354"/>
      <c r="E354" s="486" t="s">
        <v>418</v>
      </c>
      <c r="F354" s="324"/>
      <c r="G354" s="166">
        <v>6336</v>
      </c>
      <c r="H354" s="167">
        <v>5473</v>
      </c>
      <c r="I354" s="166">
        <v>5898</v>
      </c>
      <c r="J354" s="167">
        <v>5310</v>
      </c>
      <c r="K354" s="168">
        <v>5810</v>
      </c>
      <c r="L354" s="167">
        <v>3912</v>
      </c>
      <c r="M354" s="166">
        <v>5091</v>
      </c>
      <c r="N354" s="167">
        <v>4610</v>
      </c>
      <c r="O354" s="166">
        <v>4245</v>
      </c>
      <c r="P354" s="167">
        <v>5888</v>
      </c>
      <c r="Q354" s="166">
        <v>6874</v>
      </c>
      <c r="R354" s="167">
        <v>6572</v>
      </c>
      <c r="S354" s="328">
        <f t="shared" si="20"/>
        <v>66019</v>
      </c>
      <c r="T354" s="329" t="s">
        <v>174</v>
      </c>
      <c r="W354" s="366"/>
    </row>
    <row r="355" spans="1:23" ht="15" customHeight="1">
      <c r="A355" s="356"/>
      <c r="B355" s="357"/>
      <c r="C355" s="357"/>
      <c r="D355" s="354"/>
      <c r="E355" s="486" t="s">
        <v>358</v>
      </c>
      <c r="F355" s="324"/>
      <c r="G355" s="166">
        <v>17</v>
      </c>
      <c r="H355" s="167">
        <v>29</v>
      </c>
      <c r="I355" s="166">
        <v>32</v>
      </c>
      <c r="J355" s="167">
        <v>118</v>
      </c>
      <c r="K355" s="168">
        <v>88</v>
      </c>
      <c r="L355" s="167">
        <v>59</v>
      </c>
      <c r="M355" s="166">
        <v>147</v>
      </c>
      <c r="N355" s="167">
        <v>52</v>
      </c>
      <c r="O355" s="166">
        <v>17</v>
      </c>
      <c r="P355" s="167">
        <v>73</v>
      </c>
      <c r="Q355" s="166">
        <v>95</v>
      </c>
      <c r="R355" s="167">
        <v>96</v>
      </c>
      <c r="S355" s="328">
        <f t="shared" si="20"/>
        <v>823</v>
      </c>
      <c r="T355" s="329" t="s">
        <v>174</v>
      </c>
      <c r="W355" s="366"/>
    </row>
    <row r="356" spans="1:23" ht="15" customHeight="1">
      <c r="A356" s="356"/>
      <c r="B356" s="357"/>
      <c r="C356" s="357"/>
      <c r="D356" s="354" t="s">
        <v>64</v>
      </c>
      <c r="E356" s="486" t="s">
        <v>409</v>
      </c>
      <c r="F356" s="324"/>
      <c r="G356" s="166">
        <v>1</v>
      </c>
      <c r="H356" s="167">
        <v>15</v>
      </c>
      <c r="I356" s="166">
        <v>33</v>
      </c>
      <c r="J356" s="167">
        <v>18</v>
      </c>
      <c r="K356" s="168">
        <v>9</v>
      </c>
      <c r="L356" s="167">
        <v>11</v>
      </c>
      <c r="M356" s="166">
        <v>24</v>
      </c>
      <c r="N356" s="167">
        <v>15</v>
      </c>
      <c r="O356" s="166">
        <v>29</v>
      </c>
      <c r="P356" s="167">
        <v>51</v>
      </c>
      <c r="Q356" s="166">
        <v>64</v>
      </c>
      <c r="R356" s="167">
        <v>2</v>
      </c>
      <c r="S356" s="328">
        <f t="shared" si="20"/>
        <v>272</v>
      </c>
      <c r="T356" s="329" t="s">
        <v>173</v>
      </c>
      <c r="W356" s="366"/>
    </row>
    <row r="357" spans="1:23" ht="15" customHeight="1">
      <c r="A357" s="356"/>
      <c r="B357" s="357"/>
      <c r="C357" s="357"/>
      <c r="D357" s="354" t="s">
        <v>66</v>
      </c>
      <c r="E357" s="486" t="s">
        <v>750</v>
      </c>
      <c r="F357" s="324"/>
      <c r="G357" s="166">
        <v>2527</v>
      </c>
      <c r="H357" s="167">
        <v>3557</v>
      </c>
      <c r="I357" s="166">
        <v>3767</v>
      </c>
      <c r="J357" s="167">
        <v>3898</v>
      </c>
      <c r="K357" s="168">
        <v>3572</v>
      </c>
      <c r="L357" s="167">
        <v>3336</v>
      </c>
      <c r="M357" s="166">
        <v>3949</v>
      </c>
      <c r="N357" s="167">
        <v>2592</v>
      </c>
      <c r="O357" s="166">
        <v>5172</v>
      </c>
      <c r="P357" s="167">
        <v>5712</v>
      </c>
      <c r="Q357" s="166">
        <v>4228</v>
      </c>
      <c r="R357" s="167">
        <v>3161</v>
      </c>
      <c r="S357" s="328">
        <f t="shared" si="20"/>
        <v>45471</v>
      </c>
      <c r="T357" s="329" t="s">
        <v>184</v>
      </c>
      <c r="W357" s="366"/>
    </row>
    <row r="358" spans="1:23" ht="15" customHeight="1">
      <c r="A358" s="356"/>
      <c r="B358" s="357"/>
      <c r="C358" s="357"/>
      <c r="D358" s="354" t="s">
        <v>68</v>
      </c>
      <c r="E358" s="486" t="s">
        <v>410</v>
      </c>
      <c r="F358" s="324"/>
      <c r="G358" s="166">
        <v>0</v>
      </c>
      <c r="H358" s="167">
        <v>0</v>
      </c>
      <c r="I358" s="166">
        <v>27</v>
      </c>
      <c r="J358" s="167">
        <v>7</v>
      </c>
      <c r="K358" s="168">
        <v>131</v>
      </c>
      <c r="L358" s="167">
        <v>6</v>
      </c>
      <c r="M358" s="166">
        <v>246</v>
      </c>
      <c r="N358" s="167">
        <v>183</v>
      </c>
      <c r="O358" s="166">
        <v>97</v>
      </c>
      <c r="P358" s="167">
        <v>37</v>
      </c>
      <c r="Q358" s="166">
        <v>21</v>
      </c>
      <c r="R358" s="167">
        <v>5</v>
      </c>
      <c r="S358" s="328">
        <f t="shared" si="20"/>
        <v>760</v>
      </c>
      <c r="T358" s="329" t="s">
        <v>176</v>
      </c>
      <c r="W358" s="366"/>
    </row>
    <row r="359" spans="1:23" ht="15" customHeight="1">
      <c r="A359" s="356"/>
      <c r="B359" s="357"/>
      <c r="C359" s="357"/>
      <c r="D359" s="354" t="s">
        <v>70</v>
      </c>
      <c r="E359" s="486" t="s">
        <v>751</v>
      </c>
      <c r="F359" s="324"/>
      <c r="G359" s="166">
        <v>0</v>
      </c>
      <c r="H359" s="167">
        <v>0</v>
      </c>
      <c r="I359" s="166">
        <v>27</v>
      </c>
      <c r="J359" s="167">
        <v>210</v>
      </c>
      <c r="K359" s="168">
        <v>0</v>
      </c>
      <c r="L359" s="167">
        <v>0</v>
      </c>
      <c r="M359" s="166">
        <v>0</v>
      </c>
      <c r="N359" s="167">
        <v>0</v>
      </c>
      <c r="O359" s="166">
        <v>0</v>
      </c>
      <c r="P359" s="316">
        <v>0</v>
      </c>
      <c r="Q359" s="315">
        <v>0</v>
      </c>
      <c r="R359" s="316">
        <v>0</v>
      </c>
      <c r="S359" s="328">
        <f t="shared" si="20"/>
        <v>237</v>
      </c>
      <c r="T359" s="329" t="s">
        <v>184</v>
      </c>
      <c r="W359" s="366"/>
    </row>
    <row r="360" spans="1:23" ht="15" customHeight="1">
      <c r="A360" s="356"/>
      <c r="B360" s="357"/>
      <c r="C360" s="357"/>
      <c r="D360" s="354" t="s">
        <v>72</v>
      </c>
      <c r="E360" s="486" t="s">
        <v>411</v>
      </c>
      <c r="F360" s="324"/>
      <c r="G360" s="166">
        <v>0</v>
      </c>
      <c r="H360" s="167">
        <v>0</v>
      </c>
      <c r="I360" s="166">
        <v>24</v>
      </c>
      <c r="J360" s="167">
        <v>25</v>
      </c>
      <c r="K360" s="168">
        <v>108</v>
      </c>
      <c r="L360" s="167">
        <v>49</v>
      </c>
      <c r="M360" s="166">
        <v>217</v>
      </c>
      <c r="N360" s="167">
        <v>199</v>
      </c>
      <c r="O360" s="166">
        <v>200</v>
      </c>
      <c r="P360" s="316">
        <v>80</v>
      </c>
      <c r="Q360" s="315">
        <v>35</v>
      </c>
      <c r="R360" s="316">
        <v>6</v>
      </c>
      <c r="S360" s="328">
        <f t="shared" si="20"/>
        <v>943</v>
      </c>
      <c r="T360" s="329" t="s">
        <v>185</v>
      </c>
      <c r="W360" s="366"/>
    </row>
    <row r="361" spans="1:23" ht="15" customHeight="1">
      <c r="A361" s="356"/>
      <c r="B361" s="357"/>
      <c r="C361" s="357"/>
      <c r="D361" s="354" t="s">
        <v>74</v>
      </c>
      <c r="E361" s="486" t="s">
        <v>412</v>
      </c>
      <c r="F361" s="324"/>
      <c r="G361" s="166">
        <v>1330</v>
      </c>
      <c r="H361" s="167">
        <v>1239</v>
      </c>
      <c r="I361" s="166">
        <v>1296</v>
      </c>
      <c r="J361" s="167">
        <v>1532</v>
      </c>
      <c r="K361" s="168">
        <v>1839</v>
      </c>
      <c r="L361" s="167">
        <v>1251</v>
      </c>
      <c r="M361" s="166">
        <v>996</v>
      </c>
      <c r="N361" s="167">
        <v>1414</v>
      </c>
      <c r="O361" s="166">
        <v>1755</v>
      </c>
      <c r="P361" s="316">
        <v>1290</v>
      </c>
      <c r="Q361" s="315">
        <v>1707</v>
      </c>
      <c r="R361" s="316">
        <v>1004</v>
      </c>
      <c r="S361" s="328">
        <f t="shared" si="20"/>
        <v>16653</v>
      </c>
      <c r="T361" s="329" t="s">
        <v>174</v>
      </c>
      <c r="W361" s="366"/>
    </row>
    <row r="362" spans="1:23" ht="15" customHeight="1">
      <c r="A362" s="356"/>
      <c r="B362" s="357"/>
      <c r="C362" s="357"/>
      <c r="D362" s="354" t="s">
        <v>76</v>
      </c>
      <c r="E362" s="486" t="s">
        <v>413</v>
      </c>
      <c r="F362" s="324"/>
      <c r="G362" s="166">
        <v>0</v>
      </c>
      <c r="H362" s="167">
        <v>0</v>
      </c>
      <c r="I362" s="166">
        <v>0</v>
      </c>
      <c r="J362" s="167">
        <v>0</v>
      </c>
      <c r="K362" s="168">
        <v>0</v>
      </c>
      <c r="L362" s="167">
        <v>8</v>
      </c>
      <c r="M362" s="166">
        <v>92</v>
      </c>
      <c r="N362" s="167">
        <v>15</v>
      </c>
      <c r="O362" s="166">
        <v>30</v>
      </c>
      <c r="P362" s="316">
        <v>0</v>
      </c>
      <c r="Q362" s="315">
        <v>0</v>
      </c>
      <c r="R362" s="316">
        <v>0</v>
      </c>
      <c r="S362" s="328">
        <f t="shared" si="20"/>
        <v>145</v>
      </c>
      <c r="T362" s="329" t="s">
        <v>191</v>
      </c>
      <c r="W362" s="366"/>
    </row>
    <row r="363" spans="1:23" ht="15" customHeight="1">
      <c r="A363" s="356"/>
      <c r="B363" s="357"/>
      <c r="C363" s="357"/>
      <c r="D363" s="354" t="s">
        <v>78</v>
      </c>
      <c r="E363" s="486" t="s">
        <v>414</v>
      </c>
      <c r="F363" s="324"/>
      <c r="G363" s="166">
        <v>0</v>
      </c>
      <c r="H363" s="167">
        <v>0</v>
      </c>
      <c r="I363" s="166">
        <v>87</v>
      </c>
      <c r="J363" s="167">
        <v>175</v>
      </c>
      <c r="K363" s="168">
        <v>240</v>
      </c>
      <c r="L363" s="167">
        <v>116</v>
      </c>
      <c r="M363" s="166">
        <v>156</v>
      </c>
      <c r="N363" s="167">
        <v>129</v>
      </c>
      <c r="O363" s="166">
        <v>43</v>
      </c>
      <c r="P363" s="316">
        <v>0</v>
      </c>
      <c r="Q363" s="315">
        <v>0</v>
      </c>
      <c r="R363" s="316">
        <v>0</v>
      </c>
      <c r="S363" s="328">
        <f t="shared" si="20"/>
        <v>946</v>
      </c>
      <c r="T363" s="329" t="s">
        <v>173</v>
      </c>
      <c r="W363" s="366"/>
    </row>
    <row r="364" spans="1:23" ht="15" customHeight="1">
      <c r="A364" s="356"/>
      <c r="B364" s="357"/>
      <c r="C364" s="357"/>
      <c r="D364" s="354" t="s">
        <v>79</v>
      </c>
      <c r="E364" s="486" t="s">
        <v>714</v>
      </c>
      <c r="F364" s="324"/>
      <c r="G364" s="166">
        <v>116</v>
      </c>
      <c r="H364" s="167">
        <v>159</v>
      </c>
      <c r="I364" s="166">
        <v>192</v>
      </c>
      <c r="J364" s="167">
        <v>281</v>
      </c>
      <c r="K364" s="168">
        <v>75</v>
      </c>
      <c r="L364" s="167">
        <v>0</v>
      </c>
      <c r="M364" s="166">
        <v>0</v>
      </c>
      <c r="N364" s="167">
        <v>0</v>
      </c>
      <c r="O364" s="166">
        <v>0</v>
      </c>
      <c r="P364" s="316">
        <v>0</v>
      </c>
      <c r="Q364" s="315">
        <v>0</v>
      </c>
      <c r="R364" s="316">
        <v>0</v>
      </c>
      <c r="S364" s="328">
        <f>SUM(G364:R364)</f>
        <v>823</v>
      </c>
      <c r="T364" s="329" t="s">
        <v>194</v>
      </c>
      <c r="W364" s="366"/>
    </row>
    <row r="365" spans="1:23" ht="15" customHeight="1">
      <c r="A365" s="381"/>
      <c r="B365" s="382"/>
      <c r="C365" s="382"/>
      <c r="D365" s="354" t="s">
        <v>855</v>
      </c>
      <c r="E365" s="486" t="s">
        <v>888</v>
      </c>
      <c r="F365" s="324" t="s">
        <v>828</v>
      </c>
      <c r="G365" s="166">
        <v>1177</v>
      </c>
      <c r="H365" s="167">
        <v>1897</v>
      </c>
      <c r="I365" s="166">
        <v>2887</v>
      </c>
      <c r="J365" s="167">
        <v>2771</v>
      </c>
      <c r="K365" s="168">
        <v>2999</v>
      </c>
      <c r="L365" s="167">
        <v>2174</v>
      </c>
      <c r="M365" s="166">
        <v>2231</v>
      </c>
      <c r="N365" s="167">
        <v>2174</v>
      </c>
      <c r="O365" s="166">
        <v>2636</v>
      </c>
      <c r="P365" s="316">
        <v>3899</v>
      </c>
      <c r="Q365" s="315">
        <v>3415</v>
      </c>
      <c r="R365" s="316">
        <v>2015</v>
      </c>
      <c r="S365" s="328">
        <f>SUM(G365:R365)</f>
        <v>30275</v>
      </c>
      <c r="T365" s="329" t="s">
        <v>175</v>
      </c>
      <c r="W365" s="366"/>
    </row>
    <row r="366" spans="1:23" ht="15" customHeight="1">
      <c r="A366" s="470"/>
      <c r="B366" s="383"/>
      <c r="C366" s="383"/>
      <c r="D366" s="384"/>
      <c r="E366" s="488" t="s">
        <v>633</v>
      </c>
      <c r="F366" s="385"/>
      <c r="G366" s="521">
        <f t="shared" ref="G366:Q366" si="24">SUMIFS(G342:G365,$U342:$U365,1)</f>
        <v>0</v>
      </c>
      <c r="H366" s="522">
        <f t="shared" si="24"/>
        <v>0</v>
      </c>
      <c r="I366" s="521">
        <f t="shared" si="24"/>
        <v>0</v>
      </c>
      <c r="J366" s="522">
        <f t="shared" si="24"/>
        <v>0</v>
      </c>
      <c r="K366" s="523">
        <f t="shared" si="24"/>
        <v>0</v>
      </c>
      <c r="L366" s="522">
        <f t="shared" si="24"/>
        <v>0</v>
      </c>
      <c r="M366" s="521">
        <f t="shared" si="24"/>
        <v>0</v>
      </c>
      <c r="N366" s="522">
        <f t="shared" si="24"/>
        <v>0</v>
      </c>
      <c r="O366" s="521">
        <f t="shared" si="24"/>
        <v>0</v>
      </c>
      <c r="P366" s="522">
        <f t="shared" si="24"/>
        <v>0</v>
      </c>
      <c r="Q366" s="521">
        <f t="shared" si="24"/>
        <v>0</v>
      </c>
      <c r="R366" s="522">
        <f>SUMIFS(R342:R365,$U342:$U365,1)</f>
        <v>0</v>
      </c>
      <c r="S366" s="522">
        <f>SUMIFS(S342:S365,$U342:$U365,1)</f>
        <v>0</v>
      </c>
      <c r="T366" s="389"/>
      <c r="W366" s="366"/>
    </row>
    <row r="367" spans="1:23" ht="15" customHeight="1">
      <c r="A367" s="356"/>
      <c r="B367" s="374" t="s">
        <v>648</v>
      </c>
      <c r="C367" s="375"/>
      <c r="D367" s="160" t="s">
        <v>46</v>
      </c>
      <c r="E367" s="486" t="s">
        <v>419</v>
      </c>
      <c r="F367" s="165"/>
      <c r="G367" s="166">
        <v>19</v>
      </c>
      <c r="H367" s="167">
        <v>43</v>
      </c>
      <c r="I367" s="166">
        <v>113</v>
      </c>
      <c r="J367" s="167">
        <v>134</v>
      </c>
      <c r="K367" s="168">
        <v>125</v>
      </c>
      <c r="L367" s="167">
        <v>68</v>
      </c>
      <c r="M367" s="166">
        <v>78</v>
      </c>
      <c r="N367" s="167">
        <v>82</v>
      </c>
      <c r="O367" s="166">
        <v>99</v>
      </c>
      <c r="P367" s="167">
        <v>209</v>
      </c>
      <c r="Q367" s="166">
        <v>221</v>
      </c>
      <c r="R367" s="167">
        <v>101</v>
      </c>
      <c r="S367" s="328">
        <f t="shared" si="20"/>
        <v>1292</v>
      </c>
      <c r="T367" s="352" t="s">
        <v>173</v>
      </c>
      <c r="W367" s="366"/>
    </row>
    <row r="368" spans="1:23" ht="15" customHeight="1">
      <c r="A368" s="356"/>
      <c r="B368" s="377"/>
      <c r="C368" s="377"/>
      <c r="D368" s="158" t="s">
        <v>48</v>
      </c>
      <c r="E368" s="487" t="s">
        <v>893</v>
      </c>
      <c r="F368" s="169"/>
      <c r="G368" s="170">
        <v>115</v>
      </c>
      <c r="H368" s="171">
        <v>232</v>
      </c>
      <c r="I368" s="170">
        <v>523</v>
      </c>
      <c r="J368" s="171">
        <v>428</v>
      </c>
      <c r="K368" s="172">
        <v>521</v>
      </c>
      <c r="L368" s="171">
        <v>204</v>
      </c>
      <c r="M368" s="170">
        <v>363</v>
      </c>
      <c r="N368" s="171">
        <v>435</v>
      </c>
      <c r="O368" s="170">
        <v>412</v>
      </c>
      <c r="P368" s="171">
        <v>674</v>
      </c>
      <c r="Q368" s="170">
        <v>859</v>
      </c>
      <c r="R368" s="171">
        <v>406</v>
      </c>
      <c r="S368" s="171">
        <f t="shared" ref="S368:S420" si="25">SUM(G368:R368)</f>
        <v>5172</v>
      </c>
      <c r="T368" s="341" t="s">
        <v>173</v>
      </c>
      <c r="W368" s="366"/>
    </row>
    <row r="369" spans="1:23" ht="15" customHeight="1">
      <c r="A369" s="356"/>
      <c r="B369" s="357"/>
      <c r="C369" s="357"/>
      <c r="D369" s="158" t="s">
        <v>50</v>
      </c>
      <c r="E369" s="486" t="s">
        <v>420</v>
      </c>
      <c r="F369" s="165"/>
      <c r="G369" s="166">
        <v>98</v>
      </c>
      <c r="H369" s="167">
        <v>394</v>
      </c>
      <c r="I369" s="166">
        <v>1019</v>
      </c>
      <c r="J369" s="167">
        <v>1030</v>
      </c>
      <c r="K369" s="168">
        <v>1549</v>
      </c>
      <c r="L369" s="167">
        <v>453</v>
      </c>
      <c r="M369" s="166">
        <v>815</v>
      </c>
      <c r="N369" s="167">
        <v>725</v>
      </c>
      <c r="O369" s="166">
        <v>989</v>
      </c>
      <c r="P369" s="167">
        <v>1066</v>
      </c>
      <c r="Q369" s="166">
        <v>2963</v>
      </c>
      <c r="R369" s="167">
        <v>0</v>
      </c>
      <c r="S369" s="167">
        <f t="shared" si="25"/>
        <v>11101</v>
      </c>
      <c r="T369" s="352" t="s">
        <v>356</v>
      </c>
      <c r="W369" s="366"/>
    </row>
    <row r="370" spans="1:23" ht="15" customHeight="1">
      <c r="A370" s="356"/>
      <c r="B370" s="357"/>
      <c r="C370" s="357"/>
      <c r="D370" s="158" t="s">
        <v>52</v>
      </c>
      <c r="E370" s="486" t="s">
        <v>421</v>
      </c>
      <c r="F370" s="165"/>
      <c r="G370" s="166">
        <v>34</v>
      </c>
      <c r="H370" s="167">
        <v>37</v>
      </c>
      <c r="I370" s="166">
        <v>191</v>
      </c>
      <c r="J370" s="167">
        <v>55</v>
      </c>
      <c r="K370" s="168">
        <v>83</v>
      </c>
      <c r="L370" s="167">
        <v>33</v>
      </c>
      <c r="M370" s="166">
        <v>49</v>
      </c>
      <c r="N370" s="167">
        <v>50</v>
      </c>
      <c r="O370" s="166">
        <v>95</v>
      </c>
      <c r="P370" s="167">
        <v>70</v>
      </c>
      <c r="Q370" s="166">
        <v>84</v>
      </c>
      <c r="R370" s="167">
        <v>77</v>
      </c>
      <c r="S370" s="167">
        <f t="shared" si="25"/>
        <v>858</v>
      </c>
      <c r="T370" s="352" t="s">
        <v>179</v>
      </c>
      <c r="W370" s="366"/>
    </row>
    <row r="371" spans="1:23" ht="15" customHeight="1">
      <c r="A371" s="356"/>
      <c r="B371" s="357"/>
      <c r="C371" s="357"/>
      <c r="D371" s="158" t="s">
        <v>202</v>
      </c>
      <c r="E371" s="486" t="s">
        <v>422</v>
      </c>
      <c r="F371" s="165"/>
      <c r="G371" s="166">
        <v>132961</v>
      </c>
      <c r="H371" s="167">
        <v>27987</v>
      </c>
      <c r="I371" s="166">
        <v>26850</v>
      </c>
      <c r="J371" s="167">
        <v>20735</v>
      </c>
      <c r="K371" s="168">
        <v>24739</v>
      </c>
      <c r="L371" s="167">
        <v>16191</v>
      </c>
      <c r="M371" s="166">
        <v>24459</v>
      </c>
      <c r="N371" s="167">
        <v>17040</v>
      </c>
      <c r="O371" s="166">
        <v>22799</v>
      </c>
      <c r="P371" s="167">
        <v>29772</v>
      </c>
      <c r="Q371" s="166">
        <v>38378</v>
      </c>
      <c r="R371" s="167">
        <v>20255</v>
      </c>
      <c r="S371" s="167">
        <f t="shared" si="25"/>
        <v>402166</v>
      </c>
      <c r="T371" s="352" t="s">
        <v>183</v>
      </c>
      <c r="W371" s="366"/>
    </row>
    <row r="372" spans="1:23" ht="15" customHeight="1">
      <c r="A372" s="356"/>
      <c r="B372" s="357"/>
      <c r="C372" s="357"/>
      <c r="D372" s="158" t="s">
        <v>56</v>
      </c>
      <c r="E372" s="486" t="s">
        <v>423</v>
      </c>
      <c r="F372" s="165"/>
      <c r="G372" s="166">
        <v>346</v>
      </c>
      <c r="H372" s="167">
        <v>730</v>
      </c>
      <c r="I372" s="166">
        <v>1667</v>
      </c>
      <c r="J372" s="167">
        <v>1013</v>
      </c>
      <c r="K372" s="168">
        <v>984</v>
      </c>
      <c r="L372" s="167">
        <v>481</v>
      </c>
      <c r="M372" s="166">
        <v>701</v>
      </c>
      <c r="N372" s="167">
        <v>466</v>
      </c>
      <c r="O372" s="166">
        <v>566</v>
      </c>
      <c r="P372" s="167">
        <v>1188</v>
      </c>
      <c r="Q372" s="166">
        <v>1790</v>
      </c>
      <c r="R372" s="167">
        <v>684</v>
      </c>
      <c r="S372" s="167">
        <f t="shared" si="25"/>
        <v>10616</v>
      </c>
      <c r="T372" s="352" t="s">
        <v>179</v>
      </c>
      <c r="W372" s="366"/>
    </row>
    <row r="373" spans="1:23" ht="15" customHeight="1">
      <c r="A373" s="356"/>
      <c r="B373" s="357"/>
      <c r="C373" s="357"/>
      <c r="D373" s="158" t="s">
        <v>58</v>
      </c>
      <c r="E373" s="486" t="s">
        <v>424</v>
      </c>
      <c r="F373" s="165"/>
      <c r="G373" s="166">
        <v>14802</v>
      </c>
      <c r="H373" s="167">
        <v>12392</v>
      </c>
      <c r="I373" s="166">
        <v>16910</v>
      </c>
      <c r="J373" s="167">
        <v>14496</v>
      </c>
      <c r="K373" s="168">
        <v>12648</v>
      </c>
      <c r="L373" s="167">
        <v>11506</v>
      </c>
      <c r="M373" s="166">
        <v>13669</v>
      </c>
      <c r="N373" s="167">
        <v>13630</v>
      </c>
      <c r="O373" s="166">
        <v>15798</v>
      </c>
      <c r="P373" s="167">
        <v>19567</v>
      </c>
      <c r="Q373" s="166">
        <v>21122</v>
      </c>
      <c r="R373" s="167">
        <v>13553</v>
      </c>
      <c r="S373" s="167">
        <f t="shared" si="25"/>
        <v>180093</v>
      </c>
      <c r="T373" s="352" t="s">
        <v>175</v>
      </c>
      <c r="W373" s="366"/>
    </row>
    <row r="374" spans="1:23" ht="15" customHeight="1">
      <c r="A374" s="356"/>
      <c r="B374" s="357"/>
      <c r="C374" s="357"/>
      <c r="D374" s="158" t="s">
        <v>60</v>
      </c>
      <c r="E374" s="486" t="s">
        <v>425</v>
      </c>
      <c r="F374" s="165"/>
      <c r="G374" s="166">
        <v>10</v>
      </c>
      <c r="H374" s="167">
        <v>75</v>
      </c>
      <c r="I374" s="166">
        <v>59</v>
      </c>
      <c r="J374" s="167">
        <v>152</v>
      </c>
      <c r="K374" s="168">
        <v>189</v>
      </c>
      <c r="L374" s="167">
        <v>57</v>
      </c>
      <c r="M374" s="166">
        <v>314</v>
      </c>
      <c r="N374" s="167">
        <v>204</v>
      </c>
      <c r="O374" s="166">
        <v>134</v>
      </c>
      <c r="P374" s="167">
        <v>188</v>
      </c>
      <c r="Q374" s="166">
        <v>162</v>
      </c>
      <c r="R374" s="167">
        <v>35</v>
      </c>
      <c r="S374" s="167">
        <f t="shared" si="25"/>
        <v>1579</v>
      </c>
      <c r="T374" s="352" t="s">
        <v>173</v>
      </c>
      <c r="W374" s="366"/>
    </row>
    <row r="375" spans="1:23" ht="15" customHeight="1">
      <c r="A375" s="356"/>
      <c r="B375" s="357"/>
      <c r="C375" s="357"/>
      <c r="D375" s="158" t="s">
        <v>62</v>
      </c>
      <c r="E375" s="486" t="s">
        <v>426</v>
      </c>
      <c r="F375" s="165"/>
      <c r="G375" s="166">
        <v>0</v>
      </c>
      <c r="H375" s="167">
        <v>0</v>
      </c>
      <c r="I375" s="166">
        <v>0</v>
      </c>
      <c r="J375" s="167">
        <v>12</v>
      </c>
      <c r="K375" s="168">
        <v>57</v>
      </c>
      <c r="L375" s="167">
        <v>13</v>
      </c>
      <c r="M375" s="166">
        <v>76</v>
      </c>
      <c r="N375" s="167">
        <v>53</v>
      </c>
      <c r="O375" s="166">
        <v>36</v>
      </c>
      <c r="P375" s="167">
        <v>17</v>
      </c>
      <c r="Q375" s="166">
        <v>0</v>
      </c>
      <c r="R375" s="167">
        <v>0</v>
      </c>
      <c r="S375" s="167">
        <f t="shared" si="25"/>
        <v>264</v>
      </c>
      <c r="T375" s="352" t="s">
        <v>185</v>
      </c>
      <c r="W375" s="366"/>
    </row>
    <row r="376" spans="1:23" ht="15" customHeight="1">
      <c r="A376" s="356"/>
      <c r="B376" s="357"/>
      <c r="C376" s="357"/>
      <c r="D376" s="158" t="s">
        <v>64</v>
      </c>
      <c r="E376" s="486" t="s">
        <v>427</v>
      </c>
      <c r="F376" s="165"/>
      <c r="G376" s="315">
        <v>0</v>
      </c>
      <c r="H376" s="316">
        <v>0</v>
      </c>
      <c r="I376" s="315">
        <v>0</v>
      </c>
      <c r="J376" s="316">
        <v>0</v>
      </c>
      <c r="K376" s="317">
        <v>0</v>
      </c>
      <c r="L376" s="316">
        <v>0</v>
      </c>
      <c r="M376" s="315">
        <v>0</v>
      </c>
      <c r="N376" s="316">
        <v>0</v>
      </c>
      <c r="O376" s="315">
        <v>0</v>
      </c>
      <c r="P376" s="316">
        <v>0</v>
      </c>
      <c r="Q376" s="315">
        <v>0</v>
      </c>
      <c r="R376" s="316">
        <v>4608</v>
      </c>
      <c r="S376" s="167">
        <f t="shared" si="25"/>
        <v>4608</v>
      </c>
      <c r="T376" s="352" t="s">
        <v>191</v>
      </c>
      <c r="W376" s="366"/>
    </row>
    <row r="377" spans="1:23" ht="15" customHeight="1">
      <c r="A377" s="356"/>
      <c r="B377" s="357"/>
      <c r="C377" s="357"/>
      <c r="D377" s="158" t="s">
        <v>66</v>
      </c>
      <c r="E377" s="486" t="s">
        <v>428</v>
      </c>
      <c r="F377" s="165"/>
      <c r="G377" s="166">
        <v>13761</v>
      </c>
      <c r="H377" s="167">
        <v>14700</v>
      </c>
      <c r="I377" s="166">
        <v>19033</v>
      </c>
      <c r="J377" s="167">
        <v>18130</v>
      </c>
      <c r="K377" s="168">
        <v>19092</v>
      </c>
      <c r="L377" s="167">
        <v>16067</v>
      </c>
      <c r="M377" s="166">
        <v>17979</v>
      </c>
      <c r="N377" s="167">
        <v>18057</v>
      </c>
      <c r="O377" s="166">
        <v>18896</v>
      </c>
      <c r="P377" s="167">
        <v>21473</v>
      </c>
      <c r="Q377" s="166">
        <v>21113</v>
      </c>
      <c r="R377" s="167">
        <v>18666</v>
      </c>
      <c r="S377" s="167">
        <f t="shared" si="25"/>
        <v>216967</v>
      </c>
      <c r="T377" s="352" t="s">
        <v>175</v>
      </c>
      <c r="W377" s="366"/>
    </row>
    <row r="378" spans="1:23" ht="15" customHeight="1">
      <c r="A378" s="356"/>
      <c r="B378" s="357"/>
      <c r="C378" s="357"/>
      <c r="D378" s="158" t="s">
        <v>68</v>
      </c>
      <c r="E378" s="487" t="s">
        <v>894</v>
      </c>
      <c r="F378" s="169"/>
      <c r="G378" s="170">
        <v>151</v>
      </c>
      <c r="H378" s="171">
        <v>294</v>
      </c>
      <c r="I378" s="170">
        <v>686</v>
      </c>
      <c r="J378" s="171">
        <v>588</v>
      </c>
      <c r="K378" s="172">
        <v>717</v>
      </c>
      <c r="L378" s="171">
        <v>265</v>
      </c>
      <c r="M378" s="170">
        <v>503</v>
      </c>
      <c r="N378" s="171">
        <v>539</v>
      </c>
      <c r="O378" s="170">
        <v>557</v>
      </c>
      <c r="P378" s="171">
        <v>1001</v>
      </c>
      <c r="Q378" s="170">
        <v>1242</v>
      </c>
      <c r="R378" s="171">
        <v>540</v>
      </c>
      <c r="S378" s="171">
        <f t="shared" si="25"/>
        <v>7083</v>
      </c>
      <c r="T378" s="341" t="s">
        <v>196</v>
      </c>
      <c r="W378" s="366"/>
    </row>
    <row r="379" spans="1:23" ht="15" customHeight="1">
      <c r="A379" s="356"/>
      <c r="B379" s="357"/>
      <c r="C379" s="357"/>
      <c r="D379" s="158" t="s">
        <v>70</v>
      </c>
      <c r="E379" s="486" t="s">
        <v>883</v>
      </c>
      <c r="F379" s="165"/>
      <c r="G379" s="166">
        <v>0</v>
      </c>
      <c r="H379" s="167">
        <v>0</v>
      </c>
      <c r="I379" s="166">
        <v>574</v>
      </c>
      <c r="J379" s="167">
        <v>631</v>
      </c>
      <c r="K379" s="168">
        <v>565</v>
      </c>
      <c r="L379" s="167">
        <v>0</v>
      </c>
      <c r="M379" s="166">
        <v>1004</v>
      </c>
      <c r="N379" s="167">
        <v>1459</v>
      </c>
      <c r="O379" s="166">
        <v>480</v>
      </c>
      <c r="P379" s="167">
        <v>93</v>
      </c>
      <c r="Q379" s="166">
        <v>1881</v>
      </c>
      <c r="R379" s="167">
        <v>1391</v>
      </c>
      <c r="S379" s="167">
        <f t="shared" si="25"/>
        <v>8078</v>
      </c>
      <c r="T379" s="352" t="s">
        <v>175</v>
      </c>
      <c r="W379" s="366"/>
    </row>
    <row r="380" spans="1:23" ht="15" customHeight="1">
      <c r="A380" s="356"/>
      <c r="B380" s="357"/>
      <c r="C380" s="357"/>
      <c r="D380" s="158" t="s">
        <v>72</v>
      </c>
      <c r="E380" s="486" t="s">
        <v>715</v>
      </c>
      <c r="F380" s="165"/>
      <c r="G380" s="166">
        <v>218</v>
      </c>
      <c r="H380" s="167">
        <v>563</v>
      </c>
      <c r="I380" s="166">
        <v>1180</v>
      </c>
      <c r="J380" s="167">
        <v>686</v>
      </c>
      <c r="K380" s="168">
        <v>960</v>
      </c>
      <c r="L380" s="167">
        <v>357</v>
      </c>
      <c r="M380" s="166">
        <v>1106</v>
      </c>
      <c r="N380" s="167">
        <v>738</v>
      </c>
      <c r="O380" s="166">
        <v>663</v>
      </c>
      <c r="P380" s="167">
        <v>1749</v>
      </c>
      <c r="Q380" s="166">
        <v>1843</v>
      </c>
      <c r="R380" s="167">
        <v>1042</v>
      </c>
      <c r="S380" s="167">
        <f t="shared" ref="S380:S382" si="26">SUM(G380:R380)</f>
        <v>11105</v>
      </c>
      <c r="T380" s="352" t="s">
        <v>196</v>
      </c>
      <c r="W380" s="366"/>
    </row>
    <row r="381" spans="1:23" ht="15" customHeight="1">
      <c r="A381" s="356"/>
      <c r="B381" s="357"/>
      <c r="C381" s="357"/>
      <c r="D381" s="158" t="s">
        <v>74</v>
      </c>
      <c r="E381" s="486" t="s">
        <v>755</v>
      </c>
      <c r="F381" s="165"/>
      <c r="G381" s="166">
        <v>66</v>
      </c>
      <c r="H381" s="167">
        <v>372</v>
      </c>
      <c r="I381" s="166">
        <v>564</v>
      </c>
      <c r="J381" s="167">
        <v>319</v>
      </c>
      <c r="K381" s="168">
        <v>405</v>
      </c>
      <c r="L381" s="167">
        <v>220</v>
      </c>
      <c r="M381" s="166">
        <v>290</v>
      </c>
      <c r="N381" s="167">
        <v>149</v>
      </c>
      <c r="O381" s="166">
        <v>263</v>
      </c>
      <c r="P381" s="167">
        <v>573</v>
      </c>
      <c r="Q381" s="166">
        <v>5437</v>
      </c>
      <c r="R381" s="167">
        <v>213</v>
      </c>
      <c r="S381" s="167">
        <f t="shared" si="26"/>
        <v>8871</v>
      </c>
      <c r="T381" s="344" t="s">
        <v>757</v>
      </c>
      <c r="W381" s="366"/>
    </row>
    <row r="382" spans="1:23" ht="15" customHeight="1">
      <c r="A382" s="356"/>
      <c r="B382" s="357"/>
      <c r="C382" s="357"/>
      <c r="D382" s="158" t="s">
        <v>76</v>
      </c>
      <c r="E382" s="487" t="s">
        <v>756</v>
      </c>
      <c r="F382" s="169"/>
      <c r="G382" s="170">
        <v>17</v>
      </c>
      <c r="H382" s="171">
        <v>89</v>
      </c>
      <c r="I382" s="170">
        <v>184</v>
      </c>
      <c r="J382" s="171">
        <v>162</v>
      </c>
      <c r="K382" s="172">
        <v>194</v>
      </c>
      <c r="L382" s="171">
        <v>77</v>
      </c>
      <c r="M382" s="170">
        <v>194</v>
      </c>
      <c r="N382" s="171">
        <v>124</v>
      </c>
      <c r="O382" s="170">
        <v>166</v>
      </c>
      <c r="P382" s="171">
        <v>256</v>
      </c>
      <c r="Q382" s="170">
        <v>876</v>
      </c>
      <c r="R382" s="171">
        <v>106</v>
      </c>
      <c r="S382" s="171">
        <f t="shared" si="26"/>
        <v>2445</v>
      </c>
      <c r="T382" s="342" t="s">
        <v>758</v>
      </c>
      <c r="W382" s="366"/>
    </row>
    <row r="383" spans="1:23" ht="15" customHeight="1">
      <c r="A383" s="381"/>
      <c r="B383" s="382"/>
      <c r="C383" s="382"/>
      <c r="D383" s="158" t="s">
        <v>78</v>
      </c>
      <c r="E383" s="486" t="s">
        <v>832</v>
      </c>
      <c r="F383" s="165"/>
      <c r="G383" s="166">
        <v>59</v>
      </c>
      <c r="H383" s="167">
        <v>167</v>
      </c>
      <c r="I383" s="166">
        <v>487</v>
      </c>
      <c r="J383" s="167">
        <v>410</v>
      </c>
      <c r="K383" s="168">
        <v>464</v>
      </c>
      <c r="L383" s="167">
        <v>205</v>
      </c>
      <c r="M383" s="166">
        <v>707</v>
      </c>
      <c r="N383" s="167">
        <v>355</v>
      </c>
      <c r="O383" s="166">
        <v>406</v>
      </c>
      <c r="P383" s="167">
        <v>892</v>
      </c>
      <c r="Q383" s="166">
        <v>1069</v>
      </c>
      <c r="R383" s="167">
        <v>577</v>
      </c>
      <c r="S383" s="167">
        <f t="shared" si="25"/>
        <v>5798</v>
      </c>
      <c r="T383" s="352" t="s">
        <v>173</v>
      </c>
      <c r="W383" s="366"/>
    </row>
    <row r="384" spans="1:23" ht="15" customHeight="1">
      <c r="A384" s="393"/>
      <c r="B384" s="394"/>
      <c r="C384" s="394"/>
      <c r="D384" s="346"/>
      <c r="E384" s="491" t="s">
        <v>634</v>
      </c>
      <c r="F384" s="347"/>
      <c r="G384" s="348">
        <f t="shared" ref="G384:S384" si="27">SUMIFS(G367:G383,$U367:$U383,1)</f>
        <v>0</v>
      </c>
      <c r="H384" s="349">
        <f t="shared" si="27"/>
        <v>0</v>
      </c>
      <c r="I384" s="348">
        <f t="shared" si="27"/>
        <v>0</v>
      </c>
      <c r="J384" s="349">
        <f t="shared" si="27"/>
        <v>0</v>
      </c>
      <c r="K384" s="350">
        <f t="shared" si="27"/>
        <v>0</v>
      </c>
      <c r="L384" s="349">
        <f t="shared" si="27"/>
        <v>0</v>
      </c>
      <c r="M384" s="348">
        <f t="shared" si="27"/>
        <v>0</v>
      </c>
      <c r="N384" s="349">
        <f t="shared" si="27"/>
        <v>0</v>
      </c>
      <c r="O384" s="348">
        <f t="shared" si="27"/>
        <v>0</v>
      </c>
      <c r="P384" s="349">
        <f t="shared" si="27"/>
        <v>0</v>
      </c>
      <c r="Q384" s="348">
        <f t="shared" si="27"/>
        <v>0</v>
      </c>
      <c r="R384" s="349">
        <f t="shared" si="27"/>
        <v>0</v>
      </c>
      <c r="S384" s="349">
        <f t="shared" si="27"/>
        <v>0</v>
      </c>
      <c r="T384" s="351"/>
      <c r="W384" s="366"/>
    </row>
    <row r="385" spans="1:23" ht="15" customHeight="1">
      <c r="A385" s="356"/>
      <c r="B385" s="374" t="s">
        <v>649</v>
      </c>
      <c r="C385" s="375"/>
      <c r="D385" s="158" t="s">
        <v>46</v>
      </c>
      <c r="E385" s="487" t="s">
        <v>430</v>
      </c>
      <c r="F385" s="169"/>
      <c r="G385" s="170">
        <v>2129</v>
      </c>
      <c r="H385" s="171">
        <v>2170</v>
      </c>
      <c r="I385" s="170">
        <v>2307</v>
      </c>
      <c r="J385" s="171">
        <v>2152</v>
      </c>
      <c r="K385" s="172">
        <v>1359</v>
      </c>
      <c r="L385" s="171">
        <v>2147</v>
      </c>
      <c r="M385" s="170">
        <v>2360</v>
      </c>
      <c r="N385" s="171">
        <v>1908</v>
      </c>
      <c r="O385" s="170">
        <v>2088</v>
      </c>
      <c r="P385" s="171">
        <v>2292</v>
      </c>
      <c r="Q385" s="170">
        <v>2554</v>
      </c>
      <c r="R385" s="171">
        <v>2294</v>
      </c>
      <c r="S385" s="171">
        <f t="shared" si="25"/>
        <v>25760</v>
      </c>
      <c r="T385" s="341" t="s">
        <v>174</v>
      </c>
      <c r="W385" s="366"/>
    </row>
    <row r="386" spans="1:23" ht="15" customHeight="1">
      <c r="A386" s="356"/>
      <c r="B386" s="377"/>
      <c r="C386" s="377"/>
      <c r="D386" s="160" t="s">
        <v>48</v>
      </c>
      <c r="E386" s="486" t="s">
        <v>431</v>
      </c>
      <c r="F386" s="165"/>
      <c r="G386" s="166">
        <v>0</v>
      </c>
      <c r="H386" s="167">
        <v>0</v>
      </c>
      <c r="I386" s="166">
        <v>0</v>
      </c>
      <c r="J386" s="167">
        <v>0</v>
      </c>
      <c r="K386" s="168">
        <v>0</v>
      </c>
      <c r="L386" s="167">
        <v>0</v>
      </c>
      <c r="M386" s="166">
        <v>0</v>
      </c>
      <c r="N386" s="167">
        <v>0</v>
      </c>
      <c r="O386" s="166">
        <v>0</v>
      </c>
      <c r="P386" s="167">
        <v>0</v>
      </c>
      <c r="Q386" s="166">
        <v>0</v>
      </c>
      <c r="R386" s="167">
        <v>0</v>
      </c>
      <c r="S386" s="167">
        <f t="shared" si="25"/>
        <v>0</v>
      </c>
      <c r="T386" s="352" t="s">
        <v>174</v>
      </c>
      <c r="W386" s="366"/>
    </row>
    <row r="387" spans="1:23" ht="15" customHeight="1">
      <c r="A387" s="356"/>
      <c r="B387" s="377"/>
      <c r="C387" s="377"/>
      <c r="D387" s="158" t="s">
        <v>50</v>
      </c>
      <c r="E387" s="487" t="s">
        <v>432</v>
      </c>
      <c r="F387" s="169"/>
      <c r="G387" s="170">
        <v>1531</v>
      </c>
      <c r="H387" s="171">
        <v>2056</v>
      </c>
      <c r="I387" s="170">
        <v>2537</v>
      </c>
      <c r="J387" s="171">
        <v>2573</v>
      </c>
      <c r="K387" s="172">
        <v>2686</v>
      </c>
      <c r="L387" s="171">
        <v>2258</v>
      </c>
      <c r="M387" s="170">
        <v>2606</v>
      </c>
      <c r="N387" s="171">
        <v>2744</v>
      </c>
      <c r="O387" s="170">
        <v>2766</v>
      </c>
      <c r="P387" s="171">
        <v>3118</v>
      </c>
      <c r="Q387" s="170">
        <v>3288</v>
      </c>
      <c r="R387" s="171">
        <v>2519</v>
      </c>
      <c r="S387" s="171">
        <f t="shared" si="25"/>
        <v>30682</v>
      </c>
      <c r="T387" s="341" t="s">
        <v>175</v>
      </c>
      <c r="W387" s="366"/>
    </row>
    <row r="388" spans="1:23" ht="15" customHeight="1">
      <c r="A388" s="356"/>
      <c r="B388" s="377"/>
      <c r="C388" s="377"/>
      <c r="D388" s="160" t="s">
        <v>52</v>
      </c>
      <c r="E388" s="486" t="s">
        <v>433</v>
      </c>
      <c r="F388" s="165"/>
      <c r="G388" s="166">
        <v>4</v>
      </c>
      <c r="H388" s="167">
        <v>17</v>
      </c>
      <c r="I388" s="166">
        <v>68</v>
      </c>
      <c r="J388" s="167">
        <v>32</v>
      </c>
      <c r="K388" s="168">
        <v>61</v>
      </c>
      <c r="L388" s="167">
        <v>23</v>
      </c>
      <c r="M388" s="166">
        <v>129</v>
      </c>
      <c r="N388" s="167">
        <v>96</v>
      </c>
      <c r="O388" s="166">
        <v>45</v>
      </c>
      <c r="P388" s="167">
        <v>45</v>
      </c>
      <c r="Q388" s="166">
        <v>50</v>
      </c>
      <c r="R388" s="167">
        <v>57</v>
      </c>
      <c r="S388" s="167">
        <f t="shared" si="25"/>
        <v>627</v>
      </c>
      <c r="T388" s="352" t="s">
        <v>185</v>
      </c>
      <c r="W388" s="366"/>
    </row>
    <row r="389" spans="1:23" ht="15" customHeight="1">
      <c r="A389" s="356"/>
      <c r="B389" s="377"/>
      <c r="C389" s="377"/>
      <c r="D389" s="160" t="s">
        <v>202</v>
      </c>
      <c r="E389" s="486" t="s">
        <v>434</v>
      </c>
      <c r="F389" s="165"/>
      <c r="G389" s="166">
        <v>0</v>
      </c>
      <c r="H389" s="167">
        <v>0</v>
      </c>
      <c r="I389" s="166">
        <v>30</v>
      </c>
      <c r="J389" s="167">
        <v>11</v>
      </c>
      <c r="K389" s="168">
        <v>45</v>
      </c>
      <c r="L389" s="167">
        <v>6</v>
      </c>
      <c r="M389" s="166">
        <v>42</v>
      </c>
      <c r="N389" s="167">
        <v>39</v>
      </c>
      <c r="O389" s="166">
        <v>37</v>
      </c>
      <c r="P389" s="167">
        <v>8</v>
      </c>
      <c r="Q389" s="166">
        <v>0</v>
      </c>
      <c r="R389" s="167">
        <v>0</v>
      </c>
      <c r="S389" s="167">
        <f t="shared" si="25"/>
        <v>218</v>
      </c>
      <c r="T389" s="352" t="s">
        <v>185</v>
      </c>
      <c r="W389" s="366"/>
    </row>
    <row r="390" spans="1:23" ht="15" customHeight="1">
      <c r="A390" s="356"/>
      <c r="B390" s="377"/>
      <c r="C390" s="377"/>
      <c r="D390" s="160" t="s">
        <v>56</v>
      </c>
      <c r="E390" s="486" t="s">
        <v>435</v>
      </c>
      <c r="F390" s="165"/>
      <c r="G390" s="166">
        <v>0</v>
      </c>
      <c r="H390" s="167">
        <v>0</v>
      </c>
      <c r="I390" s="166">
        <v>21</v>
      </c>
      <c r="J390" s="167">
        <v>32</v>
      </c>
      <c r="K390" s="168">
        <v>24</v>
      </c>
      <c r="L390" s="167">
        <v>33</v>
      </c>
      <c r="M390" s="166">
        <v>55</v>
      </c>
      <c r="N390" s="167">
        <v>18</v>
      </c>
      <c r="O390" s="166">
        <v>157</v>
      </c>
      <c r="P390" s="167">
        <v>21</v>
      </c>
      <c r="Q390" s="166">
        <v>39</v>
      </c>
      <c r="R390" s="167">
        <v>0</v>
      </c>
      <c r="S390" s="167">
        <f t="shared" si="25"/>
        <v>400</v>
      </c>
      <c r="T390" s="352" t="s">
        <v>173</v>
      </c>
      <c r="W390" s="366"/>
    </row>
    <row r="391" spans="1:23" ht="15" customHeight="1">
      <c r="A391" s="356"/>
      <c r="B391" s="377"/>
      <c r="C391" s="377"/>
      <c r="D391" s="160" t="s">
        <v>58</v>
      </c>
      <c r="E391" s="486" t="s">
        <v>436</v>
      </c>
      <c r="F391" s="165"/>
      <c r="G391" s="166">
        <v>5191</v>
      </c>
      <c r="H391" s="167">
        <v>4392</v>
      </c>
      <c r="I391" s="166">
        <v>5217</v>
      </c>
      <c r="J391" s="167">
        <v>5827</v>
      </c>
      <c r="K391" s="168">
        <v>3301</v>
      </c>
      <c r="L391" s="167">
        <v>0</v>
      </c>
      <c r="M391" s="166">
        <v>2959</v>
      </c>
      <c r="N391" s="167">
        <v>6173</v>
      </c>
      <c r="O391" s="166">
        <v>6581</v>
      </c>
      <c r="P391" s="167">
        <v>7207</v>
      </c>
      <c r="Q391" s="166">
        <v>8154</v>
      </c>
      <c r="R391" s="167">
        <v>7494</v>
      </c>
      <c r="S391" s="167">
        <f t="shared" si="25"/>
        <v>62496</v>
      </c>
      <c r="T391" s="352" t="s">
        <v>174</v>
      </c>
      <c r="W391" s="366"/>
    </row>
    <row r="392" spans="1:23" ht="15" customHeight="1">
      <c r="A392" s="381"/>
      <c r="B392" s="382"/>
      <c r="C392" s="382"/>
      <c r="D392" s="158" t="s">
        <v>60</v>
      </c>
      <c r="E392" s="486" t="s">
        <v>437</v>
      </c>
      <c r="F392" s="165"/>
      <c r="G392" s="166">
        <v>2428</v>
      </c>
      <c r="H392" s="167">
        <v>3151</v>
      </c>
      <c r="I392" s="166">
        <v>4896</v>
      </c>
      <c r="J392" s="167">
        <v>5131</v>
      </c>
      <c r="K392" s="168">
        <v>4289</v>
      </c>
      <c r="L392" s="167">
        <v>3834</v>
      </c>
      <c r="M392" s="166">
        <v>4176</v>
      </c>
      <c r="N392" s="167">
        <v>4510</v>
      </c>
      <c r="O392" s="166">
        <v>5284</v>
      </c>
      <c r="P392" s="167">
        <v>5759</v>
      </c>
      <c r="Q392" s="166">
        <v>6298</v>
      </c>
      <c r="R392" s="167">
        <v>4786</v>
      </c>
      <c r="S392" s="167">
        <f t="shared" si="25"/>
        <v>54542</v>
      </c>
      <c r="T392" s="352" t="s">
        <v>175</v>
      </c>
      <c r="W392" s="366"/>
    </row>
    <row r="393" spans="1:23" ht="15" customHeight="1">
      <c r="A393" s="393"/>
      <c r="B393" s="394"/>
      <c r="C393" s="394"/>
      <c r="D393" s="346"/>
      <c r="E393" s="491" t="s">
        <v>635</v>
      </c>
      <c r="F393" s="347"/>
      <c r="G393" s="348">
        <f t="shared" ref="G393:S393" si="28">SUMIFS(G385:G392,$U385:$U392,1)</f>
        <v>0</v>
      </c>
      <c r="H393" s="349">
        <f t="shared" si="28"/>
        <v>0</v>
      </c>
      <c r="I393" s="348">
        <f t="shared" si="28"/>
        <v>0</v>
      </c>
      <c r="J393" s="349">
        <f t="shared" si="28"/>
        <v>0</v>
      </c>
      <c r="K393" s="350">
        <f t="shared" si="28"/>
        <v>0</v>
      </c>
      <c r="L393" s="349">
        <f t="shared" si="28"/>
        <v>0</v>
      </c>
      <c r="M393" s="348">
        <f t="shared" si="28"/>
        <v>0</v>
      </c>
      <c r="N393" s="349">
        <f t="shared" si="28"/>
        <v>0</v>
      </c>
      <c r="O393" s="348">
        <f t="shared" si="28"/>
        <v>0</v>
      </c>
      <c r="P393" s="349">
        <f t="shared" si="28"/>
        <v>0</v>
      </c>
      <c r="Q393" s="348">
        <f t="shared" si="28"/>
        <v>0</v>
      </c>
      <c r="R393" s="349">
        <f t="shared" si="28"/>
        <v>0</v>
      </c>
      <c r="S393" s="349">
        <f t="shared" si="28"/>
        <v>0</v>
      </c>
      <c r="T393" s="351"/>
      <c r="W393" s="366"/>
    </row>
    <row r="394" spans="1:23" ht="15" customHeight="1">
      <c r="A394" s="356"/>
      <c r="B394" s="374" t="s">
        <v>650</v>
      </c>
      <c r="C394" s="375"/>
      <c r="D394" s="158" t="s">
        <v>46</v>
      </c>
      <c r="E394" s="487" t="s">
        <v>439</v>
      </c>
      <c r="F394" s="169"/>
      <c r="G394" s="170">
        <v>800</v>
      </c>
      <c r="H394" s="171">
        <v>125</v>
      </c>
      <c r="I394" s="170">
        <v>226</v>
      </c>
      <c r="J394" s="171">
        <v>183</v>
      </c>
      <c r="K394" s="172">
        <v>355</v>
      </c>
      <c r="L394" s="171">
        <v>250</v>
      </c>
      <c r="M394" s="170">
        <v>1670</v>
      </c>
      <c r="N394" s="171">
        <v>380</v>
      </c>
      <c r="O394" s="170">
        <v>433</v>
      </c>
      <c r="P394" s="171">
        <v>1500</v>
      </c>
      <c r="Q394" s="170">
        <v>900</v>
      </c>
      <c r="R394" s="171">
        <v>140</v>
      </c>
      <c r="S394" s="171">
        <f t="shared" si="25"/>
        <v>6962</v>
      </c>
      <c r="T394" s="341" t="s">
        <v>183</v>
      </c>
      <c r="W394" s="366"/>
    </row>
    <row r="395" spans="1:23" ht="15" customHeight="1">
      <c r="A395" s="356"/>
      <c r="B395" s="377"/>
      <c r="C395" s="377"/>
      <c r="D395" s="160" t="s">
        <v>48</v>
      </c>
      <c r="E395" s="486" t="s">
        <v>440</v>
      </c>
      <c r="F395" s="165"/>
      <c r="G395" s="166">
        <v>16</v>
      </c>
      <c r="H395" s="167">
        <v>6</v>
      </c>
      <c r="I395" s="166">
        <v>71</v>
      </c>
      <c r="J395" s="167">
        <v>188</v>
      </c>
      <c r="K395" s="168">
        <v>118</v>
      </c>
      <c r="L395" s="167">
        <v>81</v>
      </c>
      <c r="M395" s="166">
        <v>228</v>
      </c>
      <c r="N395" s="167">
        <v>163</v>
      </c>
      <c r="O395" s="166">
        <v>216</v>
      </c>
      <c r="P395" s="167">
        <v>496</v>
      </c>
      <c r="Q395" s="166">
        <v>0</v>
      </c>
      <c r="R395" s="167">
        <v>0</v>
      </c>
      <c r="S395" s="167">
        <f t="shared" si="25"/>
        <v>1583</v>
      </c>
      <c r="T395" s="352" t="s">
        <v>173</v>
      </c>
      <c r="W395" s="366"/>
    </row>
    <row r="396" spans="1:23" ht="15" customHeight="1">
      <c r="A396" s="356"/>
      <c r="B396" s="357"/>
      <c r="C396" s="357"/>
      <c r="D396" s="160" t="s">
        <v>50</v>
      </c>
      <c r="E396" s="486" t="s">
        <v>441</v>
      </c>
      <c r="F396" s="324"/>
      <c r="G396" s="325">
        <v>0</v>
      </c>
      <c r="H396" s="326">
        <v>0</v>
      </c>
      <c r="I396" s="325">
        <v>0</v>
      </c>
      <c r="J396" s="326">
        <v>0</v>
      </c>
      <c r="K396" s="327">
        <v>0</v>
      </c>
      <c r="L396" s="326">
        <v>0</v>
      </c>
      <c r="M396" s="325">
        <v>400</v>
      </c>
      <c r="N396" s="326">
        <v>190</v>
      </c>
      <c r="O396" s="325">
        <v>0</v>
      </c>
      <c r="P396" s="326">
        <v>0</v>
      </c>
      <c r="Q396" s="325">
        <v>0</v>
      </c>
      <c r="R396" s="326">
        <v>0</v>
      </c>
      <c r="S396" s="328">
        <f t="shared" si="25"/>
        <v>590</v>
      </c>
      <c r="T396" s="329" t="s">
        <v>188</v>
      </c>
      <c r="W396" s="366"/>
    </row>
    <row r="397" spans="1:23" ht="15" customHeight="1">
      <c r="A397" s="381"/>
      <c r="B397" s="382"/>
      <c r="C397" s="382"/>
      <c r="D397" s="160" t="s">
        <v>52</v>
      </c>
      <c r="E397" s="486" t="s">
        <v>788</v>
      </c>
      <c r="F397" s="165"/>
      <c r="G397" s="166">
        <v>0</v>
      </c>
      <c r="H397" s="167">
        <v>0</v>
      </c>
      <c r="I397" s="166">
        <v>0</v>
      </c>
      <c r="J397" s="167">
        <v>0</v>
      </c>
      <c r="K397" s="168">
        <v>0</v>
      </c>
      <c r="L397" s="167">
        <v>0</v>
      </c>
      <c r="M397" s="166">
        <v>667</v>
      </c>
      <c r="N397" s="167">
        <v>602</v>
      </c>
      <c r="O397" s="166">
        <v>0</v>
      </c>
      <c r="P397" s="167">
        <v>0</v>
      </c>
      <c r="Q397" s="166">
        <v>0</v>
      </c>
      <c r="R397" s="167">
        <v>0</v>
      </c>
      <c r="S397" s="167">
        <f t="shared" si="25"/>
        <v>1269</v>
      </c>
      <c r="T397" s="344" t="s">
        <v>188</v>
      </c>
      <c r="W397" s="366"/>
    </row>
    <row r="398" spans="1:23" ht="15" customHeight="1">
      <c r="A398" s="393"/>
      <c r="B398" s="394"/>
      <c r="C398" s="394"/>
      <c r="D398" s="346"/>
      <c r="E398" s="491" t="s">
        <v>636</v>
      </c>
      <c r="F398" s="347"/>
      <c r="G398" s="348">
        <f t="shared" ref="G398:S398" si="29">SUMIFS(G394:G397,$U394:$U397,1)</f>
        <v>0</v>
      </c>
      <c r="H398" s="349">
        <f t="shared" si="29"/>
        <v>0</v>
      </c>
      <c r="I398" s="348">
        <f t="shared" si="29"/>
        <v>0</v>
      </c>
      <c r="J398" s="349">
        <f t="shared" si="29"/>
        <v>0</v>
      </c>
      <c r="K398" s="350">
        <f t="shared" si="29"/>
        <v>0</v>
      </c>
      <c r="L398" s="349">
        <f t="shared" si="29"/>
        <v>0</v>
      </c>
      <c r="M398" s="348">
        <f t="shared" si="29"/>
        <v>0</v>
      </c>
      <c r="N398" s="349">
        <f t="shared" si="29"/>
        <v>0</v>
      </c>
      <c r="O398" s="348">
        <f t="shared" si="29"/>
        <v>0</v>
      </c>
      <c r="P398" s="349">
        <f t="shared" si="29"/>
        <v>0</v>
      </c>
      <c r="Q398" s="348">
        <f t="shared" si="29"/>
        <v>0</v>
      </c>
      <c r="R398" s="349">
        <f t="shared" si="29"/>
        <v>0</v>
      </c>
      <c r="S398" s="349">
        <f t="shared" si="29"/>
        <v>0</v>
      </c>
      <c r="T398" s="351"/>
      <c r="W398" s="366"/>
    </row>
    <row r="399" spans="1:23" ht="15" customHeight="1">
      <c r="A399" s="356"/>
      <c r="B399" s="374" t="s">
        <v>651</v>
      </c>
      <c r="C399" s="375"/>
      <c r="D399" s="158" t="s">
        <v>46</v>
      </c>
      <c r="E399" s="487" t="s">
        <v>443</v>
      </c>
      <c r="F399" s="169"/>
      <c r="G399" s="170">
        <v>0</v>
      </c>
      <c r="H399" s="171">
        <v>0</v>
      </c>
      <c r="I399" s="170">
        <v>71</v>
      </c>
      <c r="J399" s="171">
        <v>414</v>
      </c>
      <c r="K399" s="172">
        <v>600</v>
      </c>
      <c r="L399" s="171">
        <v>305</v>
      </c>
      <c r="M399" s="170">
        <v>680</v>
      </c>
      <c r="N399" s="171">
        <v>692</v>
      </c>
      <c r="O399" s="170">
        <v>794</v>
      </c>
      <c r="P399" s="171">
        <v>1728</v>
      </c>
      <c r="Q399" s="170">
        <v>392</v>
      </c>
      <c r="R399" s="171">
        <v>37</v>
      </c>
      <c r="S399" s="171">
        <f t="shared" si="25"/>
        <v>5713</v>
      </c>
      <c r="T399" s="341" t="s">
        <v>189</v>
      </c>
      <c r="W399" s="366"/>
    </row>
    <row r="400" spans="1:23" ht="15" customHeight="1">
      <c r="A400" s="356"/>
      <c r="B400" s="377"/>
      <c r="C400" s="377"/>
      <c r="D400" s="160" t="s">
        <v>48</v>
      </c>
      <c r="E400" s="486" t="s">
        <v>444</v>
      </c>
      <c r="F400" s="165"/>
      <c r="G400" s="166">
        <v>0</v>
      </c>
      <c r="H400" s="167">
        <v>0</v>
      </c>
      <c r="I400" s="166">
        <v>0</v>
      </c>
      <c r="J400" s="167">
        <v>76</v>
      </c>
      <c r="K400" s="168">
        <v>63</v>
      </c>
      <c r="L400" s="167">
        <v>54</v>
      </c>
      <c r="M400" s="166">
        <v>149</v>
      </c>
      <c r="N400" s="167">
        <v>93</v>
      </c>
      <c r="O400" s="166">
        <v>96</v>
      </c>
      <c r="P400" s="167">
        <v>179</v>
      </c>
      <c r="Q400" s="166">
        <v>109</v>
      </c>
      <c r="R400" s="167">
        <v>0</v>
      </c>
      <c r="S400" s="167">
        <f t="shared" si="25"/>
        <v>819</v>
      </c>
      <c r="T400" s="352" t="s">
        <v>173</v>
      </c>
      <c r="W400" s="366"/>
    </row>
    <row r="401" spans="1:23" ht="15" customHeight="1">
      <c r="A401" s="356"/>
      <c r="B401" s="377"/>
      <c r="C401" s="377"/>
      <c r="D401" s="158" t="s">
        <v>50</v>
      </c>
      <c r="E401" s="487" t="s">
        <v>445</v>
      </c>
      <c r="F401" s="169"/>
      <c r="G401" s="166">
        <v>0</v>
      </c>
      <c r="H401" s="167">
        <v>0</v>
      </c>
      <c r="I401" s="170">
        <v>0</v>
      </c>
      <c r="J401" s="171">
        <v>39</v>
      </c>
      <c r="K401" s="172">
        <v>83</v>
      </c>
      <c r="L401" s="171">
        <v>47</v>
      </c>
      <c r="M401" s="170">
        <v>179</v>
      </c>
      <c r="N401" s="171">
        <v>119</v>
      </c>
      <c r="O401" s="170">
        <v>57</v>
      </c>
      <c r="P401" s="171">
        <v>109</v>
      </c>
      <c r="Q401" s="170">
        <v>98</v>
      </c>
      <c r="R401" s="171">
        <v>0</v>
      </c>
      <c r="S401" s="171">
        <f t="shared" si="25"/>
        <v>731</v>
      </c>
      <c r="T401" s="341" t="s">
        <v>173</v>
      </c>
      <c r="W401" s="366"/>
    </row>
    <row r="402" spans="1:23" ht="15" customHeight="1">
      <c r="A402" s="356"/>
      <c r="B402" s="377"/>
      <c r="C402" s="377"/>
      <c r="D402" s="160" t="s">
        <v>52</v>
      </c>
      <c r="E402" s="486" t="s">
        <v>446</v>
      </c>
      <c r="F402" s="165"/>
      <c r="G402" s="166">
        <v>0</v>
      </c>
      <c r="H402" s="167">
        <v>0</v>
      </c>
      <c r="I402" s="166">
        <v>0</v>
      </c>
      <c r="J402" s="167">
        <v>0</v>
      </c>
      <c r="K402" s="168">
        <v>0</v>
      </c>
      <c r="L402" s="167">
        <v>0</v>
      </c>
      <c r="M402" s="166">
        <v>677</v>
      </c>
      <c r="N402" s="167">
        <v>733</v>
      </c>
      <c r="O402" s="166">
        <v>0</v>
      </c>
      <c r="P402" s="167">
        <v>0</v>
      </c>
      <c r="Q402" s="166">
        <v>0</v>
      </c>
      <c r="R402" s="167">
        <v>0</v>
      </c>
      <c r="S402" s="167">
        <f t="shared" si="25"/>
        <v>1410</v>
      </c>
      <c r="T402" s="352" t="s">
        <v>188</v>
      </c>
      <c r="W402" s="366"/>
    </row>
    <row r="403" spans="1:23" ht="15" customHeight="1">
      <c r="A403" s="356"/>
      <c r="B403" s="377"/>
      <c r="C403" s="377"/>
      <c r="D403" s="160" t="s">
        <v>202</v>
      </c>
      <c r="E403" s="486" t="s">
        <v>447</v>
      </c>
      <c r="F403" s="165"/>
      <c r="G403" s="166">
        <v>0</v>
      </c>
      <c r="H403" s="167">
        <v>0</v>
      </c>
      <c r="I403" s="166">
        <v>0</v>
      </c>
      <c r="J403" s="167">
        <v>0</v>
      </c>
      <c r="K403" s="168">
        <v>0</v>
      </c>
      <c r="L403" s="167">
        <v>0</v>
      </c>
      <c r="M403" s="166">
        <v>70</v>
      </c>
      <c r="N403" s="167">
        <v>54</v>
      </c>
      <c r="O403" s="166">
        <v>0</v>
      </c>
      <c r="P403" s="167">
        <v>0</v>
      </c>
      <c r="Q403" s="166">
        <v>0</v>
      </c>
      <c r="R403" s="167">
        <v>0</v>
      </c>
      <c r="S403" s="167">
        <f t="shared" si="25"/>
        <v>124</v>
      </c>
      <c r="T403" s="352" t="s">
        <v>188</v>
      </c>
      <c r="W403" s="366"/>
    </row>
    <row r="404" spans="1:23" ht="15" customHeight="1">
      <c r="A404" s="356"/>
      <c r="B404" s="377"/>
      <c r="C404" s="377"/>
      <c r="D404" s="160" t="s">
        <v>56</v>
      </c>
      <c r="E404" s="486" t="s">
        <v>448</v>
      </c>
      <c r="F404" s="165"/>
      <c r="G404" s="166">
        <v>0</v>
      </c>
      <c r="H404" s="167">
        <v>0</v>
      </c>
      <c r="I404" s="166">
        <v>0</v>
      </c>
      <c r="J404" s="167">
        <v>0</v>
      </c>
      <c r="K404" s="168">
        <v>0</v>
      </c>
      <c r="L404" s="167">
        <v>0</v>
      </c>
      <c r="M404" s="166">
        <v>40</v>
      </c>
      <c r="N404" s="167">
        <v>6</v>
      </c>
      <c r="O404" s="166">
        <v>0</v>
      </c>
      <c r="P404" s="167">
        <v>0</v>
      </c>
      <c r="Q404" s="166">
        <v>0</v>
      </c>
      <c r="R404" s="167">
        <v>0</v>
      </c>
      <c r="S404" s="167">
        <f t="shared" si="25"/>
        <v>46</v>
      </c>
      <c r="T404" s="352" t="s">
        <v>185</v>
      </c>
      <c r="W404" s="366"/>
    </row>
    <row r="405" spans="1:23" ht="15" customHeight="1">
      <c r="A405" s="381"/>
      <c r="B405" s="382"/>
      <c r="C405" s="382"/>
      <c r="D405" s="160" t="s">
        <v>58</v>
      </c>
      <c r="E405" s="486" t="s">
        <v>449</v>
      </c>
      <c r="F405" s="165"/>
      <c r="G405" s="166">
        <v>0</v>
      </c>
      <c r="H405" s="167">
        <v>0</v>
      </c>
      <c r="I405" s="166">
        <v>0</v>
      </c>
      <c r="J405" s="167">
        <v>0</v>
      </c>
      <c r="K405" s="168">
        <v>0</v>
      </c>
      <c r="L405" s="167">
        <v>77</v>
      </c>
      <c r="M405" s="166">
        <v>331</v>
      </c>
      <c r="N405" s="167">
        <v>106</v>
      </c>
      <c r="O405" s="166">
        <v>31</v>
      </c>
      <c r="P405" s="167">
        <v>157</v>
      </c>
      <c r="Q405" s="166">
        <v>9</v>
      </c>
      <c r="R405" s="167">
        <v>0</v>
      </c>
      <c r="S405" s="167">
        <f t="shared" si="25"/>
        <v>711</v>
      </c>
      <c r="T405" s="352" t="s">
        <v>184</v>
      </c>
      <c r="W405" s="366"/>
    </row>
    <row r="406" spans="1:23" ht="15" customHeight="1">
      <c r="A406" s="402"/>
      <c r="B406" s="403"/>
      <c r="C406" s="403"/>
      <c r="D406" s="404"/>
      <c r="E406" s="489" t="s">
        <v>637</v>
      </c>
      <c r="F406" s="395"/>
      <c r="G406" s="405">
        <f t="shared" ref="G406:S406" si="30">SUMIFS(G399:G405,$U399:$U405,1)</f>
        <v>0</v>
      </c>
      <c r="H406" s="406">
        <f t="shared" si="30"/>
        <v>0</v>
      </c>
      <c r="I406" s="405">
        <f t="shared" si="30"/>
        <v>0</v>
      </c>
      <c r="J406" s="406">
        <f t="shared" si="30"/>
        <v>0</v>
      </c>
      <c r="K406" s="407">
        <f t="shared" si="30"/>
        <v>0</v>
      </c>
      <c r="L406" s="406">
        <f t="shared" si="30"/>
        <v>0</v>
      </c>
      <c r="M406" s="405">
        <f t="shared" si="30"/>
        <v>0</v>
      </c>
      <c r="N406" s="406">
        <f t="shared" si="30"/>
        <v>0</v>
      </c>
      <c r="O406" s="405">
        <f t="shared" si="30"/>
        <v>0</v>
      </c>
      <c r="P406" s="406">
        <f t="shared" si="30"/>
        <v>0</v>
      </c>
      <c r="Q406" s="405">
        <f t="shared" si="30"/>
        <v>0</v>
      </c>
      <c r="R406" s="406">
        <f t="shared" si="30"/>
        <v>0</v>
      </c>
      <c r="S406" s="406">
        <f t="shared" si="30"/>
        <v>0</v>
      </c>
      <c r="T406" s="398"/>
      <c r="W406" s="366"/>
    </row>
    <row r="407" spans="1:23" ht="15" customHeight="1">
      <c r="A407" s="409"/>
      <c r="B407" s="410" t="s">
        <v>652</v>
      </c>
      <c r="C407" s="411"/>
      <c r="D407" s="158" t="s">
        <v>46</v>
      </c>
      <c r="E407" s="487" t="s">
        <v>451</v>
      </c>
      <c r="F407" s="169"/>
      <c r="G407" s="170">
        <v>4</v>
      </c>
      <c r="H407" s="171">
        <v>2</v>
      </c>
      <c r="I407" s="170">
        <v>14</v>
      </c>
      <c r="J407" s="171">
        <v>43</v>
      </c>
      <c r="K407" s="172">
        <v>53</v>
      </c>
      <c r="L407" s="171">
        <v>46</v>
      </c>
      <c r="M407" s="170">
        <v>115</v>
      </c>
      <c r="N407" s="171">
        <v>117</v>
      </c>
      <c r="O407" s="170">
        <v>112</v>
      </c>
      <c r="P407" s="171">
        <v>251</v>
      </c>
      <c r="Q407" s="170">
        <v>138</v>
      </c>
      <c r="R407" s="171">
        <v>32</v>
      </c>
      <c r="S407" s="171">
        <f t="shared" si="25"/>
        <v>927</v>
      </c>
      <c r="T407" s="341" t="s">
        <v>189</v>
      </c>
      <c r="W407" s="366"/>
    </row>
    <row r="408" spans="1:23" ht="15" customHeight="1">
      <c r="A408" s="470"/>
      <c r="B408" s="383"/>
      <c r="C408" s="383"/>
      <c r="D408" s="384"/>
      <c r="E408" s="488" t="s">
        <v>638</v>
      </c>
      <c r="F408" s="385"/>
      <c r="G408" s="521">
        <f>SUMIFS(G407:G407,$U407:$U407,1)</f>
        <v>0</v>
      </c>
      <c r="H408" s="522">
        <f t="shared" ref="H408:S408" si="31">SUMIFS(H407:H407,$U407:$U407,1)</f>
        <v>0</v>
      </c>
      <c r="I408" s="521">
        <f t="shared" si="31"/>
        <v>0</v>
      </c>
      <c r="J408" s="522">
        <f t="shared" si="31"/>
        <v>0</v>
      </c>
      <c r="K408" s="523">
        <f t="shared" si="31"/>
        <v>0</v>
      </c>
      <c r="L408" s="522">
        <f t="shared" si="31"/>
        <v>0</v>
      </c>
      <c r="M408" s="521">
        <f t="shared" si="31"/>
        <v>0</v>
      </c>
      <c r="N408" s="522">
        <f t="shared" si="31"/>
        <v>0</v>
      </c>
      <c r="O408" s="521">
        <f t="shared" si="31"/>
        <v>0</v>
      </c>
      <c r="P408" s="522">
        <f t="shared" si="31"/>
        <v>0</v>
      </c>
      <c r="Q408" s="521">
        <f t="shared" si="31"/>
        <v>0</v>
      </c>
      <c r="R408" s="522">
        <f t="shared" si="31"/>
        <v>0</v>
      </c>
      <c r="S408" s="522">
        <f t="shared" si="31"/>
        <v>0</v>
      </c>
      <c r="T408" s="389"/>
      <c r="W408" s="366"/>
    </row>
    <row r="409" spans="1:23" ht="15" customHeight="1">
      <c r="A409" s="356"/>
      <c r="B409" s="374" t="s">
        <v>653</v>
      </c>
      <c r="C409" s="375"/>
      <c r="D409" s="160" t="s">
        <v>46</v>
      </c>
      <c r="E409" s="486" t="s">
        <v>452</v>
      </c>
      <c r="F409" s="165"/>
      <c r="G409" s="166">
        <v>20</v>
      </c>
      <c r="H409" s="167">
        <v>0</v>
      </c>
      <c r="I409" s="166">
        <v>30</v>
      </c>
      <c r="J409" s="167">
        <v>38</v>
      </c>
      <c r="K409" s="168">
        <v>220</v>
      </c>
      <c r="L409" s="167">
        <v>44</v>
      </c>
      <c r="M409" s="166">
        <v>97</v>
      </c>
      <c r="N409" s="167">
        <v>39</v>
      </c>
      <c r="O409" s="166">
        <v>232</v>
      </c>
      <c r="P409" s="167">
        <v>637</v>
      </c>
      <c r="Q409" s="166">
        <v>431</v>
      </c>
      <c r="R409" s="167">
        <v>20</v>
      </c>
      <c r="S409" s="167">
        <f t="shared" si="25"/>
        <v>1808</v>
      </c>
      <c r="T409" s="352" t="s">
        <v>183</v>
      </c>
      <c r="W409" s="366"/>
    </row>
    <row r="410" spans="1:23" ht="15" customHeight="1">
      <c r="A410" s="356"/>
      <c r="B410" s="377"/>
      <c r="C410" s="377"/>
      <c r="D410" s="158" t="s">
        <v>48</v>
      </c>
      <c r="E410" s="487" t="s">
        <v>453</v>
      </c>
      <c r="F410" s="169"/>
      <c r="G410" s="170">
        <v>0</v>
      </c>
      <c r="H410" s="171">
        <v>0</v>
      </c>
      <c r="I410" s="170">
        <v>0</v>
      </c>
      <c r="J410" s="171">
        <v>381</v>
      </c>
      <c r="K410" s="172">
        <v>354</v>
      </c>
      <c r="L410" s="171">
        <v>280</v>
      </c>
      <c r="M410" s="170">
        <v>705</v>
      </c>
      <c r="N410" s="171">
        <v>596</v>
      </c>
      <c r="O410" s="170">
        <v>347</v>
      </c>
      <c r="P410" s="171">
        <v>1205</v>
      </c>
      <c r="Q410" s="170">
        <v>773</v>
      </c>
      <c r="R410" s="171">
        <v>191</v>
      </c>
      <c r="S410" s="171">
        <f t="shared" si="25"/>
        <v>4832</v>
      </c>
      <c r="T410" s="341" t="s">
        <v>173</v>
      </c>
      <c r="W410" s="366"/>
    </row>
    <row r="411" spans="1:23" ht="15" customHeight="1">
      <c r="A411" s="356"/>
      <c r="B411" s="377"/>
      <c r="C411" s="377"/>
      <c r="D411" s="158" t="s">
        <v>50</v>
      </c>
      <c r="E411" s="487" t="s">
        <v>454</v>
      </c>
      <c r="F411" s="169"/>
      <c r="G411" s="170">
        <v>0</v>
      </c>
      <c r="H411" s="171">
        <v>0</v>
      </c>
      <c r="I411" s="170">
        <v>0</v>
      </c>
      <c r="J411" s="171">
        <v>0</v>
      </c>
      <c r="K411" s="172">
        <v>0</v>
      </c>
      <c r="L411" s="171">
        <v>0</v>
      </c>
      <c r="M411" s="170">
        <v>1268</v>
      </c>
      <c r="N411" s="171">
        <v>1442</v>
      </c>
      <c r="O411" s="170">
        <v>0</v>
      </c>
      <c r="P411" s="171">
        <v>0</v>
      </c>
      <c r="Q411" s="170">
        <v>0</v>
      </c>
      <c r="R411" s="171">
        <v>0</v>
      </c>
      <c r="S411" s="171">
        <f t="shared" si="25"/>
        <v>2710</v>
      </c>
      <c r="T411" s="341" t="s">
        <v>188</v>
      </c>
      <c r="W411" s="366"/>
    </row>
    <row r="412" spans="1:23" ht="15" customHeight="1">
      <c r="A412" s="356"/>
      <c r="B412" s="377"/>
      <c r="C412" s="377"/>
      <c r="D412" s="158" t="s">
        <v>52</v>
      </c>
      <c r="E412" s="487" t="s">
        <v>455</v>
      </c>
      <c r="F412" s="169"/>
      <c r="G412" s="170">
        <v>0</v>
      </c>
      <c r="H412" s="171">
        <v>0</v>
      </c>
      <c r="I412" s="170">
        <v>0</v>
      </c>
      <c r="J412" s="171">
        <v>0</v>
      </c>
      <c r="K412" s="172">
        <v>0</v>
      </c>
      <c r="L412" s="171">
        <v>0</v>
      </c>
      <c r="M412" s="170">
        <v>2005</v>
      </c>
      <c r="N412" s="171">
        <v>760</v>
      </c>
      <c r="O412" s="170">
        <v>0</v>
      </c>
      <c r="P412" s="171">
        <v>0</v>
      </c>
      <c r="Q412" s="170">
        <v>0</v>
      </c>
      <c r="R412" s="171">
        <v>0</v>
      </c>
      <c r="S412" s="171">
        <f t="shared" si="25"/>
        <v>2765</v>
      </c>
      <c r="T412" s="341" t="s">
        <v>188</v>
      </c>
      <c r="W412" s="366"/>
    </row>
    <row r="413" spans="1:23" ht="15" customHeight="1">
      <c r="A413" s="356"/>
      <c r="B413" s="377"/>
      <c r="C413" s="377"/>
      <c r="D413" s="158" t="s">
        <v>202</v>
      </c>
      <c r="E413" s="487" t="s">
        <v>858</v>
      </c>
      <c r="F413" s="169"/>
      <c r="G413" s="170">
        <v>2532</v>
      </c>
      <c r="H413" s="171">
        <v>3369</v>
      </c>
      <c r="I413" s="170">
        <v>4364</v>
      </c>
      <c r="J413" s="171">
        <v>4529</v>
      </c>
      <c r="K413" s="172">
        <v>5008</v>
      </c>
      <c r="L413" s="171">
        <v>4037</v>
      </c>
      <c r="M413" s="170">
        <v>5946</v>
      </c>
      <c r="N413" s="171">
        <v>5229</v>
      </c>
      <c r="O413" s="170">
        <v>4659</v>
      </c>
      <c r="P413" s="171">
        <v>6782</v>
      </c>
      <c r="Q413" s="170">
        <v>5458</v>
      </c>
      <c r="R413" s="171">
        <v>3976</v>
      </c>
      <c r="S413" s="171">
        <f t="shared" si="25"/>
        <v>55889</v>
      </c>
      <c r="T413" s="341" t="s">
        <v>177</v>
      </c>
      <c r="W413" s="366"/>
    </row>
    <row r="414" spans="1:23" ht="15" customHeight="1">
      <c r="A414" s="356"/>
      <c r="B414" s="377"/>
      <c r="C414" s="377"/>
      <c r="D414" s="158" t="s">
        <v>56</v>
      </c>
      <c r="E414" s="487" t="s">
        <v>456</v>
      </c>
      <c r="F414" s="169"/>
      <c r="G414" s="170">
        <v>0</v>
      </c>
      <c r="H414" s="171">
        <v>0</v>
      </c>
      <c r="I414" s="170">
        <v>0</v>
      </c>
      <c r="J414" s="171">
        <v>0</v>
      </c>
      <c r="K414" s="172">
        <v>0</v>
      </c>
      <c r="L414" s="171">
        <v>0</v>
      </c>
      <c r="M414" s="170">
        <v>301</v>
      </c>
      <c r="N414" s="171">
        <v>224</v>
      </c>
      <c r="O414" s="170">
        <v>0</v>
      </c>
      <c r="P414" s="171">
        <v>0</v>
      </c>
      <c r="Q414" s="170">
        <v>0</v>
      </c>
      <c r="R414" s="171">
        <v>0</v>
      </c>
      <c r="S414" s="171">
        <f t="shared" si="25"/>
        <v>525</v>
      </c>
      <c r="T414" s="341" t="s">
        <v>188</v>
      </c>
      <c r="W414" s="366"/>
    </row>
    <row r="415" spans="1:23" ht="15" customHeight="1">
      <c r="A415" s="356"/>
      <c r="B415" s="377"/>
      <c r="C415" s="377"/>
      <c r="D415" s="158" t="s">
        <v>58</v>
      </c>
      <c r="E415" s="487" t="s">
        <v>457</v>
      </c>
      <c r="F415" s="169"/>
      <c r="G415" s="170">
        <v>1704</v>
      </c>
      <c r="H415" s="171">
        <v>0</v>
      </c>
      <c r="I415" s="170">
        <v>95</v>
      </c>
      <c r="J415" s="171">
        <v>158</v>
      </c>
      <c r="K415" s="172">
        <v>301</v>
      </c>
      <c r="L415" s="171">
        <v>194</v>
      </c>
      <c r="M415" s="170">
        <v>274</v>
      </c>
      <c r="N415" s="171">
        <v>111</v>
      </c>
      <c r="O415" s="170">
        <v>463</v>
      </c>
      <c r="P415" s="171">
        <v>1596</v>
      </c>
      <c r="Q415" s="170">
        <v>1051</v>
      </c>
      <c r="R415" s="171">
        <v>89</v>
      </c>
      <c r="S415" s="171">
        <f t="shared" si="25"/>
        <v>6036</v>
      </c>
      <c r="T415" s="341" t="s">
        <v>183</v>
      </c>
      <c r="W415" s="366"/>
    </row>
    <row r="416" spans="1:23" ht="15" customHeight="1">
      <c r="A416" s="356"/>
      <c r="B416" s="377"/>
      <c r="C416" s="377"/>
      <c r="D416" s="158" t="s">
        <v>60</v>
      </c>
      <c r="E416" s="487" t="s">
        <v>458</v>
      </c>
      <c r="F416" s="169"/>
      <c r="G416" s="170">
        <v>1</v>
      </c>
      <c r="H416" s="171">
        <v>1</v>
      </c>
      <c r="I416" s="170">
        <v>108</v>
      </c>
      <c r="J416" s="171">
        <v>77</v>
      </c>
      <c r="K416" s="172">
        <v>119</v>
      </c>
      <c r="L416" s="171">
        <v>104</v>
      </c>
      <c r="M416" s="170">
        <v>106</v>
      </c>
      <c r="N416" s="171">
        <v>146</v>
      </c>
      <c r="O416" s="170">
        <v>154</v>
      </c>
      <c r="P416" s="171">
        <v>183</v>
      </c>
      <c r="Q416" s="170">
        <v>221</v>
      </c>
      <c r="R416" s="171">
        <v>41</v>
      </c>
      <c r="S416" s="171">
        <f t="shared" si="25"/>
        <v>1261</v>
      </c>
      <c r="T416" s="341" t="s">
        <v>173</v>
      </c>
      <c r="W416" s="366"/>
    </row>
    <row r="417" spans="1:23" ht="15" customHeight="1">
      <c r="A417" s="356"/>
      <c r="B417" s="377"/>
      <c r="C417" s="377"/>
      <c r="D417" s="158" t="s">
        <v>62</v>
      </c>
      <c r="E417" s="487" t="s">
        <v>459</v>
      </c>
      <c r="F417" s="169"/>
      <c r="G417" s="170">
        <v>1</v>
      </c>
      <c r="H417" s="171">
        <v>6</v>
      </c>
      <c r="I417" s="170">
        <v>93</v>
      </c>
      <c r="J417" s="171">
        <v>96</v>
      </c>
      <c r="K417" s="172">
        <v>109</v>
      </c>
      <c r="L417" s="171">
        <v>109</v>
      </c>
      <c r="M417" s="170">
        <v>352</v>
      </c>
      <c r="N417" s="171">
        <v>161</v>
      </c>
      <c r="O417" s="170">
        <v>180</v>
      </c>
      <c r="P417" s="171">
        <v>302</v>
      </c>
      <c r="Q417" s="170">
        <v>189</v>
      </c>
      <c r="R417" s="171">
        <v>42</v>
      </c>
      <c r="S417" s="171">
        <f t="shared" si="25"/>
        <v>1640</v>
      </c>
      <c r="T417" s="341" t="s">
        <v>173</v>
      </c>
      <c r="W417" s="366"/>
    </row>
    <row r="418" spans="1:23" ht="15" customHeight="1">
      <c r="A418" s="356"/>
      <c r="B418" s="377"/>
      <c r="C418" s="377"/>
      <c r="D418" s="158" t="s">
        <v>64</v>
      </c>
      <c r="E418" s="487" t="s">
        <v>460</v>
      </c>
      <c r="F418" s="169"/>
      <c r="G418" s="170">
        <v>960</v>
      </c>
      <c r="H418" s="171">
        <v>921</v>
      </c>
      <c r="I418" s="170">
        <v>1048</v>
      </c>
      <c r="J418" s="171">
        <v>925</v>
      </c>
      <c r="K418" s="172">
        <v>1029</v>
      </c>
      <c r="L418" s="171">
        <v>766</v>
      </c>
      <c r="M418" s="170">
        <v>807</v>
      </c>
      <c r="N418" s="171">
        <v>806</v>
      </c>
      <c r="O418" s="170">
        <v>804</v>
      </c>
      <c r="P418" s="171">
        <v>868</v>
      </c>
      <c r="Q418" s="170">
        <v>930</v>
      </c>
      <c r="R418" s="171">
        <v>915</v>
      </c>
      <c r="S418" s="171">
        <f t="shared" si="25"/>
        <v>10779</v>
      </c>
      <c r="T418" s="341" t="s">
        <v>174</v>
      </c>
      <c r="W418" s="366"/>
    </row>
    <row r="419" spans="1:23" ht="15" customHeight="1">
      <c r="A419" s="356"/>
      <c r="B419" s="377"/>
      <c r="C419" s="377"/>
      <c r="D419" s="158" t="s">
        <v>66</v>
      </c>
      <c r="E419" s="487" t="s">
        <v>857</v>
      </c>
      <c r="F419" s="169"/>
      <c r="G419" s="170">
        <v>48</v>
      </c>
      <c r="H419" s="171">
        <v>237</v>
      </c>
      <c r="I419" s="170">
        <v>296</v>
      </c>
      <c r="J419" s="171">
        <v>421</v>
      </c>
      <c r="K419" s="172">
        <v>697</v>
      </c>
      <c r="L419" s="171">
        <v>760</v>
      </c>
      <c r="M419" s="170">
        <v>570</v>
      </c>
      <c r="N419" s="171">
        <v>2373</v>
      </c>
      <c r="O419" s="170">
        <v>650</v>
      </c>
      <c r="P419" s="171">
        <v>656</v>
      </c>
      <c r="Q419" s="170">
        <v>338</v>
      </c>
      <c r="R419" s="171">
        <v>211</v>
      </c>
      <c r="S419" s="171">
        <f t="shared" si="25"/>
        <v>7257</v>
      </c>
      <c r="T419" s="341" t="s">
        <v>184</v>
      </c>
      <c r="W419" s="366"/>
    </row>
    <row r="420" spans="1:23" ht="15" customHeight="1">
      <c r="A420" s="356"/>
      <c r="B420" s="377"/>
      <c r="C420" s="377"/>
      <c r="D420" s="158" t="s">
        <v>68</v>
      </c>
      <c r="E420" s="487" t="s">
        <v>461</v>
      </c>
      <c r="F420" s="169"/>
      <c r="G420" s="170">
        <v>0</v>
      </c>
      <c r="H420" s="171">
        <v>0</v>
      </c>
      <c r="I420" s="170">
        <v>0</v>
      </c>
      <c r="J420" s="171">
        <v>0</v>
      </c>
      <c r="K420" s="172">
        <v>0</v>
      </c>
      <c r="L420" s="171">
        <v>0</v>
      </c>
      <c r="M420" s="170">
        <v>405</v>
      </c>
      <c r="N420" s="171">
        <v>314</v>
      </c>
      <c r="O420" s="170">
        <v>0</v>
      </c>
      <c r="P420" s="171">
        <v>0</v>
      </c>
      <c r="Q420" s="170">
        <v>0</v>
      </c>
      <c r="R420" s="171">
        <v>0</v>
      </c>
      <c r="S420" s="171">
        <f t="shared" si="25"/>
        <v>719</v>
      </c>
      <c r="T420" s="341" t="s">
        <v>188</v>
      </c>
      <c r="W420" s="366"/>
    </row>
    <row r="421" spans="1:23" ht="15" customHeight="1">
      <c r="A421" s="381"/>
      <c r="B421" s="382"/>
      <c r="C421" s="382"/>
      <c r="D421" s="158" t="s">
        <v>70</v>
      </c>
      <c r="E421" s="487" t="s">
        <v>462</v>
      </c>
      <c r="F421" s="169"/>
      <c r="G421" s="170">
        <v>2133</v>
      </c>
      <c r="H421" s="171">
        <v>3</v>
      </c>
      <c r="I421" s="170">
        <v>134</v>
      </c>
      <c r="J421" s="171">
        <v>167</v>
      </c>
      <c r="K421" s="172">
        <v>307</v>
      </c>
      <c r="L421" s="171">
        <v>201</v>
      </c>
      <c r="M421" s="170">
        <v>290</v>
      </c>
      <c r="N421" s="171">
        <v>122</v>
      </c>
      <c r="O421" s="170">
        <v>493</v>
      </c>
      <c r="P421" s="171">
        <v>1646</v>
      </c>
      <c r="Q421" s="170">
        <v>763</v>
      </c>
      <c r="R421" s="171">
        <v>126</v>
      </c>
      <c r="S421" s="171">
        <f>SUM(G421:R421)</f>
        <v>6385</v>
      </c>
      <c r="T421" s="341" t="s">
        <v>183</v>
      </c>
      <c r="W421" s="366"/>
    </row>
    <row r="422" spans="1:23" ht="15" customHeight="1">
      <c r="A422" s="393"/>
      <c r="B422" s="394"/>
      <c r="C422" s="394"/>
      <c r="D422" s="346"/>
      <c r="E422" s="491" t="s">
        <v>639</v>
      </c>
      <c r="F422" s="347"/>
      <c r="G422" s="348">
        <f t="shared" ref="G422:S422" si="32">SUMIFS(G409:G421,$U409:$U421,1)</f>
        <v>0</v>
      </c>
      <c r="H422" s="349">
        <f t="shared" si="32"/>
        <v>0</v>
      </c>
      <c r="I422" s="348">
        <f t="shared" si="32"/>
        <v>0</v>
      </c>
      <c r="J422" s="349">
        <f t="shared" si="32"/>
        <v>0</v>
      </c>
      <c r="K422" s="350">
        <f t="shared" si="32"/>
        <v>0</v>
      </c>
      <c r="L422" s="349">
        <f t="shared" si="32"/>
        <v>0</v>
      </c>
      <c r="M422" s="348">
        <f t="shared" si="32"/>
        <v>0</v>
      </c>
      <c r="N422" s="349">
        <f t="shared" si="32"/>
        <v>0</v>
      </c>
      <c r="O422" s="348">
        <f t="shared" si="32"/>
        <v>0</v>
      </c>
      <c r="P422" s="349">
        <f>SUMIFS(P409:P421,$U409:$U421,1)</f>
        <v>0</v>
      </c>
      <c r="Q422" s="348">
        <f>SUMIFS(Q409:Q421,$U409:$U421,1)</f>
        <v>0</v>
      </c>
      <c r="R422" s="349">
        <f t="shared" si="32"/>
        <v>0</v>
      </c>
      <c r="S422" s="412">
        <f t="shared" si="32"/>
        <v>0</v>
      </c>
      <c r="T422" s="351"/>
      <c r="W422" s="366"/>
    </row>
    <row r="423" spans="1:23" ht="15" customHeight="1">
      <c r="A423" s="413"/>
      <c r="B423" s="414"/>
      <c r="C423" s="414"/>
      <c r="D423" s="415"/>
      <c r="E423" s="492" t="s">
        <v>640</v>
      </c>
      <c r="F423" s="416"/>
      <c r="G423" s="417">
        <f t="shared" ref="G423:S423" si="33">SUMIFS(G6:G422,$U6:$U422,2)</f>
        <v>0</v>
      </c>
      <c r="H423" s="418">
        <f t="shared" si="33"/>
        <v>0</v>
      </c>
      <c r="I423" s="417">
        <f t="shared" si="33"/>
        <v>0</v>
      </c>
      <c r="J423" s="418">
        <f t="shared" si="33"/>
        <v>0</v>
      </c>
      <c r="K423" s="419">
        <f t="shared" si="33"/>
        <v>0</v>
      </c>
      <c r="L423" s="418">
        <f t="shared" si="33"/>
        <v>0</v>
      </c>
      <c r="M423" s="417">
        <f t="shared" si="33"/>
        <v>0</v>
      </c>
      <c r="N423" s="418">
        <f t="shared" si="33"/>
        <v>0</v>
      </c>
      <c r="O423" s="417">
        <f t="shared" si="33"/>
        <v>0</v>
      </c>
      <c r="P423" s="418">
        <f t="shared" si="33"/>
        <v>0</v>
      </c>
      <c r="Q423" s="417">
        <f t="shared" si="33"/>
        <v>0</v>
      </c>
      <c r="R423" s="418">
        <f t="shared" si="33"/>
        <v>0</v>
      </c>
      <c r="S423" s="420">
        <f t="shared" si="33"/>
        <v>0</v>
      </c>
      <c r="T423" s="421"/>
      <c r="W423" s="366"/>
    </row>
    <row r="424" spans="1:23" s="345" customFormat="1" ht="15" customHeight="1">
      <c r="B424" s="422"/>
      <c r="C424" s="422"/>
      <c r="D424" s="423"/>
      <c r="E424" s="493"/>
      <c r="F424" s="425"/>
      <c r="G424" s="423"/>
      <c r="H424" s="423"/>
      <c r="I424" s="423"/>
      <c r="J424" s="423"/>
      <c r="K424" s="423"/>
      <c r="L424" s="423"/>
      <c r="M424" s="423"/>
      <c r="N424" s="423"/>
      <c r="O424" s="423"/>
      <c r="P424" s="423"/>
      <c r="Q424" s="423"/>
      <c r="R424" s="423"/>
      <c r="S424" s="426"/>
      <c r="T424" s="425"/>
    </row>
  </sheetData>
  <autoFilter ref="A5:V6">
    <filterColumn colId="3" showButton="0"/>
  </autoFilter>
  <mergeCells count="7">
    <mergeCell ref="T4:T5"/>
    <mergeCell ref="F4:F5"/>
    <mergeCell ref="B4:B5"/>
    <mergeCell ref="D4:E5"/>
    <mergeCell ref="G4:K4"/>
    <mergeCell ref="L4:R4"/>
    <mergeCell ref="S4:S5"/>
  </mergeCells>
  <phoneticPr fontId="15"/>
  <printOptions horizontalCentered="1"/>
  <pageMargins left="0.47244094488188981" right="0.47244094488188981" top="0.78740157480314965" bottom="0.78740157480314965" header="0.31496062992125984" footer="0.39370078740157483"/>
  <pageSetup paperSize="9" orientation="portrait" r:id="rId1"/>
  <headerFooter>
    <oddFooter>&amp;C&amp;"Century,標準"&amp;10&amp;P</oddFooter>
  </headerFooter>
  <rowBreaks count="9" manualBreakCount="9">
    <brk id="50" max="19" man="1"/>
    <brk id="95" max="19" man="1"/>
    <brk id="141" max="19" man="1"/>
    <brk id="186" max="19" man="1"/>
    <brk id="231" max="19" man="1"/>
    <brk id="277" max="19" man="1"/>
    <brk id="322" max="19" man="1"/>
    <brk id="366" max="19" man="1"/>
    <brk id="408" max="19" man="1"/>
  </rowBreaks>
  <colBreaks count="1" manualBreakCount="1">
    <brk id="11" max="45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6"/>
  <sheetViews>
    <sheetView view="pageBreakPreview" zoomScale="60" zoomScaleNormal="100" workbookViewId="0">
      <selection activeCell="F54" sqref="F54:I57"/>
    </sheetView>
  </sheetViews>
  <sheetFormatPr defaultColWidth="19.625" defaultRowHeight="12"/>
  <cols>
    <col min="1" max="1" width="3.625" style="16" customWidth="1"/>
    <col min="2" max="2" width="10.625" style="1" customWidth="1"/>
    <col min="3" max="3" width="3.625" style="16" customWidth="1"/>
    <col min="4" max="4" width="10.625" style="1" customWidth="1"/>
    <col min="5" max="5" width="3.625" style="16" customWidth="1"/>
    <col min="6" max="6" width="28.125" style="1" customWidth="1"/>
    <col min="7" max="9" width="11.625" style="1" customWidth="1"/>
    <col min="10" max="10" width="9" style="31"/>
    <col min="11" max="14" width="19.625" style="1" customWidth="1"/>
    <col min="15" max="16384" width="19.625" style="1"/>
  </cols>
  <sheetData>
    <row r="1" spans="1:10" ht="21.75" customHeight="1"/>
    <row r="2" spans="1:10" s="7" customFormat="1" ht="21.75" customHeight="1">
      <c r="A2" s="28" t="s">
        <v>656</v>
      </c>
      <c r="C2" s="14"/>
      <c r="E2" s="14"/>
      <c r="J2" s="31"/>
    </row>
    <row r="3" spans="1:10" s="3" customFormat="1" ht="20.25" customHeight="1">
      <c r="A3" s="15"/>
      <c r="C3" s="15"/>
      <c r="E3" s="15"/>
      <c r="I3" s="36" t="s">
        <v>4</v>
      </c>
      <c r="J3" s="31"/>
    </row>
    <row r="4" spans="1:10" s="5" customFormat="1" ht="33.950000000000003" customHeight="1">
      <c r="A4" s="581" t="s">
        <v>466</v>
      </c>
      <c r="B4" s="582"/>
      <c r="C4" s="582" t="s">
        <v>467</v>
      </c>
      <c r="D4" s="582"/>
      <c r="E4" s="582" t="s">
        <v>472</v>
      </c>
      <c r="F4" s="582"/>
      <c r="G4" s="57" t="s">
        <v>840</v>
      </c>
      <c r="H4" s="57" t="s">
        <v>817</v>
      </c>
      <c r="I4" s="58" t="s">
        <v>5</v>
      </c>
      <c r="J4" s="31"/>
    </row>
    <row r="5" spans="1:10" ht="15" customHeight="1">
      <c r="A5" s="56">
        <v>1</v>
      </c>
      <c r="B5" s="175" t="s">
        <v>468</v>
      </c>
      <c r="C5" s="55" t="s">
        <v>470</v>
      </c>
      <c r="D5" s="175" t="s">
        <v>471</v>
      </c>
      <c r="E5" s="182" t="s">
        <v>470</v>
      </c>
      <c r="F5" s="183" t="s">
        <v>473</v>
      </c>
      <c r="G5" s="184">
        <f>SUMIFS('（1）ウ_観光地点別'!$G:$G,'（1）ウ_観光地点別'!$J:$J,J5)</f>
        <v>0</v>
      </c>
      <c r="H5" s="184">
        <f>SUMIFS('（1）ウ_観光地点別'!$H:$H,'（1）ウ_観光地点別'!$J:$J,J5)</f>
        <v>0</v>
      </c>
      <c r="I5" s="185" t="str">
        <f>IFERROR(+G5/H5-1,"-")</f>
        <v>-</v>
      </c>
    </row>
    <row r="6" spans="1:10" ht="15" customHeight="1">
      <c r="A6" s="56"/>
      <c r="B6" s="176"/>
      <c r="C6" s="56"/>
      <c r="D6" s="176"/>
      <c r="E6" s="179" t="s">
        <v>475</v>
      </c>
      <c r="F6" s="186" t="s">
        <v>476</v>
      </c>
      <c r="G6" s="180">
        <f>SUMIFS('（1）ウ_観光地点別'!$G:$G,'（1）ウ_観光地点別'!$J:$J,J6)</f>
        <v>0</v>
      </c>
      <c r="H6" s="180">
        <f>SUMIFS('（1）ウ_観光地点別'!$H:$H,'（1）ウ_観光地点別'!$J:$J,J6)</f>
        <v>0</v>
      </c>
      <c r="I6" s="321" t="str">
        <f t="shared" ref="I6:I11" si="0">IFERROR(+G6/H6-1,"-")</f>
        <v>-</v>
      </c>
    </row>
    <row r="7" spans="1:10" ht="15" customHeight="1">
      <c r="A7" s="56"/>
      <c r="B7" s="176"/>
      <c r="C7" s="56"/>
      <c r="D7" s="176"/>
      <c r="E7" s="188" t="s">
        <v>477</v>
      </c>
      <c r="F7" s="189" t="s">
        <v>478</v>
      </c>
      <c r="G7" s="190">
        <f>SUMIFS('（1）ウ_観光地点別'!$G:$G,'（1）ウ_観光地点別'!$J:$J,J7)</f>
        <v>0</v>
      </c>
      <c r="H7" s="190">
        <f>SUMIFS('（1）ウ_観光地点別'!$H:$H,'（1）ウ_観光地点別'!$J:$J,J7)</f>
        <v>0</v>
      </c>
      <c r="I7" s="518" t="str">
        <f t="shared" si="0"/>
        <v>-</v>
      </c>
    </row>
    <row r="8" spans="1:10" ht="15" customHeight="1">
      <c r="A8" s="56"/>
      <c r="B8" s="176"/>
      <c r="C8" s="56"/>
      <c r="D8" s="176"/>
      <c r="E8" s="179" t="s">
        <v>479</v>
      </c>
      <c r="F8" s="186" t="s">
        <v>480</v>
      </c>
      <c r="G8" s="180">
        <f>SUMIFS('（1）ウ_観光地点別'!$G:$G,'（1）ウ_観光地点別'!$J:$J,J8)</f>
        <v>0</v>
      </c>
      <c r="H8" s="180">
        <f>SUMIFS('（1）ウ_観光地点別'!$H:$H,'（1）ウ_観光地点別'!$J:$J,J8)</f>
        <v>0</v>
      </c>
      <c r="I8" s="321" t="str">
        <f t="shared" si="0"/>
        <v>-</v>
      </c>
    </row>
    <row r="9" spans="1:10" ht="15" customHeight="1">
      <c r="A9" s="56"/>
      <c r="B9" s="176"/>
      <c r="C9" s="56"/>
      <c r="D9" s="176"/>
      <c r="E9" s="179" t="s">
        <v>481</v>
      </c>
      <c r="F9" s="186" t="s">
        <v>482</v>
      </c>
      <c r="G9" s="180">
        <f>SUMIFS('（1）ウ_観光地点別'!$G:$G,'（1）ウ_観光地点別'!$J:$J,J9)</f>
        <v>0</v>
      </c>
      <c r="H9" s="180">
        <f>SUMIFS('（1）ウ_観光地点別'!$H:$H,'（1）ウ_観光地点別'!$J:$J,J9)</f>
        <v>0</v>
      </c>
      <c r="I9" s="321" t="str">
        <f t="shared" si="0"/>
        <v>-</v>
      </c>
    </row>
    <row r="10" spans="1:10" ht="15" customHeight="1">
      <c r="A10" s="56"/>
      <c r="B10" s="176"/>
      <c r="C10" s="56"/>
      <c r="D10" s="176"/>
      <c r="E10" s="179" t="s">
        <v>483</v>
      </c>
      <c r="F10" s="186" t="s">
        <v>484</v>
      </c>
      <c r="G10" s="180">
        <f>SUMIFS('（1）ウ_観光地点別'!$G:$G,'（1）ウ_観光地点別'!$J:$J,J10)</f>
        <v>0</v>
      </c>
      <c r="H10" s="180">
        <f>SUMIFS('（1）ウ_観光地点別'!$H:$H,'（1）ウ_観光地点別'!$J:$J,J10)</f>
        <v>0</v>
      </c>
      <c r="I10" s="321" t="str">
        <f t="shared" si="0"/>
        <v>-</v>
      </c>
    </row>
    <row r="11" spans="1:10" ht="15" customHeight="1">
      <c r="A11" s="56"/>
      <c r="B11" s="176"/>
      <c r="C11" s="56"/>
      <c r="D11" s="178"/>
      <c r="E11" s="179" t="s">
        <v>485</v>
      </c>
      <c r="F11" s="186" t="s">
        <v>486</v>
      </c>
      <c r="G11" s="180">
        <f>SUMIFS('（1）ウ_観光地点別'!$G:$G,'（1）ウ_観光地点別'!$J:$J,J11)</f>
        <v>0</v>
      </c>
      <c r="H11" s="180">
        <f>SUMIFS('（1）ウ_観光地点別'!$H:$H,'（1）ウ_観光地点別'!$J:$J,J11)</f>
        <v>0</v>
      </c>
      <c r="I11" s="321" t="str">
        <f t="shared" si="0"/>
        <v>-</v>
      </c>
    </row>
    <row r="12" spans="1:10" ht="15" customHeight="1">
      <c r="A12" s="56"/>
      <c r="B12" s="176"/>
      <c r="C12" s="192"/>
      <c r="D12" s="193" t="s">
        <v>27</v>
      </c>
      <c r="E12" s="194"/>
      <c r="F12" s="195"/>
      <c r="G12" s="196">
        <f>SUM(G5:G11)</f>
        <v>0</v>
      </c>
      <c r="H12" s="196">
        <f>SUM(H5:H11)</f>
        <v>0</v>
      </c>
      <c r="I12" s="197" t="e">
        <f t="shared" ref="I12" si="1">+G12/H12-1</f>
        <v>#DIV/0!</v>
      </c>
    </row>
    <row r="13" spans="1:10" ht="15" customHeight="1">
      <c r="A13" s="56"/>
      <c r="B13" s="176"/>
      <c r="C13" s="55" t="s">
        <v>507</v>
      </c>
      <c r="D13" s="198" t="s">
        <v>487</v>
      </c>
      <c r="E13" s="188" t="s">
        <v>469</v>
      </c>
      <c r="F13" s="189" t="s">
        <v>488</v>
      </c>
      <c r="G13" s="190">
        <f>SUMIFS('（1）ウ_観光地点別'!$G:$G,'（1）ウ_観光地点別'!$J:$J,J13)</f>
        <v>0</v>
      </c>
      <c r="H13" s="190">
        <f>SUMIFS('（1）ウ_観光地点別'!$H:$H,'（1）ウ_観光地点別'!$J:$J,J13)</f>
        <v>0</v>
      </c>
      <c r="I13" s="191" t="str">
        <f t="shared" ref="I13:I25" si="2">IFERROR(+G13/H13-1,"-")</f>
        <v>-</v>
      </c>
    </row>
    <row r="14" spans="1:10" ht="15" customHeight="1">
      <c r="A14" s="56"/>
      <c r="B14" s="176"/>
      <c r="C14" s="56"/>
      <c r="D14" s="176"/>
      <c r="E14" s="179" t="s">
        <v>475</v>
      </c>
      <c r="F14" s="186" t="s">
        <v>489</v>
      </c>
      <c r="G14" s="180">
        <f>SUMIFS('（1）ウ_観光地点別'!$G:$G,'（1）ウ_観光地点別'!$J:$J,J14)</f>
        <v>0</v>
      </c>
      <c r="H14" s="180">
        <f>SUMIFS('（1）ウ_観光地点別'!$H:$H,'（1）ウ_観光地点別'!$J:$J,J14)</f>
        <v>0</v>
      </c>
      <c r="I14" s="187" t="str">
        <f t="shared" si="2"/>
        <v>-</v>
      </c>
    </row>
    <row r="15" spans="1:10" ht="15" customHeight="1">
      <c r="A15" s="56"/>
      <c r="B15" s="176"/>
      <c r="C15" s="56"/>
      <c r="D15" s="176"/>
      <c r="E15" s="188" t="s">
        <v>477</v>
      </c>
      <c r="F15" s="189" t="s">
        <v>490</v>
      </c>
      <c r="G15" s="190">
        <f>SUMIFS('（1）ウ_観光地点別'!$G:$G,'（1）ウ_観光地点別'!$J:$J,J15)</f>
        <v>0</v>
      </c>
      <c r="H15" s="190">
        <f>SUMIFS('（1）ウ_観光地点別'!$H:$H,'（1）ウ_観光地点別'!$J:$J,J15)</f>
        <v>0</v>
      </c>
      <c r="I15" s="191" t="str">
        <f t="shared" si="2"/>
        <v>-</v>
      </c>
    </row>
    <row r="16" spans="1:10" ht="15" customHeight="1">
      <c r="A16" s="56"/>
      <c r="B16" s="176"/>
      <c r="C16" s="56"/>
      <c r="D16" s="176"/>
      <c r="E16" s="179" t="s">
        <v>479</v>
      </c>
      <c r="F16" s="186" t="s">
        <v>491</v>
      </c>
      <c r="G16" s="180">
        <f>SUMIFS('（1）ウ_観光地点別'!$G:$G,'（1）ウ_観光地点別'!$J:$J,J16)</f>
        <v>0</v>
      </c>
      <c r="H16" s="180">
        <f>SUMIFS('（1）ウ_観光地点別'!$H:$H,'（1）ウ_観光地点別'!$J:$J,J16)</f>
        <v>0</v>
      </c>
      <c r="I16" s="187" t="str">
        <f t="shared" si="2"/>
        <v>-</v>
      </c>
    </row>
    <row r="17" spans="1:9" ht="15" customHeight="1">
      <c r="A17" s="56"/>
      <c r="B17" s="176"/>
      <c r="C17" s="56"/>
      <c r="D17" s="176"/>
      <c r="E17" s="179" t="s">
        <v>481</v>
      </c>
      <c r="F17" s="186" t="s">
        <v>492</v>
      </c>
      <c r="G17" s="180">
        <f>SUMIFS('（1）ウ_観光地点別'!$G:$G,'（1）ウ_観光地点別'!$J:$J,J17)</f>
        <v>0</v>
      </c>
      <c r="H17" s="180">
        <f>SUMIFS('（1）ウ_観光地点別'!$H:$H,'（1）ウ_観光地点別'!$J:$J,J17)</f>
        <v>0</v>
      </c>
      <c r="I17" s="187" t="str">
        <f t="shared" si="2"/>
        <v>-</v>
      </c>
    </row>
    <row r="18" spans="1:9" ht="15" customHeight="1">
      <c r="A18" s="56"/>
      <c r="B18" s="176"/>
      <c r="C18" s="56"/>
      <c r="D18" s="176"/>
      <c r="E18" s="179" t="s">
        <v>483</v>
      </c>
      <c r="F18" s="186" t="s">
        <v>493</v>
      </c>
      <c r="G18" s="180">
        <f>SUMIFS('（1）ウ_観光地点別'!$G:$G,'（1）ウ_観光地点別'!$J:$J,J18)</f>
        <v>0</v>
      </c>
      <c r="H18" s="180">
        <f>SUMIFS('（1）ウ_観光地点別'!$H:$H,'（1）ウ_観光地点別'!$J:$J,J18)</f>
        <v>0</v>
      </c>
      <c r="I18" s="187" t="str">
        <f t="shared" si="2"/>
        <v>-</v>
      </c>
    </row>
    <row r="19" spans="1:9" ht="15" customHeight="1">
      <c r="A19" s="56"/>
      <c r="B19" s="176"/>
      <c r="C19" s="56"/>
      <c r="D19" s="176"/>
      <c r="E19" s="179" t="s">
        <v>494</v>
      </c>
      <c r="F19" s="186" t="s">
        <v>495</v>
      </c>
      <c r="G19" s="180">
        <f>SUMIFS('（1）ウ_観光地点別'!$G:$G,'（1）ウ_観光地点別'!$J:$J,J19)</f>
        <v>0</v>
      </c>
      <c r="H19" s="180">
        <f>SUMIFS('（1）ウ_観光地点別'!$H:$H,'（1）ウ_観光地点別'!$J:$J,J19)</f>
        <v>0</v>
      </c>
      <c r="I19" s="187" t="str">
        <f t="shared" si="2"/>
        <v>-</v>
      </c>
    </row>
    <row r="20" spans="1:9" ht="15" customHeight="1">
      <c r="A20" s="56"/>
      <c r="B20" s="176"/>
      <c r="C20" s="56"/>
      <c r="D20" s="176"/>
      <c r="E20" s="179" t="s">
        <v>496</v>
      </c>
      <c r="F20" s="186" t="s">
        <v>497</v>
      </c>
      <c r="G20" s="180">
        <f>SUMIFS('（1）ウ_観光地点別'!$G:$G,'（1）ウ_観光地点別'!$J:$J,J20)</f>
        <v>0</v>
      </c>
      <c r="H20" s="180">
        <f>SUMIFS('（1）ウ_観光地点別'!$H:$H,'（1）ウ_観光地点別'!$J:$J,J20)</f>
        <v>0</v>
      </c>
      <c r="I20" s="187" t="str">
        <f t="shared" si="2"/>
        <v>-</v>
      </c>
    </row>
    <row r="21" spans="1:9" ht="15" customHeight="1">
      <c r="A21" s="56"/>
      <c r="B21" s="176"/>
      <c r="C21" s="56"/>
      <c r="D21" s="176"/>
      <c r="E21" s="179" t="s">
        <v>498</v>
      </c>
      <c r="F21" s="186" t="s">
        <v>499</v>
      </c>
      <c r="G21" s="180">
        <f>SUMIFS('（1）ウ_観光地点別'!$G:$G,'（1）ウ_観光地点別'!$J:$J,J21)</f>
        <v>0</v>
      </c>
      <c r="H21" s="180">
        <f>SUMIFS('（1）ウ_観光地点別'!$H:$H,'（1）ウ_観光地点別'!$J:$J,J21)</f>
        <v>0</v>
      </c>
      <c r="I21" s="187" t="str">
        <f t="shared" si="2"/>
        <v>-</v>
      </c>
    </row>
    <row r="22" spans="1:9" ht="15" customHeight="1">
      <c r="A22" s="56"/>
      <c r="B22" s="176"/>
      <c r="C22" s="56"/>
      <c r="D22" s="176"/>
      <c r="E22" s="179" t="s">
        <v>500</v>
      </c>
      <c r="F22" s="186" t="s">
        <v>501</v>
      </c>
      <c r="G22" s="180">
        <f>SUMIFS('（1）ウ_観光地点別'!$G:$G,'（1）ウ_観光地点別'!$J:$J,J22)</f>
        <v>0</v>
      </c>
      <c r="H22" s="180">
        <f>SUMIFS('（1）ウ_観光地点別'!$H:$H,'（1）ウ_観光地点別'!$J:$J,J22)</f>
        <v>0</v>
      </c>
      <c r="I22" s="187" t="str">
        <f t="shared" si="2"/>
        <v>-</v>
      </c>
    </row>
    <row r="23" spans="1:9" ht="15" customHeight="1">
      <c r="A23" s="56"/>
      <c r="B23" s="176"/>
      <c r="C23" s="56"/>
      <c r="D23" s="176"/>
      <c r="E23" s="179" t="s">
        <v>502</v>
      </c>
      <c r="F23" s="186" t="s">
        <v>503</v>
      </c>
      <c r="G23" s="180">
        <f>SUMIFS('（1）ウ_観光地点別'!$G:$G,'（1）ウ_観光地点別'!$J:$J,J23)</f>
        <v>0</v>
      </c>
      <c r="H23" s="180">
        <f>SUMIFS('（1）ウ_観光地点別'!$H:$H,'（1）ウ_観光地点別'!$J:$J,J23)</f>
        <v>0</v>
      </c>
      <c r="I23" s="187" t="str">
        <f t="shared" si="2"/>
        <v>-</v>
      </c>
    </row>
    <row r="24" spans="1:9" ht="15" customHeight="1">
      <c r="A24" s="56"/>
      <c r="B24" s="176"/>
      <c r="C24" s="56"/>
      <c r="D24" s="176"/>
      <c r="E24" s="179" t="s">
        <v>504</v>
      </c>
      <c r="F24" s="186" t="s">
        <v>505</v>
      </c>
      <c r="G24" s="180">
        <f>SUMIFS('（1）ウ_観光地点別'!$G:$G,'（1）ウ_観光地点別'!$J:$J,J24)</f>
        <v>0</v>
      </c>
      <c r="H24" s="180">
        <f>SUMIFS('（1）ウ_観光地点別'!$H:$H,'（1）ウ_観光地点別'!$J:$J,J24)</f>
        <v>0</v>
      </c>
      <c r="I24" s="187" t="str">
        <f t="shared" si="2"/>
        <v>-</v>
      </c>
    </row>
    <row r="25" spans="1:9" ht="15" customHeight="1">
      <c r="A25" s="56"/>
      <c r="B25" s="176"/>
      <c r="C25" s="56"/>
      <c r="D25" s="178"/>
      <c r="E25" s="179" t="s">
        <v>485</v>
      </c>
      <c r="F25" s="186" t="s">
        <v>506</v>
      </c>
      <c r="G25" s="180">
        <f>SUMIFS('（1）ウ_観光地点別'!$G:$G,'（1）ウ_観光地点別'!$J:$J,J25)</f>
        <v>0</v>
      </c>
      <c r="H25" s="180">
        <f>SUMIFS('（1）ウ_観光地点別'!$H:$H,'（1）ウ_観光地点別'!$J:$J,J25)</f>
        <v>0</v>
      </c>
      <c r="I25" s="187" t="str">
        <f t="shared" si="2"/>
        <v>-</v>
      </c>
    </row>
    <row r="26" spans="1:9" ht="15" customHeight="1">
      <c r="A26" s="56"/>
      <c r="B26" s="176"/>
      <c r="C26" s="192"/>
      <c r="D26" s="193" t="s">
        <v>27</v>
      </c>
      <c r="E26" s="194"/>
      <c r="F26" s="195"/>
      <c r="G26" s="196">
        <f>SUM(G13:G25)</f>
        <v>0</v>
      </c>
      <c r="H26" s="196">
        <f>SUM(H13:H25)</f>
        <v>0</v>
      </c>
      <c r="I26" s="197" t="e">
        <f t="shared" ref="I26:I43" si="3">+G26/H26-1</f>
        <v>#DIV/0!</v>
      </c>
    </row>
    <row r="27" spans="1:9" ht="15" customHeight="1">
      <c r="A27" s="56"/>
      <c r="B27" s="176"/>
      <c r="C27" s="204" t="s">
        <v>508</v>
      </c>
      <c r="D27" s="199" t="s">
        <v>509</v>
      </c>
      <c r="E27" s="188" t="s">
        <v>469</v>
      </c>
      <c r="F27" s="189" t="s">
        <v>510</v>
      </c>
      <c r="G27" s="200">
        <f>SUMIFS('（1）ウ_観光地点別'!$G:$G,'（1）ウ_観光地点別'!$J:$J,J27)</f>
        <v>0</v>
      </c>
      <c r="H27" s="200">
        <f>SUMIFS('（1）ウ_観光地点別'!$H:$H,'（1）ウ_観光地点別'!$J:$J,J27)</f>
        <v>0</v>
      </c>
      <c r="I27" s="201" t="e">
        <f t="shared" si="3"/>
        <v>#DIV/0!</v>
      </c>
    </row>
    <row r="28" spans="1:9" ht="15" customHeight="1">
      <c r="A28" s="56"/>
      <c r="B28" s="176"/>
      <c r="C28" s="181"/>
      <c r="D28" s="193" t="s">
        <v>27</v>
      </c>
      <c r="E28" s="194"/>
      <c r="F28" s="195"/>
      <c r="G28" s="202">
        <f>G27</f>
        <v>0</v>
      </c>
      <c r="H28" s="202">
        <f>H27</f>
        <v>0</v>
      </c>
      <c r="I28" s="203" t="e">
        <f t="shared" si="3"/>
        <v>#DIV/0!</v>
      </c>
    </row>
    <row r="29" spans="1:9" ht="15" customHeight="1">
      <c r="A29" s="56"/>
      <c r="B29" s="176"/>
      <c r="C29" s="204" t="s">
        <v>479</v>
      </c>
      <c r="D29" s="578" t="s">
        <v>654</v>
      </c>
      <c r="E29" s="188" t="s">
        <v>469</v>
      </c>
      <c r="F29" s="189" t="s">
        <v>474</v>
      </c>
      <c r="G29" s="190">
        <f>SUMIFS('（1）ウ_観光地点別'!$G:$G,'（1）ウ_観光地点別'!$J:$J,J29)</f>
        <v>0</v>
      </c>
      <c r="H29" s="190">
        <f>SUMIFS('（1）ウ_観光地点別'!$H:$H,'（1）ウ_観光地点別'!$J:$J,J29)</f>
        <v>0</v>
      </c>
      <c r="I29" s="191" t="str">
        <f t="shared" ref="I29:I36" si="4">IFERROR(+G29/H29-1,"-")</f>
        <v>-</v>
      </c>
    </row>
    <row r="30" spans="1:9" ht="15" customHeight="1">
      <c r="A30" s="56"/>
      <c r="B30" s="176"/>
      <c r="C30" s="56"/>
      <c r="D30" s="579"/>
      <c r="E30" s="179" t="s">
        <v>475</v>
      </c>
      <c r="F30" s="186" t="s">
        <v>511</v>
      </c>
      <c r="G30" s="180">
        <f>SUMIFS('（1）ウ_観光地点別'!$G:$G,'（1）ウ_観光地点別'!$J:$J,J30)</f>
        <v>0</v>
      </c>
      <c r="H30" s="180">
        <f>SUMIFS('（1）ウ_観光地点別'!$H:$H,'（1）ウ_観光地点別'!$J:$J,J30)</f>
        <v>0</v>
      </c>
      <c r="I30" s="187" t="str">
        <f t="shared" si="4"/>
        <v>-</v>
      </c>
    </row>
    <row r="31" spans="1:9" ht="15" customHeight="1">
      <c r="A31" s="56"/>
      <c r="B31" s="176"/>
      <c r="C31" s="56"/>
      <c r="D31" s="579"/>
      <c r="E31" s="179" t="s">
        <v>477</v>
      </c>
      <c r="F31" s="186" t="s">
        <v>512</v>
      </c>
      <c r="G31" s="180">
        <f>SUMIFS('（1）ウ_観光地点別'!$G:$G,'（1）ウ_観光地点別'!$J:$J,J31)</f>
        <v>0</v>
      </c>
      <c r="H31" s="180">
        <f>SUMIFS('（1）ウ_観光地点別'!$H:$H,'（1）ウ_観光地点別'!$J:$J,J31)</f>
        <v>0</v>
      </c>
      <c r="I31" s="187" t="str">
        <f t="shared" si="4"/>
        <v>-</v>
      </c>
    </row>
    <row r="32" spans="1:9" ht="15" customHeight="1">
      <c r="A32" s="56"/>
      <c r="B32" s="176"/>
      <c r="C32" s="56"/>
      <c r="D32" s="579"/>
      <c r="E32" s="188" t="s">
        <v>479</v>
      </c>
      <c r="F32" s="189" t="s">
        <v>513</v>
      </c>
      <c r="G32" s="190">
        <f>SUMIFS('（1）ウ_観光地点別'!$G:$G,'（1）ウ_観光地点別'!$J:$J,J32)</f>
        <v>0</v>
      </c>
      <c r="H32" s="190">
        <f>SUMIFS('（1）ウ_観光地点別'!$H:$H,'（1）ウ_観光地点別'!$J:$J,J32)</f>
        <v>0</v>
      </c>
      <c r="I32" s="191" t="str">
        <f t="shared" si="4"/>
        <v>-</v>
      </c>
    </row>
    <row r="33" spans="1:9" ht="15" customHeight="1">
      <c r="A33" s="56"/>
      <c r="B33" s="176"/>
      <c r="C33" s="56"/>
      <c r="D33" s="579"/>
      <c r="E33" s="179" t="s">
        <v>481</v>
      </c>
      <c r="F33" s="186" t="s">
        <v>514</v>
      </c>
      <c r="G33" s="180">
        <f>SUMIFS('（1）ウ_観光地点別'!$G:$G,'（1）ウ_観光地点別'!$J:$J,J33)</f>
        <v>0</v>
      </c>
      <c r="H33" s="180">
        <f>SUMIFS('（1）ウ_観光地点別'!$H:$H,'（1）ウ_観光地点別'!$J:$J,J33)</f>
        <v>0</v>
      </c>
      <c r="I33" s="187" t="str">
        <f t="shared" si="4"/>
        <v>-</v>
      </c>
    </row>
    <row r="34" spans="1:9" ht="15" customHeight="1">
      <c r="A34" s="56"/>
      <c r="B34" s="176"/>
      <c r="C34" s="56"/>
      <c r="D34" s="579"/>
      <c r="E34" s="179" t="s">
        <v>494</v>
      </c>
      <c r="F34" s="186" t="s">
        <v>515</v>
      </c>
      <c r="G34" s="180">
        <f>SUMIFS('（1）ウ_観光地点別'!$G:$G,'（1）ウ_観光地点別'!$J:$J,J34)</f>
        <v>0</v>
      </c>
      <c r="H34" s="180">
        <f>SUMIFS('（1）ウ_観光地点別'!$H:$H,'（1）ウ_観光地点別'!$J:$J,J34)</f>
        <v>0</v>
      </c>
      <c r="I34" s="187" t="str">
        <f t="shared" si="4"/>
        <v>-</v>
      </c>
    </row>
    <row r="35" spans="1:9" ht="15" customHeight="1">
      <c r="A35" s="56"/>
      <c r="B35" s="176"/>
      <c r="C35" s="56"/>
      <c r="D35" s="579"/>
      <c r="E35" s="211" t="s">
        <v>782</v>
      </c>
      <c r="F35" s="186" t="s">
        <v>778</v>
      </c>
      <c r="G35" s="180">
        <f>SUMIFS('（1）ウ_観光地点別'!$G:$G,'（1）ウ_観光地点別'!$J:$J,J35)</f>
        <v>0</v>
      </c>
      <c r="H35" s="180">
        <f>SUMIFS('（1）ウ_観光地点別'!$H:$H,'（1）ウ_観光地点別'!$J:$J,J35)</f>
        <v>0</v>
      </c>
      <c r="I35" s="321" t="str">
        <f t="shared" si="4"/>
        <v>-</v>
      </c>
    </row>
    <row r="36" spans="1:9" ht="15" customHeight="1">
      <c r="A36" s="56"/>
      <c r="B36" s="176"/>
      <c r="C36" s="56"/>
      <c r="D36" s="580"/>
      <c r="E36" s="179" t="s">
        <v>485</v>
      </c>
      <c r="F36" s="205" t="s">
        <v>516</v>
      </c>
      <c r="G36" s="180">
        <f>SUMIFS('（1）ウ_観光地点別'!$G:$G,'（1）ウ_観光地点別'!$J:$J,J36)</f>
        <v>0</v>
      </c>
      <c r="H36" s="180">
        <f>SUMIFS('（1）ウ_観光地点別'!$H:$H,'（1）ウ_観光地点別'!$J:$J,J36)</f>
        <v>0</v>
      </c>
      <c r="I36" s="187" t="str">
        <f t="shared" si="4"/>
        <v>-</v>
      </c>
    </row>
    <row r="37" spans="1:9" ht="15" customHeight="1">
      <c r="A37" s="56"/>
      <c r="B37" s="176"/>
      <c r="C37" s="192"/>
      <c r="D37" s="193" t="s">
        <v>27</v>
      </c>
      <c r="E37" s="206"/>
      <c r="F37" s="207"/>
      <c r="G37" s="208">
        <f>SUM(G29:G36)</f>
        <v>0</v>
      </c>
      <c r="H37" s="208">
        <f>SUM(H29:H36)</f>
        <v>0</v>
      </c>
      <c r="I37" s="209" t="e">
        <f>+G37/H37-1</f>
        <v>#DIV/0!</v>
      </c>
    </row>
    <row r="38" spans="1:9" ht="15" customHeight="1">
      <c r="A38" s="56"/>
      <c r="B38" s="176"/>
      <c r="C38" s="204" t="s">
        <v>517</v>
      </c>
      <c r="D38" s="578" t="s">
        <v>655</v>
      </c>
      <c r="E38" s="188" t="s">
        <v>469</v>
      </c>
      <c r="F38" s="189" t="s">
        <v>518</v>
      </c>
      <c r="G38" s="190">
        <f>SUMIFS('（1）ウ_観光地点別'!$G:$G,'（1）ウ_観光地点別'!$J:$J,J38)</f>
        <v>0</v>
      </c>
      <c r="H38" s="190">
        <f>SUMIFS('（1）ウ_観光地点別'!$H:$H,'（1）ウ_観光地点別'!$J:$J,J38)</f>
        <v>0</v>
      </c>
      <c r="I38" s="191" t="str">
        <f t="shared" ref="I38:I40" si="5">IFERROR(+G38/H38-1,"-")</f>
        <v>-</v>
      </c>
    </row>
    <row r="39" spans="1:9" ht="15" customHeight="1">
      <c r="A39" s="56"/>
      <c r="B39" s="176"/>
      <c r="C39" s="56"/>
      <c r="D39" s="583"/>
      <c r="E39" s="179" t="s">
        <v>477</v>
      </c>
      <c r="F39" s="186" t="s">
        <v>519</v>
      </c>
      <c r="G39" s="180">
        <f>SUMIFS('（1）ウ_観光地点別'!$G:$G,'（1）ウ_観光地点別'!$J:$J,J39)</f>
        <v>0</v>
      </c>
      <c r="H39" s="180">
        <f>SUMIFS('（1）ウ_観光地点別'!$H:$H,'（1）ウ_観光地点別'!$J:$J,J39)</f>
        <v>0</v>
      </c>
      <c r="I39" s="187" t="str">
        <f t="shared" si="5"/>
        <v>-</v>
      </c>
    </row>
    <row r="40" spans="1:9" ht="15" customHeight="1">
      <c r="A40" s="56"/>
      <c r="B40" s="176"/>
      <c r="C40" s="56"/>
      <c r="D40" s="584"/>
      <c r="E40" s="179" t="s">
        <v>485</v>
      </c>
      <c r="F40" s="189" t="s">
        <v>520</v>
      </c>
      <c r="G40" s="190">
        <f>SUMIFS('（1）ウ_観光地点別'!$G:$G,'（1）ウ_観光地点別'!$J:$J,J40)</f>
        <v>0</v>
      </c>
      <c r="H40" s="190">
        <f>SUMIFS('（1）ウ_観光地点別'!$H:$H,'（1）ウ_観光地点別'!$J:$J,J40)</f>
        <v>0</v>
      </c>
      <c r="I40" s="191" t="str">
        <f t="shared" si="5"/>
        <v>-</v>
      </c>
    </row>
    <row r="41" spans="1:9" ht="15" customHeight="1">
      <c r="A41" s="56"/>
      <c r="B41" s="176"/>
      <c r="C41" s="192"/>
      <c r="D41" s="278" t="s">
        <v>545</v>
      </c>
      <c r="E41" s="206"/>
      <c r="F41" s="207"/>
      <c r="G41" s="196">
        <f>SUM(G38:G40)</f>
        <v>0</v>
      </c>
      <c r="H41" s="196">
        <f>SUM(H38:H40)</f>
        <v>0</v>
      </c>
      <c r="I41" s="197" t="e">
        <f t="shared" si="3"/>
        <v>#DIV/0!</v>
      </c>
    </row>
    <row r="42" spans="1:9" ht="15" customHeight="1">
      <c r="A42" s="56"/>
      <c r="B42" s="176"/>
      <c r="C42" s="55" t="s">
        <v>521</v>
      </c>
      <c r="D42" s="178" t="s">
        <v>522</v>
      </c>
      <c r="E42" s="211" t="s">
        <v>523</v>
      </c>
      <c r="F42" s="186" t="s">
        <v>524</v>
      </c>
      <c r="G42" s="190">
        <f>SUMIFS('（1）ウ_観光地点別'!$G:$G,'（1）ウ_観光地点別'!$J:$J,J42)</f>
        <v>0</v>
      </c>
      <c r="H42" s="190">
        <f>SUMIFS('（1）ウ_観光地点別'!$H:$H,'（1）ウ_観光地点別'!$J:$J,J42)</f>
        <v>0</v>
      </c>
      <c r="I42" s="191" t="e">
        <f>+G42/H42-1</f>
        <v>#DIV/0!</v>
      </c>
    </row>
    <row r="43" spans="1:9" ht="15" customHeight="1">
      <c r="A43" s="56"/>
      <c r="B43" s="178"/>
      <c r="C43" s="181"/>
      <c r="D43" s="193" t="s">
        <v>27</v>
      </c>
      <c r="E43" s="210"/>
      <c r="F43" s="195"/>
      <c r="G43" s="196">
        <f>G42</f>
        <v>0</v>
      </c>
      <c r="H43" s="196">
        <f>H42</f>
        <v>0</v>
      </c>
      <c r="I43" s="197" t="e">
        <f t="shared" si="3"/>
        <v>#DIV/0!</v>
      </c>
    </row>
    <row r="44" spans="1:9" ht="15" customHeight="1">
      <c r="A44" s="59"/>
      <c r="B44" s="60" t="s">
        <v>525</v>
      </c>
      <c r="C44" s="61"/>
      <c r="D44" s="60"/>
      <c r="E44" s="212"/>
      <c r="F44" s="213"/>
      <c r="G44" s="214">
        <f>SUM(G12,G26,G28,G37,G41,G43)</f>
        <v>0</v>
      </c>
      <c r="H44" s="214">
        <f>SUM(H12,H26,H28,H37,H41,H43)</f>
        <v>0</v>
      </c>
      <c r="I44" s="215" t="e">
        <f>+G44/H44-1</f>
        <v>#DIV/0!</v>
      </c>
    </row>
    <row r="45" spans="1:9" ht="15" customHeight="1">
      <c r="A45" s="50">
        <v>2</v>
      </c>
      <c r="B45" s="177" t="s">
        <v>526</v>
      </c>
      <c r="C45" s="289" t="s">
        <v>528</v>
      </c>
      <c r="D45" s="177" t="s">
        <v>529</v>
      </c>
      <c r="E45" s="216" t="s">
        <v>469</v>
      </c>
      <c r="F45" s="286" t="s">
        <v>531</v>
      </c>
      <c r="G45" s="217">
        <f>SUMIFS('（1）ウ_観光地点別'!$G:$G,'（1）ウ_観光地点別'!$J:$J,J45)</f>
        <v>0</v>
      </c>
      <c r="H45" s="217">
        <f>SUMIFS('（1）ウ_観光地点別'!$H:$H,'（1）ウ_観光地点別'!$J:$J,J45)</f>
        <v>0</v>
      </c>
      <c r="I45" s="515" t="str">
        <f>IFERROR(+G45/H45-1,"-")</f>
        <v>-</v>
      </c>
    </row>
    <row r="46" spans="1:9" ht="15" customHeight="1">
      <c r="A46" s="50"/>
      <c r="B46" s="176" t="s">
        <v>527</v>
      </c>
      <c r="C46" s="56"/>
      <c r="D46" s="176" t="s">
        <v>530</v>
      </c>
      <c r="E46" s="188" t="s">
        <v>479</v>
      </c>
      <c r="F46" s="189" t="s">
        <v>532</v>
      </c>
      <c r="G46" s="190">
        <f>SUMIFS('（1）ウ_観光地点別'!$G:$G,'（1）ウ_観光地点別'!$J:$J,J46)</f>
        <v>0</v>
      </c>
      <c r="H46" s="190">
        <f>SUMIFS('（1）ウ_観光地点別'!$H:$H,'（1）ウ_観光地点別'!$J:$J,J46)</f>
        <v>0</v>
      </c>
      <c r="I46" s="516" t="str">
        <f t="shared" ref="I46:I50" si="6">IFERROR(+G46/H46-1,"-")</f>
        <v>-</v>
      </c>
    </row>
    <row r="47" spans="1:9" ht="15" customHeight="1">
      <c r="A47" s="50"/>
      <c r="B47" s="176"/>
      <c r="C47" s="56"/>
      <c r="D47" s="176"/>
      <c r="E47" s="179" t="s">
        <v>481</v>
      </c>
      <c r="F47" s="186" t="s">
        <v>533</v>
      </c>
      <c r="G47" s="180">
        <f>SUMIFS('（1）ウ_観光地点別'!$G:$G,'（1）ウ_観光地点別'!$J:$J,J47)</f>
        <v>0</v>
      </c>
      <c r="H47" s="180">
        <f>SUMIFS('（1）ウ_観光地点別'!$H:$H,'（1）ウ_観光地点別'!$J:$J,J47)</f>
        <v>0</v>
      </c>
      <c r="I47" s="517" t="str">
        <f t="shared" si="6"/>
        <v>-</v>
      </c>
    </row>
    <row r="48" spans="1:9" ht="15" customHeight="1">
      <c r="A48" s="50"/>
      <c r="B48" s="176"/>
      <c r="C48" s="56"/>
      <c r="D48" s="176"/>
      <c r="E48" s="179" t="s">
        <v>483</v>
      </c>
      <c r="F48" s="186" t="s">
        <v>534</v>
      </c>
      <c r="G48" s="180">
        <f>SUMIFS('（1）ウ_観光地点別'!$G:$G,'（1）ウ_観光地点別'!$J:$J,J48)</f>
        <v>0</v>
      </c>
      <c r="H48" s="180">
        <f>SUMIFS('（1）ウ_観光地点別'!$H:$H,'（1）ウ_観光地点別'!$J:$J,J48)</f>
        <v>0</v>
      </c>
      <c r="I48" s="517" t="str">
        <f t="shared" si="6"/>
        <v>-</v>
      </c>
    </row>
    <row r="49" spans="1:10" ht="15" customHeight="1">
      <c r="A49" s="50"/>
      <c r="B49" s="176"/>
      <c r="C49" s="56"/>
      <c r="D49" s="176"/>
      <c r="E49" s="179" t="s">
        <v>500</v>
      </c>
      <c r="F49" s="186" t="s">
        <v>535</v>
      </c>
      <c r="G49" s="180">
        <f>SUMIFS('（1）ウ_観光地点別'!$G:$G,'（1）ウ_観光地点別'!$J:$J,J49)</f>
        <v>0</v>
      </c>
      <c r="H49" s="180">
        <f>SUMIFS('（1）ウ_観光地点別'!$H:$H,'（1）ウ_観光地点別'!$J:$J,J49)</f>
        <v>0</v>
      </c>
      <c r="I49" s="517" t="str">
        <f t="shared" si="6"/>
        <v>-</v>
      </c>
    </row>
    <row r="50" spans="1:10" ht="15" customHeight="1">
      <c r="A50" s="50"/>
      <c r="B50" s="178"/>
      <c r="C50" s="192"/>
      <c r="D50" s="178"/>
      <c r="E50" s="179" t="s">
        <v>485</v>
      </c>
      <c r="F50" s="186" t="s">
        <v>536</v>
      </c>
      <c r="G50" s="180">
        <f>SUMIFS('（1）ウ_観光地点別'!$G:$G,'（1）ウ_観光地点別'!$J:$J,J50)</f>
        <v>0</v>
      </c>
      <c r="H50" s="180">
        <f>SUMIFS('（1）ウ_観光地点別'!$H:$H,'（1）ウ_観光地点別'!$J:$J,J50)</f>
        <v>0</v>
      </c>
      <c r="I50" s="517" t="str">
        <f t="shared" si="6"/>
        <v>-</v>
      </c>
    </row>
    <row r="51" spans="1:10" ht="15" customHeight="1">
      <c r="A51" s="40"/>
      <c r="B51" s="39" t="s">
        <v>537</v>
      </c>
      <c r="C51" s="51"/>
      <c r="D51" s="39"/>
      <c r="E51" s="51"/>
      <c r="F51" s="52"/>
      <c r="G51" s="53">
        <f>SUM(G45:G50)</f>
        <v>0</v>
      </c>
      <c r="H51" s="53">
        <f>SUM(H45:H50)</f>
        <v>0</v>
      </c>
      <c r="I51" s="54" t="e">
        <f t="shared" ref="I51" si="7">+G51/H51-1</f>
        <v>#DIV/0!</v>
      </c>
    </row>
    <row r="52" spans="1:10" ht="15" customHeight="1">
      <c r="A52" s="11"/>
      <c r="B52" s="11"/>
      <c r="C52" s="18"/>
      <c r="D52" s="11"/>
      <c r="E52" s="18"/>
      <c r="F52" s="11"/>
      <c r="G52" s="11"/>
      <c r="H52" s="11"/>
      <c r="I52" s="11"/>
      <c r="J52" s="32"/>
    </row>
    <row r="53" spans="1:10" ht="20.100000000000001" customHeight="1"/>
    <row r="54" spans="1:10" ht="20.100000000000001" customHeight="1">
      <c r="F54" s="609"/>
      <c r="G54" s="610"/>
      <c r="H54" s="610"/>
      <c r="I54" s="609"/>
    </row>
    <row r="55" spans="1:10" ht="20.100000000000001" customHeight="1">
      <c r="F55" s="609"/>
      <c r="G55" s="611"/>
      <c r="H55" s="611"/>
      <c r="I55" s="609"/>
    </row>
    <row r="56" spans="1:10" ht="20.100000000000001" customHeight="1">
      <c r="F56" s="609"/>
      <c r="G56" s="609"/>
      <c r="H56" s="609"/>
      <c r="I56" s="609"/>
    </row>
    <row r="57" spans="1:10" ht="20.100000000000001" customHeight="1">
      <c r="F57" s="609"/>
      <c r="G57" s="609"/>
      <c r="H57" s="609"/>
      <c r="I57" s="609"/>
      <c r="J57" s="32"/>
    </row>
    <row r="58" spans="1:10" ht="20.100000000000001" customHeight="1">
      <c r="J58" s="32"/>
    </row>
    <row r="59" spans="1:10" ht="20.100000000000001" customHeight="1">
      <c r="J59" s="32"/>
    </row>
    <row r="60" spans="1:10" ht="20.100000000000001" customHeight="1">
      <c r="J60" s="32"/>
    </row>
    <row r="61" spans="1:10" ht="20.100000000000001" customHeight="1"/>
    <row r="62" spans="1:10" ht="20.100000000000001" customHeight="1"/>
    <row r="63" spans="1:10" ht="20.100000000000001" customHeight="1"/>
    <row r="64" spans="1:10" ht="20.100000000000001" customHeight="1"/>
    <row r="65" spans="10:10" ht="20.100000000000001" customHeight="1"/>
    <row r="66" spans="10:10" ht="20.100000000000001" customHeight="1"/>
    <row r="67" spans="10:10" ht="20.100000000000001" customHeight="1"/>
    <row r="68" spans="10:10" ht="20.100000000000001" customHeight="1"/>
    <row r="69" spans="10:10" ht="20.100000000000001" customHeight="1"/>
    <row r="70" spans="10:10" ht="20.100000000000001" customHeight="1"/>
    <row r="71" spans="10:10" ht="20.100000000000001" customHeight="1"/>
    <row r="72" spans="10:10" ht="20.100000000000001" customHeight="1"/>
    <row r="73" spans="10:10" ht="20.100000000000001" customHeight="1"/>
    <row r="74" spans="10:10" ht="20.100000000000001" customHeight="1"/>
    <row r="75" spans="10:10" ht="20.100000000000001" customHeight="1"/>
    <row r="76" spans="10:10" ht="20.100000000000001" customHeight="1"/>
    <row r="77" spans="10:10" ht="20.100000000000001" customHeight="1">
      <c r="J77" s="32"/>
    </row>
    <row r="78" spans="10:10" ht="20.100000000000001" customHeight="1">
      <c r="J78" s="32"/>
    </row>
    <row r="79" spans="10:10" ht="20.100000000000001" customHeight="1"/>
    <row r="80" spans="10:1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</sheetData>
  <mergeCells count="5">
    <mergeCell ref="D29:D36"/>
    <mergeCell ref="A4:B4"/>
    <mergeCell ref="C4:D4"/>
    <mergeCell ref="E4:F4"/>
    <mergeCell ref="D38:D40"/>
  </mergeCells>
  <phoneticPr fontId="3"/>
  <printOptions horizontalCentered="1"/>
  <pageMargins left="0.47244094488188981" right="0.47244094488188981" top="0.78740157480314965" bottom="0.78740157480314965" header="0.31496062992125984" footer="0.39370078740157483"/>
  <pageSetup paperSize="9" orientation="portrait" r:id="rId1"/>
  <headerFooter>
    <oddFooter>&amp;C&amp;"Century,標準"&amp;10&amp;P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view="pageBreakPreview" zoomScale="60" zoomScaleNormal="100" workbookViewId="0">
      <selection activeCell="E4" sqref="E4:E25"/>
    </sheetView>
  </sheetViews>
  <sheetFormatPr defaultColWidth="19.625" defaultRowHeight="12"/>
  <cols>
    <col min="1" max="4" width="21.25" style="1" customWidth="1"/>
    <col min="5" max="5" width="9" style="358" bestFit="1" customWidth="1"/>
    <col min="6" max="16384" width="19.625" style="1"/>
  </cols>
  <sheetData>
    <row r="1" spans="1:5" s="7" customFormat="1" ht="21.75" customHeight="1">
      <c r="A1" s="7" t="s">
        <v>539</v>
      </c>
    </row>
    <row r="2" spans="1:5" s="7" customFormat="1" ht="21.75" customHeight="1">
      <c r="A2" s="7" t="s">
        <v>540</v>
      </c>
    </row>
    <row r="3" spans="1:5" s="3" customFormat="1" ht="20.25" customHeight="1">
      <c r="B3" s="4"/>
      <c r="C3" s="4"/>
      <c r="D3" s="36" t="s">
        <v>541</v>
      </c>
    </row>
    <row r="4" spans="1:5" s="5" customFormat="1" ht="39.950000000000003" customHeight="1">
      <c r="A4" s="62" t="s">
        <v>644</v>
      </c>
      <c r="B4" s="472" t="s">
        <v>841</v>
      </c>
      <c r="C4" s="472" t="s">
        <v>816</v>
      </c>
      <c r="D4" s="23" t="s">
        <v>5</v>
      </c>
      <c r="E4" s="366"/>
    </row>
    <row r="5" spans="1:5" s="5" customFormat="1" ht="30" customHeight="1">
      <c r="A5" s="218" t="s">
        <v>8</v>
      </c>
      <c r="B5" s="499">
        <v>1132399</v>
      </c>
      <c r="C5" s="219">
        <v>1153270</v>
      </c>
      <c r="D5" s="220">
        <f>B5/C5-1</f>
        <v>-1.8097236553452412E-2</v>
      </c>
      <c r="E5" s="366"/>
    </row>
    <row r="6" spans="1:5" s="5" customFormat="1" ht="30" customHeight="1">
      <c r="A6" s="221" t="s">
        <v>9</v>
      </c>
      <c r="B6" s="132">
        <v>22758</v>
      </c>
      <c r="C6" s="132">
        <v>21568</v>
      </c>
      <c r="D6" s="222">
        <f t="shared" ref="D6:D24" si="0">B6/C6-1</f>
        <v>5.5174332344213539E-2</v>
      </c>
      <c r="E6" s="366"/>
    </row>
    <row r="7" spans="1:5" s="5" customFormat="1" ht="30" customHeight="1">
      <c r="A7" s="221" t="s">
        <v>10</v>
      </c>
      <c r="B7" s="132">
        <v>23616</v>
      </c>
      <c r="C7" s="132">
        <v>21495</v>
      </c>
      <c r="D7" s="222">
        <f t="shared" si="0"/>
        <v>9.867411025819961E-2</v>
      </c>
      <c r="E7" s="366"/>
    </row>
    <row r="8" spans="1:5" s="5" customFormat="1" ht="30" customHeight="1">
      <c r="A8" s="221" t="s">
        <v>11</v>
      </c>
      <c r="B8" s="132">
        <v>24168</v>
      </c>
      <c r="C8" s="132">
        <v>22709</v>
      </c>
      <c r="D8" s="222">
        <f t="shared" si="0"/>
        <v>6.4247655114712199E-2</v>
      </c>
      <c r="E8" s="366"/>
    </row>
    <row r="9" spans="1:5" s="5" customFormat="1" ht="30" customHeight="1">
      <c r="A9" s="221" t="s">
        <v>12</v>
      </c>
      <c r="B9" s="132">
        <v>9572</v>
      </c>
      <c r="C9" s="132">
        <v>8599</v>
      </c>
      <c r="D9" s="222">
        <f t="shared" si="0"/>
        <v>0.11315269217350865</v>
      </c>
      <c r="E9" s="366"/>
    </row>
    <row r="10" spans="1:5" s="5" customFormat="1" ht="30" customHeight="1">
      <c r="A10" s="221" t="s">
        <v>13</v>
      </c>
      <c r="B10" s="132">
        <v>584920</v>
      </c>
      <c r="C10" s="132">
        <v>550877</v>
      </c>
      <c r="D10" s="222">
        <f t="shared" si="0"/>
        <v>6.179782419669011E-2</v>
      </c>
      <c r="E10" s="366"/>
    </row>
    <row r="11" spans="1:5" s="5" customFormat="1" ht="30" customHeight="1">
      <c r="A11" s="221" t="s">
        <v>14</v>
      </c>
      <c r="B11" s="132">
        <v>82825</v>
      </c>
      <c r="C11" s="132">
        <v>78015</v>
      </c>
      <c r="D11" s="222">
        <f t="shared" si="0"/>
        <v>6.1654809972441216E-2</v>
      </c>
      <c r="E11" s="366"/>
    </row>
    <row r="12" spans="1:5" s="5" customFormat="1" ht="30" customHeight="1">
      <c r="A12" s="221" t="s">
        <v>15</v>
      </c>
      <c r="B12" s="132">
        <v>2802</v>
      </c>
      <c r="C12" s="132">
        <v>2369</v>
      </c>
      <c r="D12" s="222">
        <f t="shared" si="0"/>
        <v>0.18277754326720141</v>
      </c>
      <c r="E12" s="366"/>
    </row>
    <row r="13" spans="1:5" s="5" customFormat="1" ht="30" customHeight="1">
      <c r="A13" s="221" t="s">
        <v>16</v>
      </c>
      <c r="B13" s="473">
        <v>5530</v>
      </c>
      <c r="C13" s="132">
        <v>9648</v>
      </c>
      <c r="D13" s="222">
        <f t="shared" si="0"/>
        <v>-0.42682421227197342</v>
      </c>
      <c r="E13" s="366"/>
    </row>
    <row r="14" spans="1:5" s="5" customFormat="1" ht="30" customHeight="1">
      <c r="A14" s="221" t="s">
        <v>17</v>
      </c>
      <c r="B14" s="132">
        <v>13676</v>
      </c>
      <c r="C14" s="132">
        <v>9688</v>
      </c>
      <c r="D14" s="222">
        <f t="shared" si="0"/>
        <v>0.41164327002477297</v>
      </c>
      <c r="E14" s="366"/>
    </row>
    <row r="15" spans="1:5" s="5" customFormat="1" ht="30" customHeight="1">
      <c r="A15" s="221" t="s">
        <v>18</v>
      </c>
      <c r="B15" s="132">
        <v>309462</v>
      </c>
      <c r="C15" s="132">
        <v>209006</v>
      </c>
      <c r="D15" s="222">
        <f t="shared" si="0"/>
        <v>0.48063691951427234</v>
      </c>
      <c r="E15" s="366"/>
    </row>
    <row r="16" spans="1:5" s="5" customFormat="1" ht="30" customHeight="1">
      <c r="A16" s="221" t="s">
        <v>19</v>
      </c>
      <c r="B16" s="132">
        <v>63163</v>
      </c>
      <c r="C16" s="132">
        <v>58794</v>
      </c>
      <c r="D16" s="222">
        <f t="shared" si="0"/>
        <v>7.4310303772493702E-2</v>
      </c>
      <c r="E16" s="366"/>
    </row>
    <row r="17" spans="1:5" s="5" customFormat="1" ht="30" customHeight="1">
      <c r="A17" s="221" t="s">
        <v>20</v>
      </c>
      <c r="B17" s="132">
        <v>271568</v>
      </c>
      <c r="C17" s="132">
        <v>196378</v>
      </c>
      <c r="D17" s="222">
        <f t="shared" si="0"/>
        <v>0.38288402977930325</v>
      </c>
      <c r="E17" s="366"/>
    </row>
    <row r="18" spans="1:5" s="5" customFormat="1" ht="30" customHeight="1">
      <c r="A18" s="221" t="s">
        <v>21</v>
      </c>
      <c r="B18" s="132">
        <v>14675</v>
      </c>
      <c r="C18" s="132">
        <v>12429</v>
      </c>
      <c r="D18" s="222">
        <f t="shared" si="0"/>
        <v>0.18070641242256014</v>
      </c>
      <c r="E18" s="366"/>
    </row>
    <row r="19" spans="1:5" s="5" customFormat="1" ht="30" customHeight="1">
      <c r="A19" s="221" t="s">
        <v>22</v>
      </c>
      <c r="B19" s="132">
        <v>5591</v>
      </c>
      <c r="C19" s="132">
        <v>5976</v>
      </c>
      <c r="D19" s="222">
        <f t="shared" si="0"/>
        <v>-6.4424364123159328E-2</v>
      </c>
      <c r="E19" s="366"/>
    </row>
    <row r="20" spans="1:5" s="5" customFormat="1" ht="30" customHeight="1">
      <c r="A20" s="225" t="s">
        <v>23</v>
      </c>
      <c r="B20" s="127">
        <v>4252</v>
      </c>
      <c r="C20" s="127">
        <v>2386</v>
      </c>
      <c r="D20" s="226">
        <f t="shared" si="0"/>
        <v>0.78206202849958095</v>
      </c>
      <c r="E20" s="366"/>
    </row>
    <row r="21" spans="1:5" s="5" customFormat="1" ht="30" customHeight="1">
      <c r="A21" s="221" t="s">
        <v>24</v>
      </c>
      <c r="B21" s="132">
        <v>12203</v>
      </c>
      <c r="C21" s="132">
        <v>14252</v>
      </c>
      <c r="D21" s="222">
        <f t="shared" si="0"/>
        <v>-0.14376929553746842</v>
      </c>
      <c r="E21" s="366"/>
    </row>
    <row r="22" spans="1:5" s="5" customFormat="1" ht="30" customHeight="1">
      <c r="A22" s="221" t="s">
        <v>25</v>
      </c>
      <c r="B22" s="132">
        <v>2782</v>
      </c>
      <c r="C22" s="132">
        <v>1689</v>
      </c>
      <c r="D22" s="222">
        <f t="shared" si="0"/>
        <v>0.64712847838957965</v>
      </c>
      <c r="E22" s="366"/>
    </row>
    <row r="23" spans="1:5" s="5" customFormat="1" ht="30" customHeight="1" thickBot="1">
      <c r="A23" s="223" t="s">
        <v>26</v>
      </c>
      <c r="B23" s="129">
        <v>41730</v>
      </c>
      <c r="C23" s="129">
        <v>44728</v>
      </c>
      <c r="D23" s="224">
        <f t="shared" si="0"/>
        <v>-6.7027365408692585E-2</v>
      </c>
      <c r="E23" s="366"/>
    </row>
    <row r="24" spans="1:5" s="5" customFormat="1" ht="30" customHeight="1" thickTop="1">
      <c r="A24" s="63" t="s">
        <v>27</v>
      </c>
      <c r="B24" s="41">
        <f>SUM(B5:B23)</f>
        <v>2627692</v>
      </c>
      <c r="C24" s="41">
        <f>SUM(C5:C23)</f>
        <v>2423876</v>
      </c>
      <c r="D24" s="64">
        <f t="shared" si="0"/>
        <v>8.4086809721289457E-2</v>
      </c>
      <c r="E24" s="366"/>
    </row>
    <row r="25" spans="1:5" s="5" customFormat="1" ht="30" customHeight="1">
      <c r="A25" s="11"/>
      <c r="E25" s="366"/>
    </row>
    <row r="26" spans="1:5" s="5" customFormat="1" ht="30" customHeight="1">
      <c r="E26" s="366"/>
    </row>
  </sheetData>
  <phoneticPr fontId="3"/>
  <printOptions horizontalCentered="1"/>
  <pageMargins left="0.55118110236220474" right="0.55118110236220474" top="0.78740157480314965" bottom="0.78740157480314965" header="0.31496062992125984" footer="0.39370078740157483"/>
  <pageSetup paperSize="9" orientation="portrait" r:id="rId1"/>
  <headerFooter>
    <oddFooter>&amp;C&amp;"Century,標準"&amp;10&amp;P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view="pageBreakPreview" zoomScale="60" zoomScaleNormal="100" workbookViewId="0">
      <selection activeCell="U32" sqref="U32"/>
    </sheetView>
  </sheetViews>
  <sheetFormatPr defaultColWidth="19.625" defaultRowHeight="12"/>
  <cols>
    <col min="1" max="1" width="0.875" style="1" customWidth="1"/>
    <col min="2" max="2" width="10.625" style="1" customWidth="1"/>
    <col min="3" max="3" width="0.875" style="1" customWidth="1"/>
    <col min="4" max="15" width="6" style="1" customWidth="1"/>
    <col min="16" max="16" width="8.375" style="1" customWidth="1"/>
    <col min="17" max="17" width="4" style="16" bestFit="1" customWidth="1"/>
    <col min="18" max="18" width="9.125" style="1" bestFit="1" customWidth="1"/>
    <col min="19" max="22" width="19.625" style="1" customWidth="1"/>
    <col min="23" max="16384" width="19.625" style="1"/>
  </cols>
  <sheetData>
    <row r="1" spans="1:18" ht="21.75" customHeight="1"/>
    <row r="2" spans="1:18" s="7" customFormat="1" ht="21.75" customHeight="1">
      <c r="A2" s="7" t="s">
        <v>542</v>
      </c>
      <c r="Q2" s="14"/>
    </row>
    <row r="3" spans="1:18" s="3" customFormat="1" ht="20.25" customHeight="1">
      <c r="D3" s="4"/>
      <c r="P3" s="36" t="s">
        <v>541</v>
      </c>
      <c r="Q3" s="15"/>
    </row>
    <row r="4" spans="1:18" s="5" customFormat="1" ht="20.100000000000001" customHeight="1">
      <c r="A4" s="85"/>
      <c r="B4" s="585" t="s">
        <v>644</v>
      </c>
      <c r="C4" s="86"/>
      <c r="D4" s="587" t="s">
        <v>29</v>
      </c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8" t="s">
        <v>27</v>
      </c>
      <c r="Q4" s="19"/>
    </row>
    <row r="5" spans="1:18" s="5" customFormat="1" ht="20.100000000000001" customHeight="1">
      <c r="A5" s="87"/>
      <c r="B5" s="586"/>
      <c r="C5" s="84"/>
      <c r="D5" s="24" t="s">
        <v>30</v>
      </c>
      <c r="E5" s="21" t="s">
        <v>31</v>
      </c>
      <c r="F5" s="22" t="s">
        <v>32</v>
      </c>
      <c r="G5" s="21" t="s">
        <v>33</v>
      </c>
      <c r="H5" s="21" t="s">
        <v>34</v>
      </c>
      <c r="I5" s="49" t="s">
        <v>35</v>
      </c>
      <c r="J5" s="21" t="s">
        <v>36</v>
      </c>
      <c r="K5" s="49" t="s">
        <v>37</v>
      </c>
      <c r="L5" s="21" t="s">
        <v>38</v>
      </c>
      <c r="M5" s="49" t="s">
        <v>39</v>
      </c>
      <c r="N5" s="21" t="s">
        <v>40</v>
      </c>
      <c r="O5" s="65" t="s">
        <v>41</v>
      </c>
      <c r="P5" s="589"/>
      <c r="Q5" s="19"/>
    </row>
    <row r="6" spans="1:18" s="5" customFormat="1" ht="30" customHeight="1">
      <c r="A6" s="138"/>
      <c r="B6" s="139" t="s">
        <v>8</v>
      </c>
      <c r="C6" s="227"/>
      <c r="D6" s="228">
        <v>61427</v>
      </c>
      <c r="E6" s="229">
        <v>65912</v>
      </c>
      <c r="F6" s="228">
        <v>130990</v>
      </c>
      <c r="G6" s="229">
        <v>88245</v>
      </c>
      <c r="H6" s="229">
        <v>73746</v>
      </c>
      <c r="I6" s="230">
        <v>63026</v>
      </c>
      <c r="J6" s="229">
        <v>91532</v>
      </c>
      <c r="K6" s="230">
        <v>91138</v>
      </c>
      <c r="L6" s="229">
        <v>69256</v>
      </c>
      <c r="M6" s="230">
        <v>110410</v>
      </c>
      <c r="N6" s="229">
        <v>150007</v>
      </c>
      <c r="O6" s="231">
        <v>136710</v>
      </c>
      <c r="P6" s="231">
        <f>SUM(D6:O6)</f>
        <v>1132399</v>
      </c>
      <c r="Q6" s="19"/>
    </row>
    <row r="7" spans="1:18" s="5" customFormat="1" ht="30" customHeight="1">
      <c r="A7" s="145"/>
      <c r="B7" s="134" t="s">
        <v>9</v>
      </c>
      <c r="C7" s="135"/>
      <c r="D7" s="232">
        <v>681</v>
      </c>
      <c r="E7" s="233">
        <v>907</v>
      </c>
      <c r="F7" s="232">
        <v>1502</v>
      </c>
      <c r="G7" s="233">
        <v>1542</v>
      </c>
      <c r="H7" s="233">
        <v>2371</v>
      </c>
      <c r="I7" s="234">
        <v>1188</v>
      </c>
      <c r="J7" s="233">
        <v>1828</v>
      </c>
      <c r="K7" s="234">
        <v>2159</v>
      </c>
      <c r="L7" s="233">
        <v>1837</v>
      </c>
      <c r="M7" s="234">
        <v>2708</v>
      </c>
      <c r="N7" s="233">
        <v>3663</v>
      </c>
      <c r="O7" s="235">
        <v>2372</v>
      </c>
      <c r="P7" s="235">
        <f t="shared" ref="P7:P24" si="0">SUM(D7:O7)</f>
        <v>22758</v>
      </c>
      <c r="Q7" s="19"/>
      <c r="R7" s="70"/>
    </row>
    <row r="8" spans="1:18" s="5" customFormat="1" ht="30" customHeight="1">
      <c r="A8" s="140"/>
      <c r="B8" s="141" t="s">
        <v>10</v>
      </c>
      <c r="C8" s="142"/>
      <c r="D8" s="241">
        <v>703</v>
      </c>
      <c r="E8" s="242">
        <v>1413</v>
      </c>
      <c r="F8" s="241">
        <v>2415</v>
      </c>
      <c r="G8" s="242">
        <v>2093</v>
      </c>
      <c r="H8" s="242">
        <v>2728</v>
      </c>
      <c r="I8" s="243">
        <v>1249</v>
      </c>
      <c r="J8" s="242">
        <v>2063</v>
      </c>
      <c r="K8" s="243">
        <v>1990</v>
      </c>
      <c r="L8" s="242">
        <v>1877</v>
      </c>
      <c r="M8" s="243">
        <v>2500</v>
      </c>
      <c r="N8" s="242">
        <v>3138</v>
      </c>
      <c r="O8" s="244">
        <v>1447</v>
      </c>
      <c r="P8" s="244">
        <f t="shared" si="0"/>
        <v>23616</v>
      </c>
      <c r="Q8" s="19"/>
    </row>
    <row r="9" spans="1:18" s="5" customFormat="1" ht="30" customHeight="1">
      <c r="A9" s="145"/>
      <c r="B9" s="134" t="s">
        <v>11</v>
      </c>
      <c r="C9" s="135"/>
      <c r="D9" s="232">
        <v>736</v>
      </c>
      <c r="E9" s="233">
        <v>958</v>
      </c>
      <c r="F9" s="232">
        <v>2423</v>
      </c>
      <c r="G9" s="233">
        <v>1960</v>
      </c>
      <c r="H9" s="233">
        <v>1739</v>
      </c>
      <c r="I9" s="234">
        <v>1620</v>
      </c>
      <c r="J9" s="233">
        <v>2285</v>
      </c>
      <c r="K9" s="234">
        <v>2928</v>
      </c>
      <c r="L9" s="233">
        <v>1441</v>
      </c>
      <c r="M9" s="234">
        <v>2633</v>
      </c>
      <c r="N9" s="233">
        <v>3236</v>
      </c>
      <c r="O9" s="235">
        <v>2209</v>
      </c>
      <c r="P9" s="235">
        <f t="shared" si="0"/>
        <v>24168</v>
      </c>
      <c r="Q9" s="19"/>
      <c r="R9" s="70"/>
    </row>
    <row r="10" spans="1:18" s="5" customFormat="1" ht="30" customHeight="1">
      <c r="A10" s="145"/>
      <c r="B10" s="134" t="s">
        <v>12</v>
      </c>
      <c r="C10" s="135"/>
      <c r="D10" s="232">
        <v>488</v>
      </c>
      <c r="E10" s="233">
        <v>507</v>
      </c>
      <c r="F10" s="232">
        <v>333</v>
      </c>
      <c r="G10" s="233">
        <v>243</v>
      </c>
      <c r="H10" s="233">
        <v>1091</v>
      </c>
      <c r="I10" s="234">
        <v>840</v>
      </c>
      <c r="J10" s="233">
        <v>1222</v>
      </c>
      <c r="K10" s="234">
        <v>825</v>
      </c>
      <c r="L10" s="233">
        <v>1431</v>
      </c>
      <c r="M10" s="234">
        <v>1283</v>
      </c>
      <c r="N10" s="233">
        <v>602</v>
      </c>
      <c r="O10" s="235">
        <v>707</v>
      </c>
      <c r="P10" s="235">
        <f t="shared" si="0"/>
        <v>9572</v>
      </c>
      <c r="Q10" s="19"/>
    </row>
    <row r="11" spans="1:18" s="5" customFormat="1" ht="30" customHeight="1">
      <c r="A11" s="145"/>
      <c r="B11" s="134" t="s">
        <v>13</v>
      </c>
      <c r="C11" s="135"/>
      <c r="D11" s="232">
        <v>26461</v>
      </c>
      <c r="E11" s="233">
        <v>30756</v>
      </c>
      <c r="F11" s="232">
        <v>51422</v>
      </c>
      <c r="G11" s="233">
        <v>41035</v>
      </c>
      <c r="H11" s="233">
        <v>48512</v>
      </c>
      <c r="I11" s="234">
        <v>38962</v>
      </c>
      <c r="J11" s="233">
        <v>56803</v>
      </c>
      <c r="K11" s="234">
        <v>55129</v>
      </c>
      <c r="L11" s="233">
        <v>43301</v>
      </c>
      <c r="M11" s="234">
        <v>61830</v>
      </c>
      <c r="N11" s="233">
        <v>70305</v>
      </c>
      <c r="O11" s="235">
        <v>60404</v>
      </c>
      <c r="P11" s="235">
        <f t="shared" si="0"/>
        <v>584920</v>
      </c>
      <c r="Q11" s="19"/>
      <c r="R11" s="70"/>
    </row>
    <row r="12" spans="1:18" s="5" customFormat="1" ht="30" customHeight="1">
      <c r="A12" s="145"/>
      <c r="B12" s="134" t="s">
        <v>14</v>
      </c>
      <c r="C12" s="135"/>
      <c r="D12" s="232">
        <v>3163</v>
      </c>
      <c r="E12" s="233">
        <v>3183</v>
      </c>
      <c r="F12" s="232">
        <v>6593</v>
      </c>
      <c r="G12" s="233">
        <v>5335</v>
      </c>
      <c r="H12" s="233">
        <v>8063</v>
      </c>
      <c r="I12" s="234">
        <v>5646</v>
      </c>
      <c r="J12" s="233">
        <v>8929</v>
      </c>
      <c r="K12" s="234">
        <v>9271</v>
      </c>
      <c r="L12" s="233">
        <v>6504</v>
      </c>
      <c r="M12" s="234">
        <v>9650</v>
      </c>
      <c r="N12" s="233">
        <v>10000</v>
      </c>
      <c r="O12" s="235">
        <v>6488</v>
      </c>
      <c r="P12" s="235">
        <f t="shared" si="0"/>
        <v>82825</v>
      </c>
      <c r="Q12" s="19"/>
      <c r="R12" s="70"/>
    </row>
    <row r="13" spans="1:18" s="5" customFormat="1" ht="30" customHeight="1">
      <c r="A13" s="145"/>
      <c r="B13" s="134" t="s">
        <v>15</v>
      </c>
      <c r="C13" s="135"/>
      <c r="D13" s="232">
        <v>167</v>
      </c>
      <c r="E13" s="233">
        <v>177</v>
      </c>
      <c r="F13" s="232">
        <v>264</v>
      </c>
      <c r="G13" s="233">
        <v>166</v>
      </c>
      <c r="H13" s="233">
        <v>163</v>
      </c>
      <c r="I13" s="234">
        <v>237</v>
      </c>
      <c r="J13" s="233">
        <v>268</v>
      </c>
      <c r="K13" s="234">
        <v>279</v>
      </c>
      <c r="L13" s="233">
        <v>196</v>
      </c>
      <c r="M13" s="234">
        <v>305</v>
      </c>
      <c r="N13" s="233">
        <v>265</v>
      </c>
      <c r="O13" s="235">
        <v>315</v>
      </c>
      <c r="P13" s="235">
        <f t="shared" si="0"/>
        <v>2802</v>
      </c>
      <c r="Q13" s="19"/>
    </row>
    <row r="14" spans="1:18" s="5" customFormat="1" ht="30" customHeight="1">
      <c r="A14" s="145"/>
      <c r="B14" s="134" t="s">
        <v>16</v>
      </c>
      <c r="C14" s="135"/>
      <c r="D14" s="232">
        <v>261</v>
      </c>
      <c r="E14" s="233">
        <v>409</v>
      </c>
      <c r="F14" s="232">
        <v>288</v>
      </c>
      <c r="G14" s="233">
        <v>210</v>
      </c>
      <c r="H14" s="233">
        <v>651</v>
      </c>
      <c r="I14" s="234">
        <v>223</v>
      </c>
      <c r="J14" s="233">
        <v>650</v>
      </c>
      <c r="K14" s="234">
        <v>859</v>
      </c>
      <c r="L14" s="233">
        <v>477</v>
      </c>
      <c r="M14" s="234">
        <v>558</v>
      </c>
      <c r="N14" s="233">
        <v>513</v>
      </c>
      <c r="O14" s="235">
        <v>431</v>
      </c>
      <c r="P14" s="235">
        <f t="shared" si="0"/>
        <v>5530</v>
      </c>
      <c r="Q14" s="19"/>
      <c r="R14" s="70"/>
    </row>
    <row r="15" spans="1:18" s="5" customFormat="1" ht="30" customHeight="1">
      <c r="A15" s="145"/>
      <c r="B15" s="134" t="s">
        <v>17</v>
      </c>
      <c r="C15" s="135"/>
      <c r="D15" s="232">
        <v>577</v>
      </c>
      <c r="E15" s="233">
        <v>207</v>
      </c>
      <c r="F15" s="232">
        <v>234</v>
      </c>
      <c r="G15" s="233">
        <v>170</v>
      </c>
      <c r="H15" s="233">
        <v>697</v>
      </c>
      <c r="I15" s="234">
        <v>516</v>
      </c>
      <c r="J15" s="233">
        <v>1064</v>
      </c>
      <c r="K15" s="234">
        <v>1309</v>
      </c>
      <c r="L15" s="233">
        <v>954</v>
      </c>
      <c r="M15" s="234">
        <v>2015</v>
      </c>
      <c r="N15" s="233">
        <v>3903</v>
      </c>
      <c r="O15" s="235">
        <v>2030</v>
      </c>
      <c r="P15" s="235">
        <f t="shared" si="0"/>
        <v>13676</v>
      </c>
      <c r="Q15" s="19"/>
    </row>
    <row r="16" spans="1:18" s="5" customFormat="1" ht="30" customHeight="1">
      <c r="A16" s="145"/>
      <c r="B16" s="134" t="s">
        <v>18</v>
      </c>
      <c r="C16" s="135"/>
      <c r="D16" s="232">
        <v>12990</v>
      </c>
      <c r="E16" s="233">
        <v>15274</v>
      </c>
      <c r="F16" s="232">
        <v>25030</v>
      </c>
      <c r="G16" s="233">
        <v>33292</v>
      </c>
      <c r="H16" s="233">
        <v>33736</v>
      </c>
      <c r="I16" s="234">
        <v>24283</v>
      </c>
      <c r="J16" s="233">
        <v>29869</v>
      </c>
      <c r="K16" s="234">
        <v>26748</v>
      </c>
      <c r="L16" s="233">
        <v>24971</v>
      </c>
      <c r="M16" s="234">
        <v>28191</v>
      </c>
      <c r="N16" s="233">
        <v>30533</v>
      </c>
      <c r="O16" s="235">
        <v>24545</v>
      </c>
      <c r="P16" s="235">
        <f t="shared" si="0"/>
        <v>309462</v>
      </c>
      <c r="Q16" s="19"/>
    </row>
    <row r="17" spans="1:18" s="5" customFormat="1" ht="30" customHeight="1">
      <c r="A17" s="145"/>
      <c r="B17" s="134" t="s">
        <v>19</v>
      </c>
      <c r="C17" s="135"/>
      <c r="D17" s="232">
        <v>3070</v>
      </c>
      <c r="E17" s="233">
        <v>3103</v>
      </c>
      <c r="F17" s="232">
        <v>5227</v>
      </c>
      <c r="G17" s="233">
        <v>5439</v>
      </c>
      <c r="H17" s="233">
        <v>5583</v>
      </c>
      <c r="I17" s="234">
        <v>5726</v>
      </c>
      <c r="J17" s="233">
        <v>6394</v>
      </c>
      <c r="K17" s="234">
        <v>5980</v>
      </c>
      <c r="L17" s="233">
        <v>5042</v>
      </c>
      <c r="M17" s="234">
        <v>5774</v>
      </c>
      <c r="N17" s="233">
        <v>6478</v>
      </c>
      <c r="O17" s="235">
        <v>5347</v>
      </c>
      <c r="P17" s="235">
        <f t="shared" si="0"/>
        <v>63163</v>
      </c>
      <c r="Q17" s="19"/>
    </row>
    <row r="18" spans="1:18" s="5" customFormat="1" ht="30" customHeight="1">
      <c r="A18" s="145"/>
      <c r="B18" s="134" t="s">
        <v>20</v>
      </c>
      <c r="C18" s="135"/>
      <c r="D18" s="232">
        <v>17530</v>
      </c>
      <c r="E18" s="233">
        <v>19430</v>
      </c>
      <c r="F18" s="232">
        <v>25211</v>
      </c>
      <c r="G18" s="233">
        <v>26040</v>
      </c>
      <c r="H18" s="233">
        <v>26415</v>
      </c>
      <c r="I18" s="234">
        <v>22615</v>
      </c>
      <c r="J18" s="233">
        <v>25081</v>
      </c>
      <c r="K18" s="234">
        <v>22670</v>
      </c>
      <c r="L18" s="233">
        <v>21134</v>
      </c>
      <c r="M18" s="234">
        <v>22821</v>
      </c>
      <c r="N18" s="233">
        <v>22225</v>
      </c>
      <c r="O18" s="235">
        <v>20396</v>
      </c>
      <c r="P18" s="235">
        <f t="shared" si="0"/>
        <v>271568</v>
      </c>
      <c r="Q18" s="19"/>
    </row>
    <row r="19" spans="1:18" s="5" customFormat="1" ht="30" customHeight="1">
      <c r="A19" s="145"/>
      <c r="B19" s="134" t="s">
        <v>21</v>
      </c>
      <c r="C19" s="135"/>
      <c r="D19" s="232">
        <v>670</v>
      </c>
      <c r="E19" s="233">
        <v>633</v>
      </c>
      <c r="F19" s="232">
        <v>1596</v>
      </c>
      <c r="G19" s="233">
        <v>1353</v>
      </c>
      <c r="H19" s="233">
        <v>1240</v>
      </c>
      <c r="I19" s="234">
        <v>672</v>
      </c>
      <c r="J19" s="233">
        <v>1296</v>
      </c>
      <c r="K19" s="234">
        <v>1259</v>
      </c>
      <c r="L19" s="233">
        <v>1009</v>
      </c>
      <c r="M19" s="234">
        <v>1719</v>
      </c>
      <c r="N19" s="233">
        <v>1992</v>
      </c>
      <c r="O19" s="235">
        <v>1236</v>
      </c>
      <c r="P19" s="235">
        <f t="shared" si="0"/>
        <v>14675</v>
      </c>
      <c r="Q19" s="19"/>
    </row>
    <row r="20" spans="1:18" s="5" customFormat="1" ht="30" customHeight="1">
      <c r="A20" s="145"/>
      <c r="B20" s="134" t="s">
        <v>22</v>
      </c>
      <c r="C20" s="135"/>
      <c r="D20" s="232">
        <v>237</v>
      </c>
      <c r="E20" s="233">
        <v>251</v>
      </c>
      <c r="F20" s="232">
        <v>596</v>
      </c>
      <c r="G20" s="233">
        <v>474</v>
      </c>
      <c r="H20" s="233">
        <v>408</v>
      </c>
      <c r="I20" s="234">
        <v>109</v>
      </c>
      <c r="J20" s="233">
        <v>477</v>
      </c>
      <c r="K20" s="234">
        <v>662</v>
      </c>
      <c r="L20" s="233">
        <v>473</v>
      </c>
      <c r="M20" s="234">
        <v>603</v>
      </c>
      <c r="N20" s="233">
        <v>709</v>
      </c>
      <c r="O20" s="235">
        <v>592</v>
      </c>
      <c r="P20" s="235">
        <f t="shared" si="0"/>
        <v>5591</v>
      </c>
      <c r="Q20" s="19"/>
    </row>
    <row r="21" spans="1:18" s="5" customFormat="1" ht="30" customHeight="1">
      <c r="A21" s="145"/>
      <c r="B21" s="134" t="s">
        <v>23</v>
      </c>
      <c r="C21" s="135"/>
      <c r="D21" s="232">
        <v>0</v>
      </c>
      <c r="E21" s="233">
        <v>0</v>
      </c>
      <c r="F21" s="232">
        <v>0</v>
      </c>
      <c r="G21" s="233">
        <v>219</v>
      </c>
      <c r="H21" s="233">
        <v>213</v>
      </c>
      <c r="I21" s="234">
        <v>143</v>
      </c>
      <c r="J21" s="233">
        <v>641</v>
      </c>
      <c r="K21" s="234">
        <v>554</v>
      </c>
      <c r="L21" s="233">
        <v>440</v>
      </c>
      <c r="M21" s="234">
        <v>1084</v>
      </c>
      <c r="N21" s="233">
        <v>797</v>
      </c>
      <c r="O21" s="235">
        <v>161</v>
      </c>
      <c r="P21" s="235">
        <f t="shared" si="0"/>
        <v>4252</v>
      </c>
      <c r="Q21" s="19"/>
    </row>
    <row r="22" spans="1:18" s="5" customFormat="1" ht="30" customHeight="1">
      <c r="A22" s="145"/>
      <c r="B22" s="134" t="s">
        <v>24</v>
      </c>
      <c r="C22" s="135"/>
      <c r="D22" s="232">
        <v>562</v>
      </c>
      <c r="E22" s="233">
        <v>820</v>
      </c>
      <c r="F22" s="232">
        <v>1142</v>
      </c>
      <c r="G22" s="233">
        <v>918</v>
      </c>
      <c r="H22" s="233">
        <v>1009</v>
      </c>
      <c r="I22" s="234">
        <v>782</v>
      </c>
      <c r="J22" s="233">
        <v>1428</v>
      </c>
      <c r="K22" s="234">
        <v>1218</v>
      </c>
      <c r="L22" s="233">
        <v>852</v>
      </c>
      <c r="M22" s="234">
        <v>1988</v>
      </c>
      <c r="N22" s="233">
        <v>1167</v>
      </c>
      <c r="O22" s="235">
        <v>317</v>
      </c>
      <c r="P22" s="235">
        <f t="shared" si="0"/>
        <v>12203</v>
      </c>
      <c r="Q22" s="19"/>
      <c r="R22" s="70"/>
    </row>
    <row r="23" spans="1:18" s="5" customFormat="1" ht="30" customHeight="1">
      <c r="A23" s="145"/>
      <c r="B23" s="134" t="s">
        <v>25</v>
      </c>
      <c r="C23" s="135"/>
      <c r="D23" s="232">
        <v>132</v>
      </c>
      <c r="E23" s="233">
        <v>188</v>
      </c>
      <c r="F23" s="232">
        <v>313</v>
      </c>
      <c r="G23" s="233">
        <v>249</v>
      </c>
      <c r="H23" s="233">
        <v>170</v>
      </c>
      <c r="I23" s="234">
        <v>385</v>
      </c>
      <c r="J23" s="233">
        <v>235</v>
      </c>
      <c r="K23" s="234">
        <v>162</v>
      </c>
      <c r="L23" s="233">
        <v>156</v>
      </c>
      <c r="M23" s="234">
        <v>282</v>
      </c>
      <c r="N23" s="233">
        <v>323</v>
      </c>
      <c r="O23" s="235">
        <v>187</v>
      </c>
      <c r="P23" s="235">
        <f t="shared" si="0"/>
        <v>2782</v>
      </c>
      <c r="Q23" s="19"/>
      <c r="R23" s="70"/>
    </row>
    <row r="24" spans="1:18" s="5" customFormat="1" ht="30" customHeight="1" thickBot="1">
      <c r="A24" s="96"/>
      <c r="B24" s="146" t="s">
        <v>26</v>
      </c>
      <c r="C24" s="236"/>
      <c r="D24" s="237">
        <v>1767</v>
      </c>
      <c r="E24" s="238">
        <v>1450</v>
      </c>
      <c r="F24" s="237">
        <v>2873</v>
      </c>
      <c r="G24" s="238">
        <v>2746</v>
      </c>
      <c r="H24" s="238">
        <v>3230</v>
      </c>
      <c r="I24" s="239">
        <v>2561</v>
      </c>
      <c r="J24" s="238">
        <v>4914</v>
      </c>
      <c r="K24" s="239">
        <v>5360</v>
      </c>
      <c r="L24" s="238">
        <v>3535</v>
      </c>
      <c r="M24" s="239">
        <v>6260</v>
      </c>
      <c r="N24" s="238">
        <v>4948</v>
      </c>
      <c r="O24" s="240">
        <v>2086</v>
      </c>
      <c r="P24" s="240">
        <f t="shared" si="0"/>
        <v>41730</v>
      </c>
      <c r="Q24" s="19"/>
      <c r="R24" s="70"/>
    </row>
    <row r="25" spans="1:18" s="5" customFormat="1" ht="30" customHeight="1" thickTop="1">
      <c r="A25" s="87"/>
      <c r="B25" s="88" t="s">
        <v>27</v>
      </c>
      <c r="C25" s="84"/>
      <c r="D25" s="72">
        <f>SUM(D6:D24)</f>
        <v>131622</v>
      </c>
      <c r="E25" s="73">
        <f t="shared" ref="E25:O25" si="1">SUM(E6:E24)</f>
        <v>145578</v>
      </c>
      <c r="F25" s="72">
        <f t="shared" si="1"/>
        <v>258452</v>
      </c>
      <c r="G25" s="74">
        <f t="shared" si="1"/>
        <v>211729</v>
      </c>
      <c r="H25" s="74">
        <f t="shared" si="1"/>
        <v>211765</v>
      </c>
      <c r="I25" s="75">
        <f t="shared" si="1"/>
        <v>170783</v>
      </c>
      <c r="J25" s="74">
        <f t="shared" si="1"/>
        <v>236979</v>
      </c>
      <c r="K25" s="75">
        <f t="shared" si="1"/>
        <v>230500</v>
      </c>
      <c r="L25" s="74">
        <f t="shared" si="1"/>
        <v>184886</v>
      </c>
      <c r="M25" s="75">
        <f t="shared" si="1"/>
        <v>262614</v>
      </c>
      <c r="N25" s="74">
        <f t="shared" si="1"/>
        <v>314804</v>
      </c>
      <c r="O25" s="66">
        <f t="shared" si="1"/>
        <v>267980</v>
      </c>
      <c r="P25" s="66">
        <f>SUM(P6:P24)</f>
        <v>2627692</v>
      </c>
      <c r="Q25" s="19"/>
    </row>
    <row r="26" spans="1:18" s="5" customFormat="1" ht="30" customHeight="1">
      <c r="Q26" s="19"/>
    </row>
    <row r="27" spans="1:18" s="5" customFormat="1" ht="30" customHeight="1">
      <c r="Q27" s="19"/>
    </row>
    <row r="28" spans="1:18">
      <c r="Q28" s="19"/>
    </row>
  </sheetData>
  <mergeCells count="3">
    <mergeCell ref="B4:B5"/>
    <mergeCell ref="D4:O4"/>
    <mergeCell ref="P4:P5"/>
  </mergeCells>
  <phoneticPr fontId="3"/>
  <printOptions horizontalCentered="1"/>
  <pageMargins left="0.55118110236220474" right="0.55118110236220474" top="0.78740157480314965" bottom="0.78740157480314965" header="0.31496062992125984" footer="0.39370078740157483"/>
  <pageSetup paperSize="9" orientation="portrait" r:id="rId1"/>
  <headerFooter>
    <oddFooter>&amp;C&amp;"Century,標準"&amp;10&amp;P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"/>
  <sheetViews>
    <sheetView view="pageBreakPreview" zoomScale="60" zoomScaleNormal="100" workbookViewId="0">
      <selection activeCell="AC6" sqref="AC6:AC25"/>
    </sheetView>
  </sheetViews>
  <sheetFormatPr defaultColWidth="19.625" defaultRowHeight="12"/>
  <cols>
    <col min="1" max="1" width="0.5" style="1" customWidth="1"/>
    <col min="2" max="2" width="5.625" style="104" customWidth="1"/>
    <col min="3" max="3" width="0.5" style="1" customWidth="1"/>
    <col min="4" max="27" width="3.625" style="101" customWidth="1"/>
    <col min="28" max="28" width="5.125" style="101" customWidth="1"/>
    <col min="29" max="29" width="5.625" style="529" customWidth="1"/>
    <col min="30" max="31" width="5.625" style="1" customWidth="1"/>
    <col min="32" max="16384" width="19.625" style="1"/>
  </cols>
  <sheetData>
    <row r="1" spans="1:32" s="7" customFormat="1" ht="21.75" customHeight="1">
      <c r="A1" s="7" t="s">
        <v>543</v>
      </c>
      <c r="B1" s="102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107"/>
    </row>
    <row r="2" spans="1:32" s="7" customFormat="1" ht="21.75" customHeight="1">
      <c r="A2" s="7" t="s">
        <v>641</v>
      </c>
      <c r="B2" s="102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107"/>
    </row>
    <row r="3" spans="1:32" s="3" customFormat="1" ht="20.25" customHeight="1">
      <c r="B3" s="103"/>
      <c r="C3" s="4"/>
      <c r="D3" s="98"/>
      <c r="E3" s="99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99"/>
      <c r="Z3" s="100"/>
      <c r="AA3" s="100"/>
      <c r="AB3" s="36" t="s">
        <v>541</v>
      </c>
      <c r="AC3" s="108"/>
      <c r="AD3" s="36"/>
      <c r="AE3" s="36"/>
    </row>
    <row r="4" spans="1:32" s="5" customFormat="1" ht="20.100000000000001" customHeight="1">
      <c r="A4" s="89"/>
      <c r="B4" s="598" t="s">
        <v>660</v>
      </c>
      <c r="C4" s="109"/>
      <c r="D4" s="590" t="s">
        <v>544</v>
      </c>
      <c r="E4" s="591"/>
      <c r="F4" s="591"/>
      <c r="G4" s="591"/>
      <c r="H4" s="591"/>
      <c r="I4" s="591"/>
      <c r="J4" s="591"/>
      <c r="K4" s="591"/>
      <c r="L4" s="591"/>
      <c r="M4" s="591"/>
      <c r="N4" s="591"/>
      <c r="O4" s="591"/>
      <c r="P4" s="591"/>
      <c r="Q4" s="591"/>
      <c r="R4" s="591"/>
      <c r="S4" s="591"/>
      <c r="T4" s="591"/>
      <c r="U4" s="591"/>
      <c r="V4" s="591"/>
      <c r="W4" s="591"/>
      <c r="X4" s="591"/>
      <c r="Y4" s="591"/>
      <c r="Z4" s="591"/>
      <c r="AA4" s="592" t="s">
        <v>658</v>
      </c>
      <c r="AB4" s="595" t="s">
        <v>659</v>
      </c>
      <c r="AC4" s="527"/>
    </row>
    <row r="5" spans="1:32" s="5" customFormat="1" ht="3.95" customHeight="1">
      <c r="A5" s="90"/>
      <c r="B5" s="599"/>
      <c r="C5" s="110"/>
      <c r="D5" s="112"/>
      <c r="E5" s="113"/>
      <c r="F5" s="113"/>
      <c r="G5" s="114"/>
      <c r="H5" s="113"/>
      <c r="I5" s="114"/>
      <c r="J5" s="113"/>
      <c r="K5" s="114"/>
      <c r="L5" s="113"/>
      <c r="M5" s="114"/>
      <c r="N5" s="113"/>
      <c r="O5" s="114"/>
      <c r="P5" s="113"/>
      <c r="Q5" s="114"/>
      <c r="R5" s="113"/>
      <c r="S5" s="114"/>
      <c r="T5" s="113"/>
      <c r="U5" s="114"/>
      <c r="V5" s="113"/>
      <c r="W5" s="114"/>
      <c r="X5" s="113"/>
      <c r="Y5" s="114"/>
      <c r="Z5" s="113"/>
      <c r="AA5" s="593"/>
      <c r="AB5" s="596"/>
      <c r="AC5" s="527"/>
    </row>
    <row r="6" spans="1:32" s="5" customFormat="1" ht="99.95" customHeight="1">
      <c r="A6" s="91"/>
      <c r="B6" s="600"/>
      <c r="C6" s="115"/>
      <c r="D6" s="116" t="s">
        <v>547</v>
      </c>
      <c r="E6" s="117" t="s">
        <v>549</v>
      </c>
      <c r="F6" s="117" t="s">
        <v>551</v>
      </c>
      <c r="G6" s="118" t="s">
        <v>553</v>
      </c>
      <c r="H6" s="117" t="s">
        <v>563</v>
      </c>
      <c r="I6" s="118" t="s">
        <v>554</v>
      </c>
      <c r="J6" s="117" t="s">
        <v>564</v>
      </c>
      <c r="K6" s="118" t="s">
        <v>565</v>
      </c>
      <c r="L6" s="117" t="s">
        <v>566</v>
      </c>
      <c r="M6" s="118" t="s">
        <v>567</v>
      </c>
      <c r="N6" s="117" t="s">
        <v>568</v>
      </c>
      <c r="O6" s="118" t="s">
        <v>569</v>
      </c>
      <c r="P6" s="117" t="s">
        <v>576</v>
      </c>
      <c r="Q6" s="118" t="s">
        <v>570</v>
      </c>
      <c r="R6" s="117" t="s">
        <v>571</v>
      </c>
      <c r="S6" s="118" t="s">
        <v>572</v>
      </c>
      <c r="T6" s="117" t="s">
        <v>573</v>
      </c>
      <c r="U6" s="118" t="s">
        <v>574</v>
      </c>
      <c r="V6" s="117" t="s">
        <v>556</v>
      </c>
      <c r="W6" s="118" t="s">
        <v>558</v>
      </c>
      <c r="X6" s="117" t="s">
        <v>560</v>
      </c>
      <c r="Y6" s="118" t="s">
        <v>561</v>
      </c>
      <c r="Z6" s="117" t="s">
        <v>575</v>
      </c>
      <c r="AA6" s="594"/>
      <c r="AB6" s="597"/>
      <c r="AC6" s="528"/>
    </row>
    <row r="7" spans="1:32" s="5" customFormat="1" ht="30" customHeight="1">
      <c r="A7" s="245"/>
      <c r="B7" s="246" t="s">
        <v>577</v>
      </c>
      <c r="C7" s="247"/>
      <c r="D7" s="248">
        <v>19</v>
      </c>
      <c r="E7" s="249">
        <v>151</v>
      </c>
      <c r="F7" s="249">
        <v>7</v>
      </c>
      <c r="G7" s="250">
        <v>17</v>
      </c>
      <c r="H7" s="249">
        <v>66</v>
      </c>
      <c r="I7" s="250">
        <v>2</v>
      </c>
      <c r="J7" s="249">
        <v>16</v>
      </c>
      <c r="K7" s="250">
        <v>36</v>
      </c>
      <c r="L7" s="249">
        <v>11</v>
      </c>
      <c r="M7" s="250">
        <v>0</v>
      </c>
      <c r="N7" s="249">
        <v>0</v>
      </c>
      <c r="O7" s="250">
        <v>2</v>
      </c>
      <c r="P7" s="249">
        <v>0</v>
      </c>
      <c r="Q7" s="250">
        <v>74</v>
      </c>
      <c r="R7" s="249">
        <v>16</v>
      </c>
      <c r="S7" s="250">
        <v>17</v>
      </c>
      <c r="T7" s="249">
        <v>117</v>
      </c>
      <c r="U7" s="250">
        <v>31</v>
      </c>
      <c r="V7" s="249">
        <v>9</v>
      </c>
      <c r="W7" s="250">
        <v>13</v>
      </c>
      <c r="X7" s="249">
        <v>0</v>
      </c>
      <c r="Y7" s="250">
        <v>17</v>
      </c>
      <c r="Z7" s="249">
        <v>0</v>
      </c>
      <c r="AA7" s="249">
        <v>426</v>
      </c>
      <c r="AB7" s="251">
        <f>SUM(D7:AA7)</f>
        <v>1047</v>
      </c>
      <c r="AC7" s="528"/>
      <c r="AF7" s="34"/>
    </row>
    <row r="8" spans="1:32" s="5" customFormat="1" ht="30" customHeight="1">
      <c r="A8" s="173"/>
      <c r="B8" s="174" t="s">
        <v>578</v>
      </c>
      <c r="C8" s="252"/>
      <c r="D8" s="253">
        <v>2</v>
      </c>
      <c r="E8" s="254">
        <v>2</v>
      </c>
      <c r="F8" s="254">
        <v>0</v>
      </c>
      <c r="G8" s="255">
        <v>0</v>
      </c>
      <c r="H8" s="254">
        <v>2</v>
      </c>
      <c r="I8" s="255">
        <v>1</v>
      </c>
      <c r="J8" s="254">
        <v>0</v>
      </c>
      <c r="K8" s="255">
        <v>0</v>
      </c>
      <c r="L8" s="254">
        <v>0</v>
      </c>
      <c r="M8" s="255">
        <v>0</v>
      </c>
      <c r="N8" s="254">
        <v>0</v>
      </c>
      <c r="O8" s="255">
        <v>0</v>
      </c>
      <c r="P8" s="254">
        <v>0</v>
      </c>
      <c r="Q8" s="255">
        <v>0</v>
      </c>
      <c r="R8" s="254">
        <v>0</v>
      </c>
      <c r="S8" s="255">
        <v>0</v>
      </c>
      <c r="T8" s="254">
        <v>0</v>
      </c>
      <c r="U8" s="255">
        <v>0</v>
      </c>
      <c r="V8" s="254">
        <v>0</v>
      </c>
      <c r="W8" s="255">
        <v>3</v>
      </c>
      <c r="X8" s="254">
        <v>0</v>
      </c>
      <c r="Y8" s="255">
        <v>0</v>
      </c>
      <c r="Z8" s="254">
        <v>0</v>
      </c>
      <c r="AA8" s="254">
        <v>0</v>
      </c>
      <c r="AB8" s="256">
        <f t="shared" ref="AB8:AB25" si="0">SUM(D8:AA8)</f>
        <v>10</v>
      </c>
      <c r="AC8" s="528"/>
      <c r="AF8" s="34"/>
    </row>
    <row r="9" spans="1:32" s="5" customFormat="1" ht="30" customHeight="1">
      <c r="A9" s="173"/>
      <c r="B9" s="174" t="s">
        <v>579</v>
      </c>
      <c r="C9" s="252"/>
      <c r="D9" s="253">
        <v>0</v>
      </c>
      <c r="E9" s="253">
        <v>0</v>
      </c>
      <c r="F9" s="253">
        <v>0</v>
      </c>
      <c r="G9" s="253">
        <v>0</v>
      </c>
      <c r="H9" s="253">
        <v>0</v>
      </c>
      <c r="I9" s="253">
        <v>0</v>
      </c>
      <c r="J9" s="253">
        <v>0</v>
      </c>
      <c r="K9" s="253">
        <v>0</v>
      </c>
      <c r="L9" s="253">
        <v>0</v>
      </c>
      <c r="M9" s="253">
        <v>0</v>
      </c>
      <c r="N9" s="253">
        <v>0</v>
      </c>
      <c r="O9" s="253">
        <v>0</v>
      </c>
      <c r="P9" s="253">
        <v>0</v>
      </c>
      <c r="Q9" s="253">
        <v>0</v>
      </c>
      <c r="R9" s="253">
        <v>0</v>
      </c>
      <c r="S9" s="253">
        <v>0</v>
      </c>
      <c r="T9" s="253">
        <v>0</v>
      </c>
      <c r="U9" s="253">
        <v>0</v>
      </c>
      <c r="V9" s="253">
        <v>0</v>
      </c>
      <c r="W9" s="253">
        <v>0</v>
      </c>
      <c r="X9" s="253">
        <v>0</v>
      </c>
      <c r="Y9" s="253">
        <v>0</v>
      </c>
      <c r="Z9" s="253">
        <v>0</v>
      </c>
      <c r="AA9" s="253">
        <v>0</v>
      </c>
      <c r="AB9" s="256">
        <f t="shared" si="0"/>
        <v>0</v>
      </c>
      <c r="AC9" s="528"/>
      <c r="AD9" s="366"/>
      <c r="AF9" s="34"/>
    </row>
    <row r="10" spans="1:32" s="5" customFormat="1" ht="30" customHeight="1">
      <c r="A10" s="257"/>
      <c r="B10" s="263" t="s">
        <v>580</v>
      </c>
      <c r="C10" s="258"/>
      <c r="D10" s="259">
        <v>0</v>
      </c>
      <c r="E10" s="260">
        <v>0</v>
      </c>
      <c r="F10" s="260">
        <v>0</v>
      </c>
      <c r="G10" s="261">
        <v>0</v>
      </c>
      <c r="H10" s="260">
        <v>2</v>
      </c>
      <c r="I10" s="261">
        <v>0</v>
      </c>
      <c r="J10" s="260">
        <v>0</v>
      </c>
      <c r="K10" s="261">
        <v>0</v>
      </c>
      <c r="L10" s="260">
        <v>0</v>
      </c>
      <c r="M10" s="261">
        <v>0</v>
      </c>
      <c r="N10" s="260">
        <v>0</v>
      </c>
      <c r="O10" s="261">
        <v>0</v>
      </c>
      <c r="P10" s="260">
        <v>0</v>
      </c>
      <c r="Q10" s="261">
        <v>0</v>
      </c>
      <c r="R10" s="260">
        <v>0</v>
      </c>
      <c r="S10" s="261">
        <v>0</v>
      </c>
      <c r="T10" s="260">
        <v>0</v>
      </c>
      <c r="U10" s="261">
        <v>0</v>
      </c>
      <c r="V10" s="260">
        <v>0</v>
      </c>
      <c r="W10" s="261">
        <v>0</v>
      </c>
      <c r="X10" s="260">
        <v>0</v>
      </c>
      <c r="Y10" s="261">
        <v>0</v>
      </c>
      <c r="Z10" s="260">
        <v>0</v>
      </c>
      <c r="AA10" s="260">
        <v>0</v>
      </c>
      <c r="AB10" s="262">
        <f t="shared" si="0"/>
        <v>2</v>
      </c>
      <c r="AC10" s="528"/>
      <c r="AD10" s="366"/>
      <c r="AF10" s="34"/>
    </row>
    <row r="11" spans="1:32" s="5" customFormat="1" ht="30" customHeight="1">
      <c r="A11" s="173"/>
      <c r="B11" s="174" t="s">
        <v>581</v>
      </c>
      <c r="C11" s="252"/>
      <c r="D11" s="259">
        <v>0</v>
      </c>
      <c r="E11" s="253">
        <v>21</v>
      </c>
      <c r="F11" s="253">
        <v>0</v>
      </c>
      <c r="G11" s="253">
        <v>0</v>
      </c>
      <c r="H11" s="253">
        <v>0</v>
      </c>
      <c r="I11" s="253">
        <v>0</v>
      </c>
      <c r="J11" s="253">
        <v>0</v>
      </c>
      <c r="K11" s="253">
        <v>0</v>
      </c>
      <c r="L11" s="253">
        <v>0</v>
      </c>
      <c r="M11" s="253">
        <v>0</v>
      </c>
      <c r="N11" s="253">
        <v>0</v>
      </c>
      <c r="O11" s="253">
        <v>0</v>
      </c>
      <c r="P11" s="253">
        <v>0</v>
      </c>
      <c r="Q11" s="253">
        <v>0</v>
      </c>
      <c r="R11" s="253">
        <v>0</v>
      </c>
      <c r="S11" s="253">
        <v>0</v>
      </c>
      <c r="T11" s="253">
        <v>0</v>
      </c>
      <c r="U11" s="253">
        <v>0</v>
      </c>
      <c r="V11" s="253">
        <v>0</v>
      </c>
      <c r="W11" s="253">
        <v>0</v>
      </c>
      <c r="X11" s="253">
        <v>0</v>
      </c>
      <c r="Y11" s="253">
        <v>0</v>
      </c>
      <c r="Z11" s="253">
        <v>0</v>
      </c>
      <c r="AA11" s="253">
        <v>0</v>
      </c>
      <c r="AB11" s="256">
        <f t="shared" si="0"/>
        <v>21</v>
      </c>
      <c r="AC11" s="528"/>
      <c r="AD11" s="366"/>
    </row>
    <row r="12" spans="1:32" s="5" customFormat="1" ht="30" customHeight="1">
      <c r="A12" s="173"/>
      <c r="B12" s="174" t="s">
        <v>582</v>
      </c>
      <c r="C12" s="252"/>
      <c r="D12" s="253">
        <v>36</v>
      </c>
      <c r="E12" s="254">
        <v>256</v>
      </c>
      <c r="F12" s="254">
        <v>5</v>
      </c>
      <c r="G12" s="255">
        <v>49</v>
      </c>
      <c r="H12" s="254">
        <v>62</v>
      </c>
      <c r="I12" s="255">
        <v>0</v>
      </c>
      <c r="J12" s="254">
        <v>23</v>
      </c>
      <c r="K12" s="255">
        <v>4</v>
      </c>
      <c r="L12" s="254">
        <v>7</v>
      </c>
      <c r="M12" s="255">
        <v>3</v>
      </c>
      <c r="N12" s="254">
        <v>68</v>
      </c>
      <c r="O12" s="255">
        <v>7</v>
      </c>
      <c r="P12" s="254">
        <v>6</v>
      </c>
      <c r="Q12" s="255">
        <v>0</v>
      </c>
      <c r="R12" s="254">
        <v>11</v>
      </c>
      <c r="S12" s="255">
        <v>175</v>
      </c>
      <c r="T12" s="254">
        <v>308</v>
      </c>
      <c r="U12" s="255">
        <v>16</v>
      </c>
      <c r="V12" s="254">
        <v>64</v>
      </c>
      <c r="W12" s="255">
        <v>3</v>
      </c>
      <c r="X12" s="254">
        <v>0</v>
      </c>
      <c r="Y12" s="255">
        <v>94</v>
      </c>
      <c r="Z12" s="254">
        <v>2</v>
      </c>
      <c r="AA12" s="254">
        <v>45</v>
      </c>
      <c r="AB12" s="256">
        <f t="shared" si="0"/>
        <v>1244</v>
      </c>
      <c r="AC12" s="528"/>
      <c r="AD12" s="366"/>
    </row>
    <row r="13" spans="1:32" s="5" customFormat="1" ht="30" customHeight="1">
      <c r="A13" s="173"/>
      <c r="B13" s="174" t="s">
        <v>583</v>
      </c>
      <c r="C13" s="252"/>
      <c r="D13" s="253">
        <v>1</v>
      </c>
      <c r="E13" s="254">
        <v>15</v>
      </c>
      <c r="F13" s="254">
        <v>0</v>
      </c>
      <c r="G13" s="255">
        <v>3</v>
      </c>
      <c r="H13" s="254">
        <v>17</v>
      </c>
      <c r="I13" s="255">
        <v>0</v>
      </c>
      <c r="J13" s="254">
        <v>4</v>
      </c>
      <c r="K13" s="255">
        <v>19</v>
      </c>
      <c r="L13" s="254">
        <v>1</v>
      </c>
      <c r="M13" s="255">
        <v>0</v>
      </c>
      <c r="N13" s="254">
        <v>3</v>
      </c>
      <c r="O13" s="255">
        <v>0</v>
      </c>
      <c r="P13" s="254">
        <v>0</v>
      </c>
      <c r="Q13" s="255">
        <v>0</v>
      </c>
      <c r="R13" s="254">
        <v>3</v>
      </c>
      <c r="S13" s="255">
        <v>0</v>
      </c>
      <c r="T13" s="254">
        <v>0</v>
      </c>
      <c r="U13" s="255">
        <v>0</v>
      </c>
      <c r="V13" s="254">
        <v>4</v>
      </c>
      <c r="W13" s="255">
        <v>2</v>
      </c>
      <c r="X13" s="254">
        <v>3</v>
      </c>
      <c r="Y13" s="255">
        <v>0</v>
      </c>
      <c r="Z13" s="254">
        <v>0</v>
      </c>
      <c r="AA13" s="254">
        <v>0</v>
      </c>
      <c r="AB13" s="256">
        <f t="shared" si="0"/>
        <v>75</v>
      </c>
      <c r="AC13" s="528"/>
      <c r="AD13" s="366"/>
    </row>
    <row r="14" spans="1:32" s="5" customFormat="1" ht="30" customHeight="1">
      <c r="A14" s="173"/>
      <c r="B14" s="174" t="s">
        <v>584</v>
      </c>
      <c r="C14" s="252"/>
      <c r="D14" s="253">
        <v>0</v>
      </c>
      <c r="E14" s="254">
        <v>0</v>
      </c>
      <c r="F14" s="254">
        <v>0</v>
      </c>
      <c r="G14" s="255">
        <v>0</v>
      </c>
      <c r="H14" s="254">
        <v>0</v>
      </c>
      <c r="I14" s="255">
        <v>0</v>
      </c>
      <c r="J14" s="254">
        <v>0</v>
      </c>
      <c r="K14" s="255">
        <v>0</v>
      </c>
      <c r="L14" s="254">
        <v>0</v>
      </c>
      <c r="M14" s="255">
        <v>0</v>
      </c>
      <c r="N14" s="254">
        <v>0</v>
      </c>
      <c r="O14" s="255">
        <v>0</v>
      </c>
      <c r="P14" s="254">
        <v>0</v>
      </c>
      <c r="Q14" s="255">
        <v>0</v>
      </c>
      <c r="R14" s="254">
        <v>0</v>
      </c>
      <c r="S14" s="255">
        <v>0</v>
      </c>
      <c r="T14" s="254">
        <v>0</v>
      </c>
      <c r="U14" s="255">
        <v>0</v>
      </c>
      <c r="V14" s="254">
        <v>0</v>
      </c>
      <c r="W14" s="255">
        <v>0</v>
      </c>
      <c r="X14" s="254">
        <v>0</v>
      </c>
      <c r="Y14" s="255">
        <v>0</v>
      </c>
      <c r="Z14" s="254">
        <v>0</v>
      </c>
      <c r="AA14" s="254">
        <v>0</v>
      </c>
      <c r="AB14" s="256">
        <f t="shared" si="0"/>
        <v>0</v>
      </c>
      <c r="AC14" s="528"/>
      <c r="AD14" s="366"/>
    </row>
    <row r="15" spans="1:32" s="5" customFormat="1" ht="30" customHeight="1">
      <c r="A15" s="173"/>
      <c r="B15" s="174" t="s">
        <v>585</v>
      </c>
      <c r="C15" s="252"/>
      <c r="D15" s="253">
        <v>0</v>
      </c>
      <c r="E15" s="254">
        <v>0</v>
      </c>
      <c r="F15" s="254">
        <v>0</v>
      </c>
      <c r="G15" s="255">
        <v>0</v>
      </c>
      <c r="H15" s="254">
        <v>0</v>
      </c>
      <c r="I15" s="255">
        <v>0</v>
      </c>
      <c r="J15" s="254">
        <v>0</v>
      </c>
      <c r="K15" s="255">
        <v>0</v>
      </c>
      <c r="L15" s="254">
        <v>0</v>
      </c>
      <c r="M15" s="255">
        <v>0</v>
      </c>
      <c r="N15" s="254">
        <v>0</v>
      </c>
      <c r="O15" s="255">
        <v>0</v>
      </c>
      <c r="P15" s="254">
        <v>0</v>
      </c>
      <c r="Q15" s="255">
        <v>0</v>
      </c>
      <c r="R15" s="254">
        <v>0</v>
      </c>
      <c r="S15" s="255">
        <v>0</v>
      </c>
      <c r="T15" s="254">
        <v>0</v>
      </c>
      <c r="U15" s="255">
        <v>0</v>
      </c>
      <c r="V15" s="254">
        <v>0</v>
      </c>
      <c r="W15" s="255">
        <v>0</v>
      </c>
      <c r="X15" s="254">
        <v>0</v>
      </c>
      <c r="Y15" s="255">
        <v>0</v>
      </c>
      <c r="Z15" s="254">
        <v>0</v>
      </c>
      <c r="AA15" s="254">
        <v>0</v>
      </c>
      <c r="AB15" s="256">
        <f t="shared" si="0"/>
        <v>0</v>
      </c>
      <c r="AC15" s="528"/>
      <c r="AD15" s="366"/>
    </row>
    <row r="16" spans="1:32" s="5" customFormat="1" ht="30" customHeight="1">
      <c r="A16" s="173"/>
      <c r="B16" s="174" t="s">
        <v>586</v>
      </c>
      <c r="C16" s="252"/>
      <c r="D16" s="253">
        <v>0</v>
      </c>
      <c r="E16" s="254">
        <v>0</v>
      </c>
      <c r="F16" s="254">
        <v>0</v>
      </c>
      <c r="G16" s="255">
        <v>0</v>
      </c>
      <c r="H16" s="254">
        <v>0</v>
      </c>
      <c r="I16" s="255">
        <v>0</v>
      </c>
      <c r="J16" s="254">
        <v>0</v>
      </c>
      <c r="K16" s="255">
        <v>0</v>
      </c>
      <c r="L16" s="254">
        <v>0</v>
      </c>
      <c r="M16" s="255">
        <v>0</v>
      </c>
      <c r="N16" s="254">
        <v>0</v>
      </c>
      <c r="O16" s="255">
        <v>0</v>
      </c>
      <c r="P16" s="254">
        <v>0</v>
      </c>
      <c r="Q16" s="255">
        <v>0</v>
      </c>
      <c r="R16" s="254">
        <v>0</v>
      </c>
      <c r="S16" s="255">
        <v>0</v>
      </c>
      <c r="T16" s="254">
        <v>0</v>
      </c>
      <c r="U16" s="255">
        <v>0</v>
      </c>
      <c r="V16" s="254">
        <v>0</v>
      </c>
      <c r="W16" s="255">
        <v>0</v>
      </c>
      <c r="X16" s="254">
        <v>0</v>
      </c>
      <c r="Y16" s="255">
        <v>0</v>
      </c>
      <c r="Z16" s="254">
        <v>0</v>
      </c>
      <c r="AA16" s="254">
        <v>0</v>
      </c>
      <c r="AB16" s="256">
        <f t="shared" si="0"/>
        <v>0</v>
      </c>
      <c r="AC16" s="528"/>
      <c r="AD16" s="366"/>
    </row>
    <row r="17" spans="1:30" s="5" customFormat="1" ht="30" customHeight="1">
      <c r="A17" s="173"/>
      <c r="B17" s="174" t="s">
        <v>587</v>
      </c>
      <c r="C17" s="252"/>
      <c r="D17" s="253">
        <v>48</v>
      </c>
      <c r="E17" s="254">
        <v>374</v>
      </c>
      <c r="F17" s="254">
        <v>0</v>
      </c>
      <c r="G17" s="255">
        <v>5</v>
      </c>
      <c r="H17" s="254">
        <v>1034</v>
      </c>
      <c r="I17" s="255">
        <v>3</v>
      </c>
      <c r="J17" s="254">
        <v>1</v>
      </c>
      <c r="K17" s="255">
        <v>2</v>
      </c>
      <c r="L17" s="254">
        <v>2</v>
      </c>
      <c r="M17" s="255">
        <v>1</v>
      </c>
      <c r="N17" s="254">
        <v>0</v>
      </c>
      <c r="O17" s="255">
        <v>105</v>
      </c>
      <c r="P17" s="254">
        <v>55</v>
      </c>
      <c r="Q17" s="255">
        <v>2</v>
      </c>
      <c r="R17" s="254">
        <v>0</v>
      </c>
      <c r="S17" s="255">
        <v>63</v>
      </c>
      <c r="T17" s="254">
        <v>3300</v>
      </c>
      <c r="U17" s="255">
        <v>219</v>
      </c>
      <c r="V17" s="254">
        <v>154</v>
      </c>
      <c r="W17" s="255">
        <v>5</v>
      </c>
      <c r="X17" s="254">
        <v>0</v>
      </c>
      <c r="Y17" s="255">
        <v>22</v>
      </c>
      <c r="Z17" s="254">
        <v>0</v>
      </c>
      <c r="AA17" s="254">
        <v>0</v>
      </c>
      <c r="AB17" s="256">
        <f t="shared" si="0"/>
        <v>5395</v>
      </c>
      <c r="AC17" s="528"/>
      <c r="AD17" s="366"/>
    </row>
    <row r="18" spans="1:30" s="5" customFormat="1" ht="30" customHeight="1">
      <c r="A18" s="173"/>
      <c r="B18" s="174" t="s">
        <v>588</v>
      </c>
      <c r="C18" s="252"/>
      <c r="D18" s="253">
        <v>1</v>
      </c>
      <c r="E18" s="254">
        <v>0</v>
      </c>
      <c r="F18" s="254">
        <v>0</v>
      </c>
      <c r="G18" s="255">
        <v>0</v>
      </c>
      <c r="H18" s="254">
        <v>0</v>
      </c>
      <c r="I18" s="255">
        <v>1</v>
      </c>
      <c r="J18" s="254">
        <v>0</v>
      </c>
      <c r="K18" s="255">
        <v>0</v>
      </c>
      <c r="L18" s="254">
        <v>0</v>
      </c>
      <c r="M18" s="255">
        <v>3</v>
      </c>
      <c r="N18" s="254">
        <v>0</v>
      </c>
      <c r="O18" s="255">
        <v>1</v>
      </c>
      <c r="P18" s="254">
        <v>10</v>
      </c>
      <c r="Q18" s="255">
        <v>0</v>
      </c>
      <c r="R18" s="254">
        <v>0</v>
      </c>
      <c r="S18" s="255">
        <v>0</v>
      </c>
      <c r="T18" s="254">
        <v>109</v>
      </c>
      <c r="U18" s="255">
        <v>0</v>
      </c>
      <c r="V18" s="254">
        <v>0</v>
      </c>
      <c r="W18" s="255">
        <v>0</v>
      </c>
      <c r="X18" s="254">
        <v>0</v>
      </c>
      <c r="Y18" s="255">
        <v>0</v>
      </c>
      <c r="Z18" s="254">
        <v>0</v>
      </c>
      <c r="AA18" s="254">
        <v>0</v>
      </c>
      <c r="AB18" s="256">
        <f t="shared" si="0"/>
        <v>125</v>
      </c>
      <c r="AC18" s="528"/>
      <c r="AD18" s="366"/>
    </row>
    <row r="19" spans="1:30" s="5" customFormat="1" ht="30" customHeight="1">
      <c r="A19" s="173"/>
      <c r="B19" s="174" t="s">
        <v>589</v>
      </c>
      <c r="C19" s="252"/>
      <c r="D19" s="253">
        <v>6</v>
      </c>
      <c r="E19" s="254">
        <v>36</v>
      </c>
      <c r="F19" s="254">
        <v>13</v>
      </c>
      <c r="G19" s="255">
        <v>1</v>
      </c>
      <c r="H19" s="254">
        <v>20</v>
      </c>
      <c r="I19" s="255">
        <v>4</v>
      </c>
      <c r="J19" s="254">
        <v>6</v>
      </c>
      <c r="K19" s="255">
        <v>1</v>
      </c>
      <c r="L19" s="254">
        <v>1</v>
      </c>
      <c r="M19" s="255">
        <v>0</v>
      </c>
      <c r="N19" s="254">
        <v>0</v>
      </c>
      <c r="O19" s="255">
        <v>0</v>
      </c>
      <c r="P19" s="254">
        <v>1</v>
      </c>
      <c r="Q19" s="255">
        <v>0</v>
      </c>
      <c r="R19" s="254">
        <v>0</v>
      </c>
      <c r="S19" s="255">
        <v>131</v>
      </c>
      <c r="T19" s="254">
        <v>449</v>
      </c>
      <c r="U19" s="255">
        <v>406</v>
      </c>
      <c r="V19" s="254">
        <v>17</v>
      </c>
      <c r="W19" s="255">
        <v>98</v>
      </c>
      <c r="X19" s="254">
        <v>1</v>
      </c>
      <c r="Y19" s="255">
        <v>2</v>
      </c>
      <c r="Z19" s="254">
        <v>2</v>
      </c>
      <c r="AA19" s="254">
        <v>38</v>
      </c>
      <c r="AB19" s="256">
        <f t="shared" si="0"/>
        <v>1233</v>
      </c>
      <c r="AC19" s="528"/>
    </row>
    <row r="20" spans="1:30" s="5" customFormat="1" ht="30" customHeight="1">
      <c r="A20" s="173"/>
      <c r="B20" s="313" t="s">
        <v>590</v>
      </c>
      <c r="C20" s="252"/>
      <c r="D20" s="253">
        <v>0</v>
      </c>
      <c r="E20" s="254">
        <v>0</v>
      </c>
      <c r="F20" s="254">
        <v>0</v>
      </c>
      <c r="G20" s="255">
        <v>0</v>
      </c>
      <c r="H20" s="254">
        <v>0</v>
      </c>
      <c r="I20" s="255">
        <v>0</v>
      </c>
      <c r="J20" s="254">
        <v>0</v>
      </c>
      <c r="K20" s="255">
        <v>0</v>
      </c>
      <c r="L20" s="254">
        <v>0</v>
      </c>
      <c r="M20" s="255">
        <v>0</v>
      </c>
      <c r="N20" s="254">
        <v>0</v>
      </c>
      <c r="O20" s="255">
        <v>0</v>
      </c>
      <c r="P20" s="254">
        <v>0</v>
      </c>
      <c r="Q20" s="255">
        <v>0</v>
      </c>
      <c r="R20" s="254">
        <v>0</v>
      </c>
      <c r="S20" s="255">
        <v>0</v>
      </c>
      <c r="T20" s="254">
        <v>0</v>
      </c>
      <c r="U20" s="255">
        <v>0</v>
      </c>
      <c r="V20" s="254">
        <v>0</v>
      </c>
      <c r="W20" s="255">
        <v>0</v>
      </c>
      <c r="X20" s="254">
        <v>0</v>
      </c>
      <c r="Y20" s="255">
        <v>0</v>
      </c>
      <c r="Z20" s="254">
        <v>0</v>
      </c>
      <c r="AA20" s="254">
        <v>0</v>
      </c>
      <c r="AB20" s="256">
        <f t="shared" si="0"/>
        <v>0</v>
      </c>
      <c r="AC20" s="528"/>
    </row>
    <row r="21" spans="1:30" s="5" customFormat="1" ht="30" customHeight="1">
      <c r="A21" s="173"/>
      <c r="B21" s="174" t="s">
        <v>591</v>
      </c>
      <c r="C21" s="252"/>
      <c r="D21" s="253">
        <v>0</v>
      </c>
      <c r="E21" s="253">
        <v>0</v>
      </c>
      <c r="F21" s="253">
        <v>0</v>
      </c>
      <c r="G21" s="253">
        <v>0</v>
      </c>
      <c r="H21" s="253">
        <v>0</v>
      </c>
      <c r="I21" s="253">
        <v>0</v>
      </c>
      <c r="J21" s="253">
        <v>0</v>
      </c>
      <c r="K21" s="253">
        <v>0</v>
      </c>
      <c r="L21" s="253">
        <v>0</v>
      </c>
      <c r="M21" s="253">
        <v>0</v>
      </c>
      <c r="N21" s="253">
        <v>0</v>
      </c>
      <c r="O21" s="253">
        <v>0</v>
      </c>
      <c r="P21" s="253">
        <v>0</v>
      </c>
      <c r="Q21" s="253">
        <v>0</v>
      </c>
      <c r="R21" s="253">
        <v>0</v>
      </c>
      <c r="S21" s="253">
        <v>0</v>
      </c>
      <c r="T21" s="253">
        <v>0</v>
      </c>
      <c r="U21" s="253">
        <v>0</v>
      </c>
      <c r="V21" s="253">
        <v>0</v>
      </c>
      <c r="W21" s="253">
        <v>0</v>
      </c>
      <c r="X21" s="253">
        <v>0</v>
      </c>
      <c r="Y21" s="253">
        <v>0</v>
      </c>
      <c r="Z21" s="253">
        <v>0</v>
      </c>
      <c r="AA21" s="253">
        <v>0</v>
      </c>
      <c r="AB21" s="256">
        <f t="shared" si="0"/>
        <v>0</v>
      </c>
      <c r="AC21" s="528"/>
    </row>
    <row r="22" spans="1:30" s="5" customFormat="1" ht="30" customHeight="1">
      <c r="A22" s="173"/>
      <c r="B22" s="174" t="s">
        <v>592</v>
      </c>
      <c r="C22" s="252"/>
      <c r="D22" s="253">
        <v>0</v>
      </c>
      <c r="E22" s="254">
        <v>0</v>
      </c>
      <c r="F22" s="254">
        <v>0</v>
      </c>
      <c r="G22" s="255">
        <v>0</v>
      </c>
      <c r="H22" s="254">
        <v>0</v>
      </c>
      <c r="I22" s="255">
        <v>0</v>
      </c>
      <c r="J22" s="254">
        <v>0</v>
      </c>
      <c r="K22" s="255">
        <v>0</v>
      </c>
      <c r="L22" s="254">
        <v>0</v>
      </c>
      <c r="M22" s="255">
        <v>0</v>
      </c>
      <c r="N22" s="254">
        <v>0</v>
      </c>
      <c r="O22" s="255">
        <v>0</v>
      </c>
      <c r="P22" s="254">
        <v>0</v>
      </c>
      <c r="Q22" s="255">
        <v>0</v>
      </c>
      <c r="R22" s="254">
        <v>0</v>
      </c>
      <c r="S22" s="255">
        <v>0</v>
      </c>
      <c r="T22" s="254">
        <v>0</v>
      </c>
      <c r="U22" s="255">
        <v>0</v>
      </c>
      <c r="V22" s="254">
        <v>0</v>
      </c>
      <c r="W22" s="255">
        <v>0</v>
      </c>
      <c r="X22" s="254">
        <v>0</v>
      </c>
      <c r="Y22" s="255">
        <v>0</v>
      </c>
      <c r="Z22" s="254">
        <v>0</v>
      </c>
      <c r="AA22" s="254">
        <v>0</v>
      </c>
      <c r="AB22" s="256">
        <f t="shared" si="0"/>
        <v>0</v>
      </c>
      <c r="AC22" s="528"/>
    </row>
    <row r="23" spans="1:30" s="5" customFormat="1" ht="30" customHeight="1">
      <c r="A23" s="173"/>
      <c r="B23" s="313" t="s">
        <v>593</v>
      </c>
      <c r="C23" s="252"/>
      <c r="D23" s="253">
        <v>0</v>
      </c>
      <c r="E23" s="254">
        <v>1</v>
      </c>
      <c r="F23" s="254">
        <v>0</v>
      </c>
      <c r="G23" s="255">
        <v>0</v>
      </c>
      <c r="H23" s="254">
        <v>7</v>
      </c>
      <c r="I23" s="255">
        <v>1</v>
      </c>
      <c r="J23" s="254">
        <v>0</v>
      </c>
      <c r="K23" s="255">
        <v>9</v>
      </c>
      <c r="L23" s="254">
        <v>25</v>
      </c>
      <c r="M23" s="255">
        <v>0</v>
      </c>
      <c r="N23" s="254">
        <v>0</v>
      </c>
      <c r="O23" s="255">
        <v>0</v>
      </c>
      <c r="P23" s="254">
        <v>0</v>
      </c>
      <c r="Q23" s="255">
        <v>0</v>
      </c>
      <c r="R23" s="254">
        <v>0</v>
      </c>
      <c r="S23" s="255">
        <v>0</v>
      </c>
      <c r="T23" s="254">
        <v>0</v>
      </c>
      <c r="U23" s="255">
        <v>4</v>
      </c>
      <c r="V23" s="254">
        <v>2</v>
      </c>
      <c r="W23" s="255">
        <v>0</v>
      </c>
      <c r="X23" s="254">
        <v>0</v>
      </c>
      <c r="Y23" s="255">
        <v>0</v>
      </c>
      <c r="Z23" s="254">
        <v>0</v>
      </c>
      <c r="AA23" s="254">
        <v>0</v>
      </c>
      <c r="AB23" s="256">
        <f t="shared" si="0"/>
        <v>49</v>
      </c>
      <c r="AC23" s="528"/>
    </row>
    <row r="24" spans="1:30" s="5" customFormat="1" ht="30" customHeight="1">
      <c r="A24" s="173"/>
      <c r="B24" s="174" t="s">
        <v>594</v>
      </c>
      <c r="C24" s="252"/>
      <c r="D24" s="253">
        <v>0</v>
      </c>
      <c r="E24" s="254">
        <v>0</v>
      </c>
      <c r="F24" s="254">
        <v>0</v>
      </c>
      <c r="G24" s="255">
        <v>0</v>
      </c>
      <c r="H24" s="254">
        <v>0</v>
      </c>
      <c r="I24" s="255">
        <v>0</v>
      </c>
      <c r="J24" s="254">
        <v>0</v>
      </c>
      <c r="K24" s="255">
        <v>0</v>
      </c>
      <c r="L24" s="254">
        <v>0</v>
      </c>
      <c r="M24" s="255">
        <v>0</v>
      </c>
      <c r="N24" s="254">
        <v>0</v>
      </c>
      <c r="O24" s="255">
        <v>0</v>
      </c>
      <c r="P24" s="254">
        <v>0</v>
      </c>
      <c r="Q24" s="255">
        <v>0</v>
      </c>
      <c r="R24" s="254">
        <v>0</v>
      </c>
      <c r="S24" s="255">
        <v>0</v>
      </c>
      <c r="T24" s="254">
        <v>0</v>
      </c>
      <c r="U24" s="255">
        <v>0</v>
      </c>
      <c r="V24" s="254">
        <v>0</v>
      </c>
      <c r="W24" s="255">
        <v>0</v>
      </c>
      <c r="X24" s="254">
        <v>0</v>
      </c>
      <c r="Y24" s="255">
        <v>0</v>
      </c>
      <c r="Z24" s="254">
        <v>0</v>
      </c>
      <c r="AA24" s="254">
        <v>0</v>
      </c>
      <c r="AB24" s="256">
        <f t="shared" si="0"/>
        <v>0</v>
      </c>
      <c r="AC24" s="528"/>
    </row>
    <row r="25" spans="1:30" s="5" customFormat="1" ht="30" customHeight="1" thickBot="1">
      <c r="A25" s="92"/>
      <c r="B25" s="314" t="s">
        <v>595</v>
      </c>
      <c r="C25" s="105"/>
      <c r="D25" s="119">
        <v>0</v>
      </c>
      <c r="E25" s="120">
        <v>0</v>
      </c>
      <c r="F25" s="120">
        <v>0</v>
      </c>
      <c r="G25" s="121">
        <v>0</v>
      </c>
      <c r="H25" s="120">
        <v>0</v>
      </c>
      <c r="I25" s="121">
        <v>0</v>
      </c>
      <c r="J25" s="120">
        <v>0</v>
      </c>
      <c r="K25" s="121">
        <v>0</v>
      </c>
      <c r="L25" s="120">
        <v>0</v>
      </c>
      <c r="M25" s="121">
        <v>0</v>
      </c>
      <c r="N25" s="120">
        <v>0</v>
      </c>
      <c r="O25" s="121">
        <v>0</v>
      </c>
      <c r="P25" s="120">
        <v>0</v>
      </c>
      <c r="Q25" s="121">
        <v>0</v>
      </c>
      <c r="R25" s="120">
        <v>0</v>
      </c>
      <c r="S25" s="121">
        <v>0</v>
      </c>
      <c r="T25" s="120">
        <v>0</v>
      </c>
      <c r="U25" s="121">
        <v>0</v>
      </c>
      <c r="V25" s="120">
        <v>7</v>
      </c>
      <c r="W25" s="121">
        <v>0</v>
      </c>
      <c r="X25" s="120">
        <v>0</v>
      </c>
      <c r="Y25" s="121">
        <v>0</v>
      </c>
      <c r="Z25" s="120">
        <v>0</v>
      </c>
      <c r="AA25" s="120">
        <v>9</v>
      </c>
      <c r="AB25" s="122">
        <f t="shared" si="0"/>
        <v>16</v>
      </c>
      <c r="AC25" s="528"/>
    </row>
    <row r="26" spans="1:30" s="5" customFormat="1" ht="30" customHeight="1" thickTop="1">
      <c r="A26" s="91"/>
      <c r="B26" s="111" t="s">
        <v>545</v>
      </c>
      <c r="C26" s="106"/>
      <c r="D26" s="123">
        <f>SUM(D7:D25)</f>
        <v>113</v>
      </c>
      <c r="E26" s="124">
        <f t="shared" ref="E26:AA26" si="1">SUM(E7:E25)</f>
        <v>856</v>
      </c>
      <c r="F26" s="124">
        <f t="shared" si="1"/>
        <v>25</v>
      </c>
      <c r="G26" s="125">
        <f t="shared" si="1"/>
        <v>75</v>
      </c>
      <c r="H26" s="124">
        <f t="shared" si="1"/>
        <v>1210</v>
      </c>
      <c r="I26" s="125">
        <f t="shared" si="1"/>
        <v>12</v>
      </c>
      <c r="J26" s="124">
        <f t="shared" si="1"/>
        <v>50</v>
      </c>
      <c r="K26" s="125">
        <f t="shared" si="1"/>
        <v>71</v>
      </c>
      <c r="L26" s="124">
        <f t="shared" si="1"/>
        <v>47</v>
      </c>
      <c r="M26" s="125">
        <f t="shared" si="1"/>
        <v>7</v>
      </c>
      <c r="N26" s="124">
        <f t="shared" si="1"/>
        <v>71</v>
      </c>
      <c r="O26" s="125">
        <f t="shared" si="1"/>
        <v>115</v>
      </c>
      <c r="P26" s="124">
        <f t="shared" si="1"/>
        <v>72</v>
      </c>
      <c r="Q26" s="125">
        <f t="shared" si="1"/>
        <v>76</v>
      </c>
      <c r="R26" s="124">
        <f t="shared" si="1"/>
        <v>30</v>
      </c>
      <c r="S26" s="125">
        <f t="shared" si="1"/>
        <v>386</v>
      </c>
      <c r="T26" s="124">
        <f t="shared" si="1"/>
        <v>4283</v>
      </c>
      <c r="U26" s="125">
        <f t="shared" si="1"/>
        <v>676</v>
      </c>
      <c r="V26" s="124">
        <f t="shared" si="1"/>
        <v>257</v>
      </c>
      <c r="W26" s="125">
        <f t="shared" si="1"/>
        <v>124</v>
      </c>
      <c r="X26" s="124">
        <f t="shared" si="1"/>
        <v>4</v>
      </c>
      <c r="Y26" s="125">
        <f t="shared" si="1"/>
        <v>135</v>
      </c>
      <c r="Z26" s="124">
        <f t="shared" si="1"/>
        <v>4</v>
      </c>
      <c r="AA26" s="124">
        <f t="shared" si="1"/>
        <v>518</v>
      </c>
      <c r="AB26" s="126">
        <f>SUM(D26:AA26)</f>
        <v>9217</v>
      </c>
      <c r="AC26" s="527"/>
    </row>
    <row r="27" spans="1:30" ht="30" customHeight="1"/>
    <row r="28" spans="1:30" ht="30" customHeight="1"/>
    <row r="29" spans="1:30" ht="30" customHeight="1"/>
    <row r="30" spans="1:30" ht="30" customHeight="1"/>
    <row r="31" spans="1:30" ht="30" customHeight="1"/>
    <row r="32" spans="1:30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</sheetData>
  <mergeCells count="4">
    <mergeCell ref="D4:Z4"/>
    <mergeCell ref="AA4:AA6"/>
    <mergeCell ref="AB4:AB6"/>
    <mergeCell ref="B4:B6"/>
  </mergeCells>
  <phoneticPr fontId="15"/>
  <printOptions horizontalCentered="1"/>
  <pageMargins left="0.47244094488188981" right="0.19685039370078741" top="0.78740157480314965" bottom="0.78740157480314965" header="0.31496062992125984" footer="0.39370078740157483"/>
  <pageSetup paperSize="9" orientation="portrait" r:id="rId1"/>
  <headerFooter>
    <oddFooter>&amp;C&amp;"Century,標準"&amp;10&amp;P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view="pageBreakPreview" zoomScale="60" zoomScaleNormal="100" workbookViewId="0">
      <selection activeCell="Q5" sqref="Q5:Q26"/>
    </sheetView>
  </sheetViews>
  <sheetFormatPr defaultColWidth="19.625" defaultRowHeight="12"/>
  <cols>
    <col min="1" max="1" width="0.875" style="1" customWidth="1"/>
    <col min="2" max="2" width="10.625" style="1" customWidth="1"/>
    <col min="3" max="3" width="0.875" style="1" customWidth="1"/>
    <col min="4" max="15" width="6.125" style="1" customWidth="1"/>
    <col min="16" max="16" width="8.625" style="1" customWidth="1"/>
    <col min="17" max="17" width="4" style="16" bestFit="1" customWidth="1"/>
    <col min="18" max="18" width="9.125" style="1" bestFit="1" customWidth="1"/>
    <col min="19" max="22" width="19.625" style="1" customWidth="1"/>
    <col min="23" max="16384" width="19.625" style="1"/>
  </cols>
  <sheetData>
    <row r="1" spans="1:18" ht="21.75" customHeight="1"/>
    <row r="2" spans="1:18" s="7" customFormat="1" ht="21.75" customHeight="1">
      <c r="A2" s="7" t="s">
        <v>643</v>
      </c>
      <c r="Q2" s="14"/>
    </row>
    <row r="3" spans="1:18" s="3" customFormat="1" ht="20.25" customHeight="1">
      <c r="D3" s="4"/>
      <c r="P3" s="36" t="s">
        <v>541</v>
      </c>
      <c r="Q3" s="15"/>
    </row>
    <row r="4" spans="1:18" s="5" customFormat="1" ht="20.100000000000001" customHeight="1">
      <c r="A4" s="85"/>
      <c r="B4" s="585" t="s">
        <v>598</v>
      </c>
      <c r="C4" s="86"/>
      <c r="D4" s="601" t="s">
        <v>29</v>
      </c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8" t="s">
        <v>27</v>
      </c>
      <c r="Q4" s="19"/>
    </row>
    <row r="5" spans="1:18" s="5" customFormat="1" ht="20.100000000000001" customHeight="1">
      <c r="A5" s="87"/>
      <c r="B5" s="586"/>
      <c r="C5" s="84"/>
      <c r="D5" s="65" t="s">
        <v>30</v>
      </c>
      <c r="E5" s="65" t="s">
        <v>31</v>
      </c>
      <c r="F5" s="65" t="s">
        <v>32</v>
      </c>
      <c r="G5" s="65" t="s">
        <v>33</v>
      </c>
      <c r="H5" s="65" t="s">
        <v>34</v>
      </c>
      <c r="I5" s="65" t="s">
        <v>35</v>
      </c>
      <c r="J5" s="65" t="s">
        <v>36</v>
      </c>
      <c r="K5" s="65" t="s">
        <v>37</v>
      </c>
      <c r="L5" s="65" t="s">
        <v>38</v>
      </c>
      <c r="M5" s="65" t="s">
        <v>39</v>
      </c>
      <c r="N5" s="65" t="s">
        <v>40</v>
      </c>
      <c r="O5" s="65" t="s">
        <v>41</v>
      </c>
      <c r="P5" s="589"/>
      <c r="Q5" s="19"/>
    </row>
    <row r="6" spans="1:18" s="5" customFormat="1" ht="30" customHeight="1">
      <c r="A6" s="138"/>
      <c r="B6" s="139" t="s">
        <v>8</v>
      </c>
      <c r="C6" s="227"/>
      <c r="D6" s="264">
        <v>148</v>
      </c>
      <c r="E6" s="265">
        <v>50</v>
      </c>
      <c r="F6" s="265">
        <v>73</v>
      </c>
      <c r="G6" s="265">
        <v>60</v>
      </c>
      <c r="H6" s="265">
        <v>59</v>
      </c>
      <c r="I6" s="265">
        <v>98</v>
      </c>
      <c r="J6" s="265">
        <v>138</v>
      </c>
      <c r="K6" s="265">
        <v>88</v>
      </c>
      <c r="L6" s="265">
        <v>69</v>
      </c>
      <c r="M6" s="265">
        <v>91</v>
      </c>
      <c r="N6" s="265">
        <v>108</v>
      </c>
      <c r="O6" s="265">
        <v>65</v>
      </c>
      <c r="P6" s="265">
        <f>SUM(D6:O6)</f>
        <v>1047</v>
      </c>
      <c r="Q6" s="19"/>
    </row>
    <row r="7" spans="1:18" s="5" customFormat="1" ht="30" customHeight="1">
      <c r="A7" s="145"/>
      <c r="B7" s="134" t="s">
        <v>9</v>
      </c>
      <c r="C7" s="135"/>
      <c r="D7" s="266">
        <v>0</v>
      </c>
      <c r="E7" s="266">
        <v>0</v>
      </c>
      <c r="F7" s="266">
        <v>0</v>
      </c>
      <c r="G7" s="266">
        <v>0</v>
      </c>
      <c r="H7" s="266">
        <v>2</v>
      </c>
      <c r="I7" s="266">
        <v>2</v>
      </c>
      <c r="J7" s="266">
        <v>0</v>
      </c>
      <c r="K7" s="266">
        <v>0</v>
      </c>
      <c r="L7" s="266">
        <v>0</v>
      </c>
      <c r="M7" s="266">
        <v>2</v>
      </c>
      <c r="N7" s="266">
        <v>2</v>
      </c>
      <c r="O7" s="266">
        <v>2</v>
      </c>
      <c r="P7" s="266">
        <f t="shared" ref="P7:P24" si="0">SUM(D7:O7)</f>
        <v>10</v>
      </c>
      <c r="Q7" s="19"/>
    </row>
    <row r="8" spans="1:18" s="5" customFormat="1" ht="30" customHeight="1">
      <c r="A8" s="145"/>
      <c r="B8" s="134" t="s">
        <v>10</v>
      </c>
      <c r="C8" s="135"/>
      <c r="D8" s="266">
        <v>0</v>
      </c>
      <c r="E8" s="266">
        <v>0</v>
      </c>
      <c r="F8" s="266">
        <v>0</v>
      </c>
      <c r="G8" s="266">
        <v>0</v>
      </c>
      <c r="H8" s="266">
        <v>0</v>
      </c>
      <c r="I8" s="266">
        <v>0</v>
      </c>
      <c r="J8" s="266">
        <v>0</v>
      </c>
      <c r="K8" s="266">
        <v>0</v>
      </c>
      <c r="L8" s="266">
        <v>0</v>
      </c>
      <c r="M8" s="266">
        <v>0</v>
      </c>
      <c r="N8" s="266">
        <v>0</v>
      </c>
      <c r="O8" s="266">
        <v>0</v>
      </c>
      <c r="P8" s="266">
        <f t="shared" si="0"/>
        <v>0</v>
      </c>
      <c r="Q8" s="19"/>
    </row>
    <row r="9" spans="1:18" s="5" customFormat="1" ht="30" customHeight="1">
      <c r="A9" s="145"/>
      <c r="B9" s="134" t="s">
        <v>11</v>
      </c>
      <c r="C9" s="135"/>
      <c r="D9" s="266">
        <v>0</v>
      </c>
      <c r="E9" s="266">
        <v>0</v>
      </c>
      <c r="F9" s="266">
        <v>0</v>
      </c>
      <c r="G9" s="266">
        <v>0</v>
      </c>
      <c r="H9" s="266">
        <v>2</v>
      </c>
      <c r="I9" s="266">
        <v>0</v>
      </c>
      <c r="J9" s="266">
        <v>0</v>
      </c>
      <c r="K9" s="266">
        <v>0</v>
      </c>
      <c r="L9" s="266">
        <v>0</v>
      </c>
      <c r="M9" s="266">
        <v>0</v>
      </c>
      <c r="N9" s="266">
        <v>0</v>
      </c>
      <c r="O9" s="266">
        <v>0</v>
      </c>
      <c r="P9" s="266">
        <f t="shared" si="0"/>
        <v>2</v>
      </c>
      <c r="Q9" s="19"/>
      <c r="R9" s="70"/>
    </row>
    <row r="10" spans="1:18" s="5" customFormat="1" ht="30" customHeight="1">
      <c r="A10" s="145"/>
      <c r="B10" s="134" t="s">
        <v>12</v>
      </c>
      <c r="C10" s="135"/>
      <c r="D10" s="266">
        <v>0</v>
      </c>
      <c r="E10" s="266">
        <v>0</v>
      </c>
      <c r="F10" s="266">
        <v>0</v>
      </c>
      <c r="G10" s="266">
        <v>0</v>
      </c>
      <c r="H10" s="266">
        <v>0</v>
      </c>
      <c r="I10" s="266">
        <v>0</v>
      </c>
      <c r="J10" s="266">
        <v>0</v>
      </c>
      <c r="K10" s="266">
        <v>0</v>
      </c>
      <c r="L10" s="266">
        <v>0</v>
      </c>
      <c r="M10" s="266">
        <v>0</v>
      </c>
      <c r="N10" s="266">
        <v>0</v>
      </c>
      <c r="O10" s="266">
        <v>21</v>
      </c>
      <c r="P10" s="266">
        <f t="shared" si="0"/>
        <v>21</v>
      </c>
      <c r="Q10" s="19"/>
    </row>
    <row r="11" spans="1:18" s="5" customFormat="1" ht="30" customHeight="1">
      <c r="A11" s="145"/>
      <c r="B11" s="134" t="s">
        <v>13</v>
      </c>
      <c r="C11" s="135"/>
      <c r="D11" s="266">
        <v>137</v>
      </c>
      <c r="E11" s="266">
        <v>293</v>
      </c>
      <c r="F11" s="266">
        <v>177</v>
      </c>
      <c r="G11" s="266">
        <v>90</v>
      </c>
      <c r="H11" s="266">
        <v>75</v>
      </c>
      <c r="I11" s="266">
        <v>27</v>
      </c>
      <c r="J11" s="266">
        <v>55</v>
      </c>
      <c r="K11" s="266">
        <v>77</v>
      </c>
      <c r="L11" s="266">
        <v>68</v>
      </c>
      <c r="M11" s="266">
        <v>56</v>
      </c>
      <c r="N11" s="266">
        <v>72</v>
      </c>
      <c r="O11" s="266">
        <v>117</v>
      </c>
      <c r="P11" s="266">
        <f t="shared" si="0"/>
        <v>1244</v>
      </c>
      <c r="Q11" s="19"/>
      <c r="R11" s="70"/>
    </row>
    <row r="12" spans="1:18" s="5" customFormat="1" ht="30" customHeight="1">
      <c r="A12" s="145"/>
      <c r="B12" s="134" t="s">
        <v>14</v>
      </c>
      <c r="C12" s="135"/>
      <c r="D12" s="266">
        <v>3</v>
      </c>
      <c r="E12" s="266">
        <v>15</v>
      </c>
      <c r="F12" s="266">
        <v>6</v>
      </c>
      <c r="G12" s="266">
        <v>2</v>
      </c>
      <c r="H12" s="266">
        <v>22</v>
      </c>
      <c r="I12" s="266">
        <v>3</v>
      </c>
      <c r="J12" s="266">
        <v>1</v>
      </c>
      <c r="K12" s="266">
        <v>0</v>
      </c>
      <c r="L12" s="266">
        <v>0</v>
      </c>
      <c r="M12" s="266">
        <v>3</v>
      </c>
      <c r="N12" s="266">
        <v>14</v>
      </c>
      <c r="O12" s="266">
        <v>6</v>
      </c>
      <c r="P12" s="266">
        <f t="shared" si="0"/>
        <v>75</v>
      </c>
      <c r="Q12" s="19"/>
    </row>
    <row r="13" spans="1:18" s="5" customFormat="1" ht="30" customHeight="1">
      <c r="A13" s="145"/>
      <c r="B13" s="134" t="s">
        <v>15</v>
      </c>
      <c r="C13" s="135"/>
      <c r="D13" s="266">
        <v>0</v>
      </c>
      <c r="E13" s="266">
        <v>0</v>
      </c>
      <c r="F13" s="266">
        <v>0</v>
      </c>
      <c r="G13" s="266">
        <v>0</v>
      </c>
      <c r="H13" s="266">
        <v>0</v>
      </c>
      <c r="I13" s="266">
        <v>0</v>
      </c>
      <c r="J13" s="266">
        <v>0</v>
      </c>
      <c r="K13" s="266">
        <v>0</v>
      </c>
      <c r="L13" s="266">
        <v>0</v>
      </c>
      <c r="M13" s="266">
        <v>0</v>
      </c>
      <c r="N13" s="266">
        <v>0</v>
      </c>
      <c r="O13" s="266">
        <v>0</v>
      </c>
      <c r="P13" s="266">
        <f t="shared" si="0"/>
        <v>0</v>
      </c>
      <c r="Q13" s="19"/>
    </row>
    <row r="14" spans="1:18" s="5" customFormat="1" ht="30" customHeight="1">
      <c r="A14" s="145"/>
      <c r="B14" s="134" t="s">
        <v>16</v>
      </c>
      <c r="C14" s="135"/>
      <c r="D14" s="266">
        <v>0</v>
      </c>
      <c r="E14" s="266">
        <v>0</v>
      </c>
      <c r="F14" s="266">
        <v>0</v>
      </c>
      <c r="G14" s="266">
        <v>0</v>
      </c>
      <c r="H14" s="266">
        <v>0</v>
      </c>
      <c r="I14" s="266">
        <v>0</v>
      </c>
      <c r="J14" s="266">
        <v>0</v>
      </c>
      <c r="K14" s="266">
        <v>0</v>
      </c>
      <c r="L14" s="266">
        <v>0</v>
      </c>
      <c r="M14" s="266">
        <v>0</v>
      </c>
      <c r="N14" s="266">
        <v>0</v>
      </c>
      <c r="O14" s="266">
        <v>0</v>
      </c>
      <c r="P14" s="266">
        <f t="shared" si="0"/>
        <v>0</v>
      </c>
      <c r="Q14" s="19"/>
      <c r="R14" s="70"/>
    </row>
    <row r="15" spans="1:18" s="5" customFormat="1" ht="30" customHeight="1">
      <c r="A15" s="145"/>
      <c r="B15" s="134" t="s">
        <v>17</v>
      </c>
      <c r="C15" s="135"/>
      <c r="D15" s="266">
        <v>0</v>
      </c>
      <c r="E15" s="266">
        <v>0</v>
      </c>
      <c r="F15" s="266">
        <v>0</v>
      </c>
      <c r="G15" s="266">
        <v>0</v>
      </c>
      <c r="H15" s="266">
        <v>0</v>
      </c>
      <c r="I15" s="266">
        <v>0</v>
      </c>
      <c r="J15" s="266">
        <v>0</v>
      </c>
      <c r="K15" s="266">
        <v>0</v>
      </c>
      <c r="L15" s="266">
        <v>0</v>
      </c>
      <c r="M15" s="266">
        <v>0</v>
      </c>
      <c r="N15" s="266">
        <v>0</v>
      </c>
      <c r="O15" s="266">
        <v>0</v>
      </c>
      <c r="P15" s="266">
        <f t="shared" si="0"/>
        <v>0</v>
      </c>
      <c r="Q15" s="19"/>
    </row>
    <row r="16" spans="1:18" s="5" customFormat="1" ht="30" customHeight="1">
      <c r="A16" s="145"/>
      <c r="B16" s="134" t="s">
        <v>18</v>
      </c>
      <c r="C16" s="135"/>
      <c r="D16" s="266">
        <v>278</v>
      </c>
      <c r="E16" s="266">
        <v>307</v>
      </c>
      <c r="F16" s="266">
        <v>392</v>
      </c>
      <c r="G16" s="266">
        <v>756</v>
      </c>
      <c r="H16" s="266">
        <v>957</v>
      </c>
      <c r="I16" s="266">
        <v>493</v>
      </c>
      <c r="J16" s="266">
        <v>650</v>
      </c>
      <c r="K16" s="266">
        <v>213</v>
      </c>
      <c r="L16" s="266">
        <v>403</v>
      </c>
      <c r="M16" s="266">
        <v>364</v>
      </c>
      <c r="N16" s="266">
        <v>328</v>
      </c>
      <c r="O16" s="266">
        <v>254</v>
      </c>
      <c r="P16" s="266">
        <f t="shared" si="0"/>
        <v>5395</v>
      </c>
      <c r="Q16" s="19"/>
    </row>
    <row r="17" spans="1:18" s="5" customFormat="1" ht="30" customHeight="1">
      <c r="A17" s="145"/>
      <c r="B17" s="134" t="s">
        <v>19</v>
      </c>
      <c r="C17" s="135"/>
      <c r="D17" s="266">
        <v>10</v>
      </c>
      <c r="E17" s="266">
        <v>33</v>
      </c>
      <c r="F17" s="266">
        <v>1</v>
      </c>
      <c r="G17" s="266">
        <v>0</v>
      </c>
      <c r="H17" s="266">
        <v>10</v>
      </c>
      <c r="I17" s="266">
        <v>0</v>
      </c>
      <c r="J17" s="266">
        <v>0</v>
      </c>
      <c r="K17" s="266">
        <v>0</v>
      </c>
      <c r="L17" s="266">
        <v>46</v>
      </c>
      <c r="M17" s="266">
        <v>25</v>
      </c>
      <c r="N17" s="266">
        <v>0</v>
      </c>
      <c r="O17" s="266">
        <v>0</v>
      </c>
      <c r="P17" s="266">
        <f t="shared" si="0"/>
        <v>125</v>
      </c>
      <c r="Q17" s="19"/>
      <c r="R17" s="70"/>
    </row>
    <row r="18" spans="1:18" s="5" customFormat="1" ht="30" customHeight="1">
      <c r="A18" s="145"/>
      <c r="B18" s="134" t="s">
        <v>20</v>
      </c>
      <c r="C18" s="135"/>
      <c r="D18" s="266">
        <v>28</v>
      </c>
      <c r="E18" s="266">
        <v>12</v>
      </c>
      <c r="F18" s="266">
        <v>20</v>
      </c>
      <c r="G18" s="266">
        <v>56</v>
      </c>
      <c r="H18" s="266">
        <v>55</v>
      </c>
      <c r="I18" s="266">
        <v>46</v>
      </c>
      <c r="J18" s="266">
        <v>203</v>
      </c>
      <c r="K18" s="266">
        <v>288</v>
      </c>
      <c r="L18" s="266">
        <v>146</v>
      </c>
      <c r="M18" s="266">
        <v>164</v>
      </c>
      <c r="N18" s="266">
        <v>108</v>
      </c>
      <c r="O18" s="266">
        <v>107</v>
      </c>
      <c r="P18" s="266">
        <f t="shared" si="0"/>
        <v>1233</v>
      </c>
      <c r="Q18" s="19"/>
    </row>
    <row r="19" spans="1:18" s="5" customFormat="1" ht="30" customHeight="1">
      <c r="A19" s="145"/>
      <c r="B19" s="134" t="s">
        <v>21</v>
      </c>
      <c r="C19" s="135"/>
      <c r="D19" s="266">
        <v>0</v>
      </c>
      <c r="E19" s="266">
        <v>0</v>
      </c>
      <c r="F19" s="266">
        <v>0</v>
      </c>
      <c r="G19" s="266">
        <v>0</v>
      </c>
      <c r="H19" s="266">
        <v>0</v>
      </c>
      <c r="I19" s="266">
        <v>0</v>
      </c>
      <c r="J19" s="266">
        <v>0</v>
      </c>
      <c r="K19" s="266">
        <v>0</v>
      </c>
      <c r="L19" s="266">
        <v>0</v>
      </c>
      <c r="M19" s="266">
        <v>0</v>
      </c>
      <c r="N19" s="266">
        <v>0</v>
      </c>
      <c r="O19" s="266">
        <v>0</v>
      </c>
      <c r="P19" s="266">
        <f t="shared" si="0"/>
        <v>0</v>
      </c>
      <c r="Q19" s="19"/>
    </row>
    <row r="20" spans="1:18" s="5" customFormat="1" ht="30" customHeight="1">
      <c r="A20" s="145"/>
      <c r="B20" s="134" t="s">
        <v>22</v>
      </c>
      <c r="C20" s="135"/>
      <c r="D20" s="266">
        <v>0</v>
      </c>
      <c r="E20" s="266">
        <v>0</v>
      </c>
      <c r="F20" s="266">
        <v>0</v>
      </c>
      <c r="G20" s="266">
        <v>0</v>
      </c>
      <c r="H20" s="266">
        <v>0</v>
      </c>
      <c r="I20" s="266">
        <v>0</v>
      </c>
      <c r="J20" s="266">
        <v>0</v>
      </c>
      <c r="K20" s="266">
        <v>0</v>
      </c>
      <c r="L20" s="266">
        <v>0</v>
      </c>
      <c r="M20" s="266">
        <v>0</v>
      </c>
      <c r="N20" s="266">
        <v>0</v>
      </c>
      <c r="O20" s="266">
        <v>0</v>
      </c>
      <c r="P20" s="266">
        <f t="shared" si="0"/>
        <v>0</v>
      </c>
      <c r="Q20" s="19"/>
    </row>
    <row r="21" spans="1:18" s="5" customFormat="1" ht="30" customHeight="1">
      <c r="A21" s="145"/>
      <c r="B21" s="134" t="s">
        <v>23</v>
      </c>
      <c r="C21" s="135"/>
      <c r="D21" s="266">
        <v>0</v>
      </c>
      <c r="E21" s="266">
        <v>0</v>
      </c>
      <c r="F21" s="266">
        <v>0</v>
      </c>
      <c r="G21" s="266">
        <v>0</v>
      </c>
      <c r="H21" s="266">
        <v>0</v>
      </c>
      <c r="I21" s="266">
        <v>0</v>
      </c>
      <c r="J21" s="266">
        <v>0</v>
      </c>
      <c r="K21" s="266">
        <v>0</v>
      </c>
      <c r="L21" s="266">
        <v>0</v>
      </c>
      <c r="M21" s="266">
        <v>0</v>
      </c>
      <c r="N21" s="266">
        <v>0</v>
      </c>
      <c r="O21" s="266">
        <v>0</v>
      </c>
      <c r="P21" s="266">
        <f t="shared" si="0"/>
        <v>0</v>
      </c>
      <c r="Q21" s="19"/>
    </row>
    <row r="22" spans="1:18" s="5" customFormat="1" ht="30" customHeight="1">
      <c r="A22" s="145"/>
      <c r="B22" s="134" t="s">
        <v>24</v>
      </c>
      <c r="C22" s="135"/>
      <c r="D22" s="266">
        <v>0</v>
      </c>
      <c r="E22" s="266">
        <v>0</v>
      </c>
      <c r="F22" s="266">
        <v>1</v>
      </c>
      <c r="G22" s="266">
        <v>15</v>
      </c>
      <c r="H22" s="266">
        <v>5</v>
      </c>
      <c r="I22" s="266">
        <v>16</v>
      </c>
      <c r="J22" s="266">
        <v>0</v>
      </c>
      <c r="K22" s="266">
        <v>6</v>
      </c>
      <c r="L22" s="266">
        <v>0</v>
      </c>
      <c r="M22" s="266">
        <v>4</v>
      </c>
      <c r="N22" s="266">
        <v>2</v>
      </c>
      <c r="O22" s="266">
        <v>0</v>
      </c>
      <c r="P22" s="266">
        <f t="shared" si="0"/>
        <v>49</v>
      </c>
      <c r="Q22" s="19"/>
    </row>
    <row r="23" spans="1:18" s="5" customFormat="1" ht="30" customHeight="1">
      <c r="A23" s="145"/>
      <c r="B23" s="134" t="s">
        <v>25</v>
      </c>
      <c r="C23" s="135"/>
      <c r="D23" s="266">
        <v>0</v>
      </c>
      <c r="E23" s="266">
        <v>0</v>
      </c>
      <c r="F23" s="266">
        <v>0</v>
      </c>
      <c r="G23" s="266">
        <v>0</v>
      </c>
      <c r="H23" s="266">
        <v>0</v>
      </c>
      <c r="I23" s="266">
        <v>0</v>
      </c>
      <c r="J23" s="266">
        <v>0</v>
      </c>
      <c r="K23" s="266">
        <v>0</v>
      </c>
      <c r="L23" s="266">
        <v>0</v>
      </c>
      <c r="M23" s="266">
        <v>0</v>
      </c>
      <c r="N23" s="266">
        <v>0</v>
      </c>
      <c r="O23" s="266">
        <v>0</v>
      </c>
      <c r="P23" s="266">
        <f>SUM(D23:O23)</f>
        <v>0</v>
      </c>
      <c r="Q23" s="19"/>
      <c r="R23" s="70"/>
    </row>
    <row r="24" spans="1:18" s="5" customFormat="1" ht="30" customHeight="1" thickBot="1">
      <c r="A24" s="267"/>
      <c r="B24" s="146" t="s">
        <v>26</v>
      </c>
      <c r="C24" s="236"/>
      <c r="D24" s="268">
        <v>4</v>
      </c>
      <c r="E24" s="268">
        <v>0</v>
      </c>
      <c r="F24" s="268">
        <v>0</v>
      </c>
      <c r="G24" s="268">
        <v>0</v>
      </c>
      <c r="H24" s="268">
        <v>1</v>
      </c>
      <c r="I24" s="268">
        <v>0</v>
      </c>
      <c r="J24" s="268">
        <v>0</v>
      </c>
      <c r="K24" s="268">
        <v>8</v>
      </c>
      <c r="L24" s="268">
        <v>3</v>
      </c>
      <c r="M24" s="268">
        <v>0</v>
      </c>
      <c r="N24" s="268">
        <v>0</v>
      </c>
      <c r="O24" s="268">
        <v>0</v>
      </c>
      <c r="P24" s="268">
        <f t="shared" si="0"/>
        <v>16</v>
      </c>
      <c r="Q24" s="19"/>
    </row>
    <row r="25" spans="1:18" s="5" customFormat="1" ht="30" customHeight="1" thickTop="1">
      <c r="A25" s="87"/>
      <c r="B25" s="88" t="s">
        <v>27</v>
      </c>
      <c r="C25" s="84"/>
      <c r="D25" s="76">
        <f>SUM(D6:D24)</f>
        <v>608</v>
      </c>
      <c r="E25" s="76">
        <f t="shared" ref="E25:P25" si="1">SUM(E6:E24)</f>
        <v>710</v>
      </c>
      <c r="F25" s="76">
        <f t="shared" si="1"/>
        <v>670</v>
      </c>
      <c r="G25" s="77">
        <f t="shared" si="1"/>
        <v>979</v>
      </c>
      <c r="H25" s="77">
        <f t="shared" si="1"/>
        <v>1188</v>
      </c>
      <c r="I25" s="77">
        <f t="shared" si="1"/>
        <v>685</v>
      </c>
      <c r="J25" s="77">
        <f t="shared" si="1"/>
        <v>1047</v>
      </c>
      <c r="K25" s="77">
        <f t="shared" si="1"/>
        <v>680</v>
      </c>
      <c r="L25" s="77">
        <f t="shared" si="1"/>
        <v>735</v>
      </c>
      <c r="M25" s="77">
        <f t="shared" si="1"/>
        <v>709</v>
      </c>
      <c r="N25" s="77">
        <f t="shared" si="1"/>
        <v>634</v>
      </c>
      <c r="O25" s="77">
        <f t="shared" si="1"/>
        <v>572</v>
      </c>
      <c r="P25" s="77">
        <f t="shared" si="1"/>
        <v>9217</v>
      </c>
      <c r="Q25" s="19"/>
    </row>
    <row r="26" spans="1:18" s="5" customFormat="1" ht="30" customHeight="1">
      <c r="Q26" s="19"/>
    </row>
    <row r="27" spans="1:18" s="5" customFormat="1" ht="30" customHeight="1">
      <c r="Q27" s="19"/>
    </row>
  </sheetData>
  <mergeCells count="3">
    <mergeCell ref="B4:B5"/>
    <mergeCell ref="D4:O4"/>
    <mergeCell ref="P4:P5"/>
  </mergeCells>
  <phoneticPr fontId="3"/>
  <printOptions horizontalCentered="1"/>
  <pageMargins left="0.47244094488188981" right="0.47244094488188981" top="0.78740157480314965" bottom="0.78740157480314965" header="0.31496062992125984" footer="0.39370078740157483"/>
  <pageSetup paperSize="9" orientation="portrait" r:id="rId1"/>
  <headerFooter>
    <oddFooter>&amp;C&amp;"Century,標準"&amp;10&amp;P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(1)ア_市町村別</vt:lpstr>
      <vt:lpstr>(1)イ_月別</vt:lpstr>
      <vt:lpstr>（1）ウ_観光地点別</vt:lpstr>
      <vt:lpstr>（1）エ_月別観光地点別</vt:lpstr>
      <vt:lpstr>(1)オ_行動目的別</vt:lpstr>
      <vt:lpstr>（2）ア_市町村別宿泊客延べ数</vt:lpstr>
      <vt:lpstr>（2）イ_市町村別月別宿泊客延べ数</vt:lpstr>
      <vt:lpstr>（3）ア_国籍別外国人宿泊客延べ数</vt:lpstr>
      <vt:lpstr>（3）イ_月別外国人宿泊客延べ数</vt:lpstr>
      <vt:lpstr>（3）ウ_国籍別外国人宿泊客延べ数 </vt:lpstr>
      <vt:lpstr>'(1)ア_市町村別'!Print_Area</vt:lpstr>
      <vt:lpstr>'(1)イ_月別'!Print_Area</vt:lpstr>
      <vt:lpstr>'（1）ウ_観光地点別'!Print_Area</vt:lpstr>
      <vt:lpstr>'（1）エ_月別観光地点別'!Print_Area</vt:lpstr>
      <vt:lpstr>'(1)オ_行動目的別'!Print_Area</vt:lpstr>
      <vt:lpstr>'（2）ア_市町村別宿泊客延べ数'!Print_Area</vt:lpstr>
      <vt:lpstr>'（2）イ_市町村別月別宿泊客延べ数'!Print_Area</vt:lpstr>
      <vt:lpstr>'（3）ア_国籍別外国人宿泊客延べ数'!Print_Area</vt:lpstr>
      <vt:lpstr>'（3）イ_月別外国人宿泊客延べ数'!Print_Area</vt:lpstr>
      <vt:lpstr>'（3）ウ_国籍別外国人宿泊客延べ数 '!Print_Area</vt:lpstr>
      <vt:lpstr>'（1）ウ_観光地点別'!Print_Titles</vt:lpstr>
      <vt:lpstr>'（1）エ_月別観光地点別'!Print_Titles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GIS01</dc:creator>
  <cp:lastModifiedBy>Windows ユーザー</cp:lastModifiedBy>
  <cp:lastPrinted>2022-06-03T08:25:39Z</cp:lastPrinted>
  <dcterms:created xsi:type="dcterms:W3CDTF">2018-03-13T02:16:43Z</dcterms:created>
  <dcterms:modified xsi:type="dcterms:W3CDTF">2022-06-13T06:42:10Z</dcterms:modified>
</cp:coreProperties>
</file>