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別紙１－（１）～（５）" sheetId="4" r:id="rId1"/>
    <sheet name="別紙１－（６）" sheetId="11" r:id="rId2"/>
    <sheet name="別紙１－（７）" sheetId="13" r:id="rId3"/>
    <sheet name="別紙１－(１)～(５) 【記入要領】" sheetId="6" r:id="rId4"/>
    <sheet name="別紙１－（６）【記入要領】" sheetId="12" r:id="rId5"/>
    <sheet name="別添１" sheetId="14" r:id="rId6"/>
    <sheet name="別添２" sheetId="15" r:id="rId7"/>
    <sheet name="別添３" sheetId="16" r:id="rId8"/>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'別紙１－（１）～（５）'!$A$1:$CY$21</definedName>
    <definedName name="_xlnm.Print_Area" localSheetId="3">'別紙１－(１)～(５) 【記入要領】'!$A$1:$BV$34</definedName>
    <definedName name="_xlnm.Print_Area" localSheetId="1">'別紙１－（６）'!$A$1:$J$34</definedName>
    <definedName name="_xlnm.Print_Area" localSheetId="4">'別紙１－（６）【記入要領】'!$A$1:$BX$10</definedName>
    <definedName name="_xlnm.Print_Area" localSheetId="2">'別紙１－（７）'!$A$1:$AK$53</definedName>
    <definedName name="_xlnm.Print_Area" localSheetId="5">別添１!$A$1:$I$43</definedName>
    <definedName name="_xlnm.Print_Titles" localSheetId="0">'別紙１－（１）～（５）'!$A:$C,'別紙１－（１）～（５）'!$3:$8</definedName>
  </definedNames>
  <calcPr calcId="162913"/>
</workbook>
</file>

<file path=xl/calcChain.xml><?xml version="1.0" encoding="utf-8"?>
<calcChain xmlns="http://schemas.openxmlformats.org/spreadsheetml/2006/main">
  <c r="BN13" i="4" l="1"/>
  <c r="BM13" i="4"/>
  <c r="BC13" i="4"/>
  <c r="CR13" i="4" s="1"/>
  <c r="CS13" i="4" s="1"/>
  <c r="CT13" i="4" s="1"/>
  <c r="CU13" i="4" s="1"/>
  <c r="CQ13" i="4" s="1"/>
  <c r="CX13" i="4" s="1"/>
  <c r="S13" i="4"/>
  <c r="Q13" i="4"/>
  <c r="CW13" i="4"/>
  <c r="CL13" i="4"/>
  <c r="CN13" i="4" s="1"/>
  <c r="CP13" i="4" s="1"/>
  <c r="CI13" i="4"/>
  <c r="CM13" i="4" s="1"/>
  <c r="CB13" i="4"/>
  <c r="CC13" i="4" s="1"/>
  <c r="Z13" i="4" s="1"/>
  <c r="BX13" i="4"/>
  <c r="AN13" i="4"/>
  <c r="CY13" i="4" l="1"/>
  <c r="AA13" i="4" s="1"/>
  <c r="T13" i="4"/>
  <c r="AB13" i="4"/>
  <c r="L32" i="13"/>
  <c r="L46" i="13" s="1"/>
  <c r="L28" i="13"/>
  <c r="L22" i="13"/>
  <c r="L21" i="13" s="1"/>
  <c r="L48" i="13" l="1"/>
  <c r="U13" i="4"/>
  <c r="V13" i="4" s="1"/>
  <c r="W13" i="4" s="1"/>
  <c r="BN10" i="4"/>
  <c r="BC10" i="4"/>
  <c r="CR10" i="4" s="1"/>
  <c r="CS10" i="4" s="1"/>
  <c r="CT10" i="4" s="1"/>
  <c r="CU10" i="4" s="1"/>
  <c r="T10" i="4"/>
  <c r="K10" i="4"/>
  <c r="M10" i="4"/>
  <c r="O10" i="4"/>
  <c r="AN10" i="4"/>
  <c r="BM10" i="4"/>
  <c r="BX10" i="4"/>
  <c r="CB10" i="4"/>
  <c r="CI10" i="4"/>
  <c r="CL10" i="4"/>
  <c r="CN10" i="4" s="1"/>
  <c r="CP10" i="4" s="1"/>
  <c r="CW10" i="4"/>
  <c r="CQ10" i="4" l="1"/>
  <c r="CX10" i="4" s="1"/>
  <c r="CY10" i="4" s="1"/>
  <c r="CC10" i="4"/>
  <c r="Z10" i="4" s="1"/>
  <c r="CM10" i="4"/>
  <c r="B23" i="11"/>
  <c r="CW12" i="4"/>
  <c r="CW9" i="4"/>
  <c r="CW11" i="4"/>
  <c r="BC11" i="4"/>
  <c r="CR11" i="4" s="1"/>
  <c r="CS11" i="4" s="1"/>
  <c r="CT11" i="4" s="1"/>
  <c r="CU11" i="4" s="1"/>
  <c r="CL12" i="4"/>
  <c r="CN12" i="4" s="1"/>
  <c r="CP12" i="4" s="1"/>
  <c r="CI12" i="4"/>
  <c r="CL11" i="4"/>
  <c r="CI11" i="4"/>
  <c r="CL9" i="4"/>
  <c r="CN9" i="4" s="1"/>
  <c r="CP9" i="4" s="1"/>
  <c r="CI9" i="4"/>
  <c r="CB12" i="4"/>
  <c r="BX12" i="4"/>
  <c r="CB11" i="4"/>
  <c r="BX11" i="4"/>
  <c r="CB9" i="4"/>
  <c r="BX9" i="4"/>
  <c r="BN12" i="4"/>
  <c r="BM12" i="4"/>
  <c r="BC12" i="4"/>
  <c r="CR12" i="4" s="1"/>
  <c r="CS12" i="4" s="1"/>
  <c r="CT12" i="4" s="1"/>
  <c r="CU12" i="4" s="1"/>
  <c r="BN11" i="4"/>
  <c r="BM11" i="4"/>
  <c r="BN9" i="4"/>
  <c r="BM9" i="4"/>
  <c r="BC9" i="4"/>
  <c r="CR9" i="4" s="1"/>
  <c r="CS9" i="4" s="1"/>
  <c r="AN12" i="4"/>
  <c r="AN11" i="4"/>
  <c r="AN9" i="4"/>
  <c r="O12" i="4"/>
  <c r="O11" i="4"/>
  <c r="O9" i="4"/>
  <c r="M12" i="4"/>
  <c r="M11" i="4"/>
  <c r="M9" i="4"/>
  <c r="K12" i="4"/>
  <c r="K11" i="4"/>
  <c r="K9" i="4"/>
  <c r="T9" i="4" s="1"/>
  <c r="B25" i="14"/>
  <c r="B27" i="14" s="1"/>
  <c r="B29" i="14" s="1"/>
  <c r="B31" i="14" s="1"/>
  <c r="B33" i="14" s="1"/>
  <c r="B35" i="14" s="1"/>
  <c r="B37" i="14" s="1"/>
  <c r="B39" i="14" s="1"/>
  <c r="L14" i="13"/>
  <c r="L20" i="13" s="1"/>
  <c r="Z28" i="11"/>
  <c r="Z23" i="11"/>
  <c r="I23" i="11"/>
  <c r="F23" i="11"/>
  <c r="E23" i="11"/>
  <c r="D23" i="11"/>
  <c r="C23" i="11"/>
  <c r="H22" i="11"/>
  <c r="G22" i="11"/>
  <c r="H21" i="11"/>
  <c r="G21" i="11"/>
  <c r="H20" i="11"/>
  <c r="G20" i="11"/>
  <c r="H19" i="11"/>
  <c r="G19" i="11"/>
  <c r="Z18" i="11"/>
  <c r="H18" i="11"/>
  <c r="G18" i="11"/>
  <c r="H17" i="11"/>
  <c r="G17" i="11"/>
  <c r="H16" i="11"/>
  <c r="G16" i="11"/>
  <c r="H15" i="11"/>
  <c r="G15" i="11"/>
  <c r="H14" i="11"/>
  <c r="G14" i="11"/>
  <c r="H13" i="11"/>
  <c r="G13" i="11"/>
  <c r="H12" i="11"/>
  <c r="G12" i="11"/>
  <c r="H11" i="11"/>
  <c r="G11" i="11"/>
  <c r="T11" i="4" l="1"/>
  <c r="T12" i="4"/>
  <c r="H23" i="11"/>
  <c r="AB10" i="4"/>
  <c r="AD10" i="4" s="1"/>
  <c r="AA10" i="4"/>
  <c r="CM12" i="4"/>
  <c r="CT9" i="4"/>
  <c r="CU9" i="4" s="1"/>
  <c r="CM9" i="4"/>
  <c r="CQ11" i="4"/>
  <c r="CX11" i="4" s="1"/>
  <c r="CC12" i="4"/>
  <c r="Z12" i="4" s="1"/>
  <c r="CC9" i="4"/>
  <c r="Z9" i="4" s="1"/>
  <c r="CN11" i="4"/>
  <c r="CP11" i="4" s="1"/>
  <c r="CM11" i="4"/>
  <c r="CC11" i="4"/>
  <c r="Z11" i="4" s="1"/>
  <c r="G23" i="11"/>
  <c r="CQ12" i="4"/>
  <c r="CX12" i="4" s="1"/>
  <c r="CY12" i="4" s="1"/>
  <c r="AA12" i="4" l="1"/>
  <c r="AB12" i="4" s="1"/>
  <c r="AD12" i="4" s="1"/>
  <c r="I10" i="4"/>
  <c r="U10" i="4" s="1"/>
  <c r="V10" i="4" s="1"/>
  <c r="W10" i="4" s="1"/>
  <c r="H10" i="4"/>
  <c r="CQ9" i="4"/>
  <c r="CX9" i="4" s="1"/>
  <c r="CY9" i="4" s="1"/>
  <c r="AA9" i="4" s="1"/>
  <c r="AB9" i="4" s="1"/>
  <c r="AD9" i="4" s="1"/>
  <c r="CY11" i="4"/>
  <c r="I9" i="4" l="1"/>
  <c r="U9" i="4" s="1"/>
  <c r="V9" i="4" s="1"/>
  <c r="W9" i="4" s="1"/>
  <c r="H9" i="4"/>
  <c r="I12" i="4"/>
  <c r="U12" i="4" s="1"/>
  <c r="V12" i="4" s="1"/>
  <c r="W12" i="4" s="1"/>
  <c r="H12" i="4"/>
  <c r="AB11" i="4"/>
  <c r="AD11" i="4" s="1"/>
  <c r="AA11" i="4"/>
  <c r="I11" i="4" l="1"/>
  <c r="U11" i="4" s="1"/>
  <c r="V11" i="4" s="1"/>
  <c r="W11" i="4" s="1"/>
  <c r="H11" i="4"/>
</calcChain>
</file>

<file path=xl/comments1.xml><?xml version="1.0" encoding="utf-8"?>
<comments xmlns="http://schemas.openxmlformats.org/spreadsheetml/2006/main">
  <authors>
    <author>作成者</author>
  </authors>
  <commentList>
    <comment ref="Y4" authorId="0" shapeId="0">
      <text>
        <r>
          <rPr>
            <b/>
            <sz val="9"/>
            <color indexed="81"/>
            <rFont val="ＭＳ Ｐゴシック"/>
            <family val="3"/>
            <charset val="128"/>
          </rPr>
          <t>該当は○</t>
        </r>
      </text>
    </comment>
    <comment ref="AE4" authorId="0" shapeId="0">
      <text>
        <r>
          <rPr>
            <b/>
            <sz val="9"/>
            <color indexed="81"/>
            <rFont val="ＭＳ Ｐゴシック"/>
            <family val="3"/>
            <charset val="128"/>
          </rPr>
          <t>該当は○</t>
        </r>
      </text>
    </comment>
    <comment ref="AO4" authorId="0" shapeId="0">
      <text>
        <r>
          <rPr>
            <sz val="9"/>
            <color indexed="81"/>
            <rFont val="ＭＳ Ｐゴシック"/>
            <family val="3"/>
            <charset val="128"/>
          </rPr>
          <t>1万円以上が補助要件</t>
        </r>
      </text>
    </comment>
    <comment ref="CC4" authorId="0" shapeId="0">
      <text>
        <r>
          <rPr>
            <b/>
            <sz val="9"/>
            <color indexed="81"/>
            <rFont val="ＭＳ Ｐゴシック"/>
            <family val="3"/>
            <charset val="128"/>
          </rPr>
          <t>税引き前</t>
        </r>
      </text>
    </comment>
    <comment ref="AC5" authorId="0" shapeId="0">
      <text>
        <r>
          <rPr>
            <b/>
            <sz val="9"/>
            <color indexed="81"/>
            <rFont val="ＭＳ Ｐゴシック"/>
            <family val="3"/>
            <charset val="128"/>
          </rPr>
          <t>該当は○</t>
        </r>
      </text>
    </comment>
    <comment ref="AN5" authorId="0" shapeId="0">
      <text>
        <r>
          <rPr>
            <sz val="9"/>
            <color indexed="81"/>
            <rFont val="ＭＳ Ｐゴシック"/>
            <family val="3"/>
            <charset val="128"/>
          </rPr>
          <t>A型特例、A型…8時間以上
B型、B型特例…10時間以上</t>
        </r>
      </text>
    </comment>
    <comment ref="AV5" authorId="0" shapeId="0">
      <text>
        <r>
          <rPr>
            <b/>
            <sz val="9"/>
            <color indexed="81"/>
            <rFont val="ＭＳ Ｐゴシック"/>
            <family val="3"/>
            <charset val="128"/>
          </rPr>
          <t>１つでも満たしていない要素がある場合は「否」となる。</t>
        </r>
      </text>
    </comment>
    <comment ref="AW5" authorId="0" shapeId="0">
      <text>
        <r>
          <rPr>
            <b/>
            <sz val="9"/>
            <color indexed="81"/>
            <rFont val="ＭＳ Ｐゴシック"/>
            <family val="3"/>
            <charset val="128"/>
          </rPr>
          <t>基準を満たしていない項目がある場合その項目に○をつける。</t>
        </r>
      </text>
    </comment>
    <comment ref="BL5" authorId="0" shapeId="0">
      <text>
        <r>
          <rPr>
            <sz val="9"/>
            <color indexed="81"/>
            <rFont val="ＭＳ Ｐゴシック"/>
            <family val="3"/>
            <charset val="128"/>
          </rPr>
          <t>事務職やその他専門職種など</t>
        </r>
      </text>
    </comment>
    <comment ref="AZ6" authorId="0" shapeId="0">
      <text>
        <r>
          <rPr>
            <sz val="9"/>
            <color indexed="81"/>
            <rFont val="ＭＳ Ｐゴシック"/>
            <family val="3"/>
            <charset val="128"/>
          </rPr>
          <t>調理室</t>
        </r>
      </text>
    </comment>
  </commentList>
</comments>
</file>

<file path=xl/sharedStrings.xml><?xml version="1.0" encoding="utf-8"?>
<sst xmlns="http://schemas.openxmlformats.org/spreadsheetml/2006/main" count="508" uniqueCount="420">
  <si>
    <t>種別</t>
    <rPh sb="0" eb="2">
      <t>シュベツ</t>
    </rPh>
    <phoneticPr fontId="3"/>
  </si>
  <si>
    <t>整理番号</t>
    <rPh sb="0" eb="2">
      <t>セイリ</t>
    </rPh>
    <rPh sb="2" eb="4">
      <t>バンゴウ</t>
    </rPh>
    <phoneticPr fontId="3"/>
  </si>
  <si>
    <t>病院内保育施設設置病院等名</t>
    <rPh sb="0" eb="2">
      <t>ビョウイン</t>
    </rPh>
    <rPh sb="2" eb="3">
      <t>ナイ</t>
    </rPh>
    <rPh sb="3" eb="5">
      <t>ホイク</t>
    </rPh>
    <rPh sb="5" eb="7">
      <t>シセツ</t>
    </rPh>
    <rPh sb="7" eb="9">
      <t>セッチ</t>
    </rPh>
    <rPh sb="9" eb="11">
      <t>ビョウイン</t>
    </rPh>
    <rPh sb="11" eb="12">
      <t>トウ</t>
    </rPh>
    <rPh sb="12" eb="13">
      <t>メイ</t>
    </rPh>
    <phoneticPr fontId="3"/>
  </si>
  <si>
    <t>設置主体</t>
    <rPh sb="0" eb="2">
      <t>セッチ</t>
    </rPh>
    <rPh sb="2" eb="4">
      <t>シュタイ</t>
    </rPh>
    <phoneticPr fontId="3"/>
  </si>
  <si>
    <t>総事業費</t>
    <rPh sb="0" eb="1">
      <t>ソウ</t>
    </rPh>
    <rPh sb="1" eb="4">
      <t>ジギョウヒ</t>
    </rPh>
    <phoneticPr fontId="3"/>
  </si>
  <si>
    <t>対象経費の支出予定額</t>
    <rPh sb="0" eb="2">
      <t>タイショウ</t>
    </rPh>
    <rPh sb="2" eb="4">
      <t>ケイヒ</t>
    </rPh>
    <rPh sb="5" eb="7">
      <t>シシュツ</t>
    </rPh>
    <rPh sb="7" eb="10">
      <t>ヨテイガク</t>
    </rPh>
    <phoneticPr fontId="3"/>
  </si>
  <si>
    <t>選定額</t>
    <rPh sb="0" eb="2">
      <t>センテイ</t>
    </rPh>
    <rPh sb="2" eb="3">
      <t>ガク</t>
    </rPh>
    <phoneticPr fontId="3"/>
  </si>
  <si>
    <t>基準額合計</t>
    <rPh sb="0" eb="3">
      <t>キジュンガク</t>
    </rPh>
    <rPh sb="3" eb="5">
      <t>ゴウケイ</t>
    </rPh>
    <phoneticPr fontId="3"/>
  </si>
  <si>
    <t>保育士等人員</t>
    <rPh sb="0" eb="3">
      <t>ホイクシ</t>
    </rPh>
    <rPh sb="3" eb="4">
      <t>トウ</t>
    </rPh>
    <rPh sb="4" eb="6">
      <t>ジンイン</t>
    </rPh>
    <phoneticPr fontId="3"/>
  </si>
  <si>
    <t>保育料収入相当額</t>
    <rPh sb="0" eb="3">
      <t>ホイクリョウ</t>
    </rPh>
    <rPh sb="3" eb="5">
      <t>シュウニュウ</t>
    </rPh>
    <rPh sb="5" eb="8">
      <t>ソウトウガク</t>
    </rPh>
    <phoneticPr fontId="3"/>
  </si>
  <si>
    <t>計</t>
    <rPh sb="0" eb="1">
      <t>ケイ</t>
    </rPh>
    <phoneticPr fontId="3"/>
  </si>
  <si>
    <t>A</t>
    <phoneticPr fontId="3"/>
  </si>
  <si>
    <t>B</t>
    <phoneticPr fontId="3"/>
  </si>
  <si>
    <t>運営日数</t>
    <rPh sb="0" eb="2">
      <t>ウンエイ</t>
    </rPh>
    <rPh sb="2" eb="4">
      <t>ニッスウ</t>
    </rPh>
    <phoneticPr fontId="3"/>
  </si>
  <si>
    <t>小計</t>
    <rPh sb="0" eb="2">
      <t>ショウケイ</t>
    </rPh>
    <phoneticPr fontId="3"/>
  </si>
  <si>
    <t>C</t>
    <phoneticPr fontId="3"/>
  </si>
  <si>
    <t>D</t>
    <phoneticPr fontId="3"/>
  </si>
  <si>
    <t>(D×2/3)E</t>
    <phoneticPr fontId="3"/>
  </si>
  <si>
    <t>Ａ型特例</t>
    <rPh sb="1" eb="2">
      <t>ガタ</t>
    </rPh>
    <rPh sb="2" eb="4">
      <t>トクレイ</t>
    </rPh>
    <phoneticPr fontId="3"/>
  </si>
  <si>
    <t>A型</t>
    <rPh sb="1" eb="2">
      <t>ガタ</t>
    </rPh>
    <phoneticPr fontId="3"/>
  </si>
  <si>
    <t>B型</t>
    <rPh sb="1" eb="2">
      <t>ガタ</t>
    </rPh>
    <phoneticPr fontId="3"/>
  </si>
  <si>
    <t>B型特例</t>
    <rPh sb="1" eb="2">
      <t>ガタ</t>
    </rPh>
    <rPh sb="2" eb="4">
      <t>トクレイ</t>
    </rPh>
    <phoneticPr fontId="3"/>
  </si>
  <si>
    <t>共同利用型</t>
    <rPh sb="0" eb="2">
      <t>キョウドウ</t>
    </rPh>
    <rPh sb="2" eb="4">
      <t>リヨウ</t>
    </rPh>
    <rPh sb="4" eb="5">
      <t>ガタ</t>
    </rPh>
    <phoneticPr fontId="3"/>
  </si>
  <si>
    <t>病院内保育施設設置病院名</t>
    <rPh sb="0" eb="2">
      <t>ビョウイン</t>
    </rPh>
    <rPh sb="2" eb="3">
      <t>ナイ</t>
    </rPh>
    <rPh sb="3" eb="5">
      <t>ホイク</t>
    </rPh>
    <rPh sb="5" eb="7">
      <t>シセツ</t>
    </rPh>
    <rPh sb="7" eb="9">
      <t>セッチ</t>
    </rPh>
    <rPh sb="9" eb="11">
      <t>ビョウイン</t>
    </rPh>
    <rPh sb="11" eb="12">
      <t>メイ</t>
    </rPh>
    <phoneticPr fontId="3"/>
  </si>
  <si>
    <t>負担能力指数による調整率</t>
    <rPh sb="0" eb="2">
      <t>フタン</t>
    </rPh>
    <rPh sb="2" eb="4">
      <t>ノウリョク</t>
    </rPh>
    <rPh sb="4" eb="6">
      <t>シスウ</t>
    </rPh>
    <rPh sb="9" eb="12">
      <t>チョウセイリツ</t>
    </rPh>
    <phoneticPr fontId="3"/>
  </si>
  <si>
    <t>委託</t>
    <rPh sb="0" eb="2">
      <t>イタク</t>
    </rPh>
    <phoneticPr fontId="3"/>
  </si>
  <si>
    <t>使用許可病床数</t>
    <rPh sb="0" eb="2">
      <t>シヨウ</t>
    </rPh>
    <rPh sb="2" eb="4">
      <t>キョカ</t>
    </rPh>
    <rPh sb="4" eb="7">
      <t>ビョウショウスウ</t>
    </rPh>
    <phoneticPr fontId="3"/>
  </si>
  <si>
    <t>給食の状況</t>
    <rPh sb="0" eb="2">
      <t>キュウショク</t>
    </rPh>
    <rPh sb="3" eb="5">
      <t>ジョウキョウ</t>
    </rPh>
    <phoneticPr fontId="3"/>
  </si>
  <si>
    <t>保育室の延床面積</t>
    <rPh sb="0" eb="3">
      <t>ホイクシツ</t>
    </rPh>
    <rPh sb="4" eb="5">
      <t>ノ</t>
    </rPh>
    <rPh sb="5" eb="6">
      <t>ユカ</t>
    </rPh>
    <rPh sb="6" eb="8">
      <t>メンセキ</t>
    </rPh>
    <phoneticPr fontId="3"/>
  </si>
  <si>
    <t>安静室の延床面積</t>
    <rPh sb="0" eb="2">
      <t>アンセイ</t>
    </rPh>
    <rPh sb="2" eb="3">
      <t>シツ</t>
    </rPh>
    <rPh sb="4" eb="5">
      <t>ノ</t>
    </rPh>
    <rPh sb="5" eb="6">
      <t>ユカ</t>
    </rPh>
    <rPh sb="6" eb="8">
      <t>メンセキ</t>
    </rPh>
    <phoneticPr fontId="3"/>
  </si>
  <si>
    <t>児童保育の為の床面積</t>
    <rPh sb="0" eb="2">
      <t>ジドウ</t>
    </rPh>
    <rPh sb="2" eb="4">
      <t>ホイク</t>
    </rPh>
    <rPh sb="5" eb="6">
      <t>タメ</t>
    </rPh>
    <rPh sb="7" eb="10">
      <t>ユカメンセキ</t>
    </rPh>
    <phoneticPr fontId="3"/>
  </si>
  <si>
    <t>保　育　時　間</t>
    <rPh sb="0" eb="1">
      <t>ホ</t>
    </rPh>
    <rPh sb="2" eb="3">
      <t>イク</t>
    </rPh>
    <rPh sb="4" eb="5">
      <t>トキ</t>
    </rPh>
    <rPh sb="6" eb="7">
      <t>アイダ</t>
    </rPh>
    <phoneticPr fontId="7"/>
  </si>
  <si>
    <t>月額保育料</t>
    <rPh sb="0" eb="2">
      <t>ゲツガク</t>
    </rPh>
    <rPh sb="2" eb="5">
      <t>ホイクリョウ</t>
    </rPh>
    <phoneticPr fontId="3"/>
  </si>
  <si>
    <t>備考</t>
    <rPh sb="0" eb="2">
      <t>ビコウ</t>
    </rPh>
    <phoneticPr fontId="3"/>
  </si>
  <si>
    <t>病院内保育施設選定額</t>
    <rPh sb="0" eb="2">
      <t>ビョウイン</t>
    </rPh>
    <rPh sb="2" eb="3">
      <t>ナイ</t>
    </rPh>
    <rPh sb="3" eb="5">
      <t>ホイク</t>
    </rPh>
    <rPh sb="5" eb="7">
      <t>シセツ</t>
    </rPh>
    <rPh sb="7" eb="9">
      <t>センテイ</t>
    </rPh>
    <rPh sb="9" eb="10">
      <t>ガク</t>
    </rPh>
    <phoneticPr fontId="3"/>
  </si>
  <si>
    <t>負担能力指数</t>
    <rPh sb="0" eb="2">
      <t>フタン</t>
    </rPh>
    <rPh sb="2" eb="4">
      <t>ノウリョク</t>
    </rPh>
    <rPh sb="4" eb="6">
      <t>シスウ</t>
    </rPh>
    <phoneticPr fontId="3"/>
  </si>
  <si>
    <t>設置後３年以内</t>
    <rPh sb="0" eb="2">
      <t>セッチ</t>
    </rPh>
    <rPh sb="2" eb="3">
      <t>ゴ</t>
    </rPh>
    <rPh sb="4" eb="5">
      <t>ネン</t>
    </rPh>
    <rPh sb="5" eb="7">
      <t>イナイ</t>
    </rPh>
    <phoneticPr fontId="3"/>
  </si>
  <si>
    <t>調整率</t>
    <rPh sb="0" eb="3">
      <t>チョウセイリツ</t>
    </rPh>
    <phoneticPr fontId="3"/>
  </si>
  <si>
    <t>保育施設開所時間帯
(２４時間表記)</t>
    <rPh sb="0" eb="2">
      <t>ホイク</t>
    </rPh>
    <rPh sb="2" eb="4">
      <t>シセツ</t>
    </rPh>
    <rPh sb="4" eb="6">
      <t>カイショ</t>
    </rPh>
    <rPh sb="6" eb="9">
      <t>ジカンタイ</t>
    </rPh>
    <rPh sb="13" eb="15">
      <t>ジカン</t>
    </rPh>
    <rPh sb="15" eb="17">
      <t>ヒョウキ</t>
    </rPh>
    <phoneticPr fontId="7"/>
  </si>
  <si>
    <t>開所時間
(　時間　分)</t>
    <rPh sb="0" eb="2">
      <t>カイショ</t>
    </rPh>
    <rPh sb="2" eb="4">
      <t>ジカン</t>
    </rPh>
    <rPh sb="7" eb="9">
      <t>ジカン</t>
    </rPh>
    <rPh sb="10" eb="11">
      <t>フン</t>
    </rPh>
    <phoneticPr fontId="7"/>
  </si>
  <si>
    <t>開所</t>
    <rPh sb="0" eb="2">
      <t>カイショ</t>
    </rPh>
    <phoneticPr fontId="7"/>
  </si>
  <si>
    <t>閉所</t>
    <rPh sb="0" eb="2">
      <t>ヘイショ</t>
    </rPh>
    <phoneticPr fontId="7"/>
  </si>
  <si>
    <t>a</t>
    <phoneticPr fontId="3"/>
  </si>
  <si>
    <t>b</t>
    <phoneticPr fontId="3"/>
  </si>
  <si>
    <t>d</t>
    <phoneticPr fontId="3"/>
  </si>
  <si>
    <t>j</t>
    <phoneticPr fontId="3"/>
  </si>
  <si>
    <t>k</t>
    <phoneticPr fontId="3"/>
  </si>
  <si>
    <t>m</t>
    <phoneticPr fontId="3"/>
  </si>
  <si>
    <t>千円</t>
    <rPh sb="0" eb="2">
      <t>センエン</t>
    </rPh>
    <phoneticPr fontId="3"/>
  </si>
  <si>
    <t>～</t>
    <phoneticPr fontId="7"/>
  </si>
  <si>
    <t>円</t>
    <rPh sb="0" eb="1">
      <t>エン</t>
    </rPh>
    <phoneticPr fontId="3"/>
  </si>
  <si>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3"/>
  </si>
  <si>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3"/>
  </si>
  <si>
    <t>保育施設</t>
    <rPh sb="0" eb="2">
      <t>ホイク</t>
    </rPh>
    <rPh sb="2" eb="4">
      <t>シセツ</t>
    </rPh>
    <phoneticPr fontId="3"/>
  </si>
  <si>
    <t>運営が委託の場合</t>
    <rPh sb="0" eb="2">
      <t>ウンエイ</t>
    </rPh>
    <rPh sb="3" eb="5">
      <t>イタク</t>
    </rPh>
    <rPh sb="6" eb="8">
      <t>バアイ</t>
    </rPh>
    <phoneticPr fontId="3"/>
  </si>
  <si>
    <t>児童福祉施設最低基準</t>
    <rPh sb="0" eb="2">
      <t>ジドウ</t>
    </rPh>
    <rPh sb="2" eb="4">
      <t>フクシ</t>
    </rPh>
    <rPh sb="4" eb="6">
      <t>シセツ</t>
    </rPh>
    <rPh sb="6" eb="8">
      <t>サイテイ</t>
    </rPh>
    <rPh sb="8" eb="10">
      <t>キジュン</t>
    </rPh>
    <phoneticPr fontId="3"/>
  </si>
  <si>
    <t>保育乳幼児数（４月１日現在）</t>
    <rPh sb="0" eb="2">
      <t>ホイク</t>
    </rPh>
    <rPh sb="2" eb="5">
      <t>ニュウヨウジ</t>
    </rPh>
    <rPh sb="5" eb="6">
      <t>スウ</t>
    </rPh>
    <rPh sb="8" eb="9">
      <t>ガツ</t>
    </rPh>
    <rPh sb="10" eb="11">
      <t>ニチ</t>
    </rPh>
    <rPh sb="11" eb="13">
      <t>ゲンザイ</t>
    </rPh>
    <phoneticPr fontId="3"/>
  </si>
  <si>
    <t>保育希望乳幼児数</t>
    <rPh sb="0" eb="2">
      <t>ホイク</t>
    </rPh>
    <rPh sb="2" eb="4">
      <t>キボウ</t>
    </rPh>
    <rPh sb="4" eb="7">
      <t>ニュウヨウジ</t>
    </rPh>
    <rPh sb="7" eb="8">
      <t>スウ</t>
    </rPh>
    <phoneticPr fontId="3"/>
  </si>
  <si>
    <t>利用職種</t>
    <rPh sb="0" eb="2">
      <t>リヨウ</t>
    </rPh>
    <rPh sb="2" eb="4">
      <t>ショクシュ</t>
    </rPh>
    <phoneticPr fontId="3"/>
  </si>
  <si>
    <t>保育士等数</t>
    <rPh sb="0" eb="3">
      <t>ホイクシ</t>
    </rPh>
    <rPh sb="3" eb="4">
      <t>トウ</t>
    </rPh>
    <rPh sb="4" eb="5">
      <t>スウ</t>
    </rPh>
    <phoneticPr fontId="3"/>
  </si>
  <si>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3"/>
  </si>
  <si>
    <t>保育施設名</t>
    <rPh sb="0" eb="2">
      <t>ホイク</t>
    </rPh>
    <rPh sb="2" eb="5">
      <t>シセツメイ</t>
    </rPh>
    <phoneticPr fontId="3"/>
  </si>
  <si>
    <t>開設年月日</t>
    <rPh sb="0" eb="2">
      <t>カイセツ</t>
    </rPh>
    <rPh sb="2" eb="5">
      <t>ネンガッピ</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</si>
  <si>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</si>
  <si>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</si>
  <si>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3"/>
  </si>
  <si>
    <t>乳児</t>
    <rPh sb="0" eb="2">
      <t>ニュウジ</t>
    </rPh>
    <phoneticPr fontId="3"/>
  </si>
  <si>
    <t>医師</t>
    <rPh sb="0" eb="2">
      <t>イシ</t>
    </rPh>
    <phoneticPr fontId="3"/>
  </si>
  <si>
    <t>看護職員</t>
    <rPh sb="0" eb="2">
      <t>カンゴ</t>
    </rPh>
    <rPh sb="2" eb="4">
      <t>ショクイン</t>
    </rPh>
    <phoneticPr fontId="3"/>
  </si>
  <si>
    <t>その他</t>
    <rPh sb="2" eb="3">
      <t>タ</t>
    </rPh>
    <phoneticPr fontId="3"/>
  </si>
  <si>
    <t>保育士数</t>
    <rPh sb="0" eb="3">
      <t>ホイクシ</t>
    </rPh>
    <rPh sb="3" eb="4">
      <t>スウ</t>
    </rPh>
    <phoneticPr fontId="3"/>
  </si>
  <si>
    <t>看護師数</t>
    <rPh sb="0" eb="3">
      <t>カンゴシ</t>
    </rPh>
    <rPh sb="3" eb="4">
      <t>スウ</t>
    </rPh>
    <phoneticPr fontId="3"/>
  </si>
  <si>
    <t>職員の人数</t>
    <rPh sb="0" eb="2">
      <t>ショクイン</t>
    </rPh>
    <rPh sb="3" eb="5">
      <t>ニンズウ</t>
    </rPh>
    <phoneticPr fontId="3"/>
  </si>
  <si>
    <t>職員の資格</t>
    <rPh sb="0" eb="2">
      <t>ショクイン</t>
    </rPh>
    <rPh sb="3" eb="5">
      <t>シカク</t>
    </rPh>
    <phoneticPr fontId="3"/>
  </si>
  <si>
    <t>面積基準</t>
    <rPh sb="0" eb="2">
      <t>メンセキ</t>
    </rPh>
    <rPh sb="2" eb="4">
      <t>キジュン</t>
    </rPh>
    <phoneticPr fontId="3"/>
  </si>
  <si>
    <t>給食室の設置</t>
    <rPh sb="0" eb="3">
      <t>キュウショクシツ</t>
    </rPh>
    <rPh sb="4" eb="6">
      <t>セッチ</t>
    </rPh>
    <phoneticPr fontId="3"/>
  </si>
  <si>
    <t>その他の設備の設置</t>
    <rPh sb="2" eb="3">
      <t>タ</t>
    </rPh>
    <rPh sb="4" eb="6">
      <t>セツビ</t>
    </rPh>
    <rPh sb="7" eb="9">
      <t>セッチ</t>
    </rPh>
    <phoneticPr fontId="3"/>
  </si>
  <si>
    <t>内女性医師</t>
    <rPh sb="0" eb="1">
      <t>ウチ</t>
    </rPh>
    <rPh sb="1" eb="3">
      <t>ジョセイ</t>
    </rPh>
    <rPh sb="3" eb="5">
      <t>イシ</t>
    </rPh>
    <phoneticPr fontId="3"/>
  </si>
  <si>
    <t>人</t>
    <rPh sb="0" eb="1">
      <t>ニン</t>
    </rPh>
    <phoneticPr fontId="3"/>
  </si>
  <si>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3"/>
  </si>
  <si>
    <t>５．　「保育士等数」については、保育士の有資格者、看護師、その他の者（事務職等の保育に従事しない者は除く）について、補助対象年度の平均保育士等</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3"/>
  </si>
  <si>
    <t>数を記入すること。（別紙１－（６）と一致する。）</t>
  </si>
  <si>
    <t>設置区分</t>
    <rPh sb="0" eb="2">
      <t>セッチ</t>
    </rPh>
    <rPh sb="2" eb="4">
      <t>クブン</t>
    </rPh>
    <phoneticPr fontId="3"/>
  </si>
  <si>
    <t>対象型別</t>
    <rPh sb="0" eb="2">
      <t>タイショウ</t>
    </rPh>
    <rPh sb="2" eb="3">
      <t>カタ</t>
    </rPh>
    <rPh sb="3" eb="4">
      <t>ベツ</t>
    </rPh>
    <phoneticPr fontId="3"/>
  </si>
  <si>
    <t>医業収益</t>
    <rPh sb="0" eb="2">
      <t>イギョウ</t>
    </rPh>
    <rPh sb="2" eb="4">
      <t>シュウエキ</t>
    </rPh>
    <phoneticPr fontId="3"/>
  </si>
  <si>
    <t>医業外収益</t>
    <rPh sb="0" eb="2">
      <t>イギョウ</t>
    </rPh>
    <rPh sb="2" eb="3">
      <t>ガイ</t>
    </rPh>
    <rPh sb="3" eb="5">
      <t>シュウエキ</t>
    </rPh>
    <phoneticPr fontId="3"/>
  </si>
  <si>
    <t>特別利益</t>
    <rPh sb="0" eb="2">
      <t>トクベツ</t>
    </rPh>
    <rPh sb="2" eb="4">
      <t>リエキ</t>
    </rPh>
    <phoneticPr fontId="3"/>
  </si>
  <si>
    <t>計（a）</t>
    <rPh sb="0" eb="1">
      <t>ケイ</t>
    </rPh>
    <phoneticPr fontId="3"/>
  </si>
  <si>
    <t>医業費用</t>
    <rPh sb="0" eb="2">
      <t>イギョウ</t>
    </rPh>
    <rPh sb="2" eb="4">
      <t>ヒヨウ</t>
    </rPh>
    <phoneticPr fontId="3"/>
  </si>
  <si>
    <t>医業外費用</t>
    <rPh sb="0" eb="2">
      <t>イギョウ</t>
    </rPh>
    <rPh sb="2" eb="3">
      <t>ガイ</t>
    </rPh>
    <rPh sb="3" eb="5">
      <t>ヒヨウ</t>
    </rPh>
    <phoneticPr fontId="3"/>
  </si>
  <si>
    <t>特別損失</t>
    <rPh sb="0" eb="2">
      <t>トクベツ</t>
    </rPh>
    <rPh sb="2" eb="4">
      <t>ソンシツ</t>
    </rPh>
    <phoneticPr fontId="3"/>
  </si>
  <si>
    <t>計（b）</t>
    <rPh sb="0" eb="1">
      <t>ケイ</t>
    </rPh>
    <phoneticPr fontId="3"/>
  </si>
  <si>
    <t>収　　　　　　　　益</t>
    <rPh sb="0" eb="1">
      <t>オサム</t>
    </rPh>
    <rPh sb="9" eb="10">
      <t>エキ</t>
    </rPh>
    <phoneticPr fontId="3"/>
  </si>
  <si>
    <t>費　　　　　　　　用</t>
    <rPh sb="0" eb="1">
      <t>ヒ</t>
    </rPh>
    <rPh sb="9" eb="10">
      <t>ヨウ</t>
    </rPh>
    <phoneticPr fontId="3"/>
  </si>
  <si>
    <t>保育料収入</t>
    <rPh sb="0" eb="3">
      <t>ホイクリョウ</t>
    </rPh>
    <rPh sb="3" eb="5">
      <t>シュウニュウ</t>
    </rPh>
    <phoneticPr fontId="3"/>
  </si>
  <si>
    <t>補助金収入</t>
    <rPh sb="0" eb="3">
      <t>ホジョキン</t>
    </rPh>
    <rPh sb="3" eb="5">
      <t>シュウニュウ</t>
    </rPh>
    <phoneticPr fontId="3"/>
  </si>
  <si>
    <t>病院負担額</t>
    <rPh sb="0" eb="2">
      <t>ビョウイン</t>
    </rPh>
    <rPh sb="2" eb="5">
      <t>フタンガク</t>
    </rPh>
    <phoneticPr fontId="3"/>
  </si>
  <si>
    <t>給与費</t>
    <rPh sb="0" eb="3">
      <t>キュウヨヒ</t>
    </rPh>
    <phoneticPr fontId="3"/>
  </si>
  <si>
    <t>病院内保育施設運営費見込額（c）</t>
    <rPh sb="0" eb="2">
      <t>ビョウイン</t>
    </rPh>
    <rPh sb="2" eb="3">
      <t>ナイ</t>
    </rPh>
    <rPh sb="3" eb="5">
      <t>ホイク</t>
    </rPh>
    <rPh sb="5" eb="7">
      <t>シセツ</t>
    </rPh>
    <rPh sb="7" eb="10">
      <t>ウンエイヒ</t>
    </rPh>
    <rPh sb="10" eb="12">
      <t>ミコミ</t>
    </rPh>
    <rPh sb="12" eb="13">
      <t>ガク</t>
    </rPh>
    <phoneticPr fontId="3"/>
  </si>
  <si>
    <t>保育料等収入（d)</t>
    <rPh sb="0" eb="3">
      <t>ホイクリョウ</t>
    </rPh>
    <rPh sb="3" eb="4">
      <t>トウ</t>
    </rPh>
    <rPh sb="4" eb="6">
      <t>シュウニュウ</t>
    </rPh>
    <phoneticPr fontId="3"/>
  </si>
  <si>
    <t>差引設置者負担見込額c-d=e</t>
    <rPh sb="0" eb="2">
      <t>サシヒキ</t>
    </rPh>
    <rPh sb="2" eb="4">
      <t>セッチ</t>
    </rPh>
    <rPh sb="4" eb="5">
      <t>シャ</t>
    </rPh>
    <rPh sb="5" eb="7">
      <t>フタン</t>
    </rPh>
    <rPh sb="7" eb="10">
      <t>ミコミガク</t>
    </rPh>
    <phoneticPr fontId="3"/>
  </si>
  <si>
    <t>病院内保育施設運営標準経費額（f)</t>
    <rPh sb="0" eb="2">
      <t>ビョウイン</t>
    </rPh>
    <rPh sb="2" eb="3">
      <t>ナイ</t>
    </rPh>
    <rPh sb="3" eb="5">
      <t>ホイク</t>
    </rPh>
    <rPh sb="5" eb="7">
      <t>シセツ</t>
    </rPh>
    <rPh sb="7" eb="9">
      <t>ウンエイ</t>
    </rPh>
    <rPh sb="9" eb="11">
      <t>ヒョウジュン</t>
    </rPh>
    <rPh sb="11" eb="13">
      <t>ケイヒ</t>
    </rPh>
    <rPh sb="13" eb="14">
      <t>ガク</t>
    </rPh>
    <phoneticPr fontId="3"/>
  </si>
  <si>
    <t>差引設置者負担見込額f-g=h</t>
    <rPh sb="0" eb="2">
      <t>サシヒキ</t>
    </rPh>
    <rPh sb="2" eb="5">
      <t>セッチシャ</t>
    </rPh>
    <rPh sb="5" eb="7">
      <t>フタン</t>
    </rPh>
    <rPh sb="7" eb="10">
      <t>ミコミガク</t>
    </rPh>
    <phoneticPr fontId="3"/>
  </si>
  <si>
    <t>都道府県名</t>
    <rPh sb="0" eb="4">
      <t>トドウフケン</t>
    </rPh>
    <rPh sb="4" eb="5">
      <t>メイ</t>
    </rPh>
    <phoneticPr fontId="3"/>
  </si>
  <si>
    <t>対象型別</t>
    <rPh sb="0" eb="2">
      <t>タイショウ</t>
    </rPh>
    <rPh sb="2" eb="3">
      <t>ガタ</t>
    </rPh>
    <rPh sb="3" eb="4">
      <t>ベツ</t>
    </rPh>
    <phoneticPr fontId="3"/>
  </si>
  <si>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</si>
  <si>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</si>
  <si>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</si>
  <si>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</si>
  <si>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</si>
  <si>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</si>
  <si>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</si>
  <si>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</si>
  <si>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</si>
  <si>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</si>
  <si>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</si>
  <si>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</si>
  <si>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</si>
  <si>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</si>
  <si>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</si>
  <si>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</si>
  <si>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</si>
  <si>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</si>
  <si>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</si>
  <si>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</si>
  <si>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</si>
  <si>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</si>
  <si>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</si>
  <si>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</si>
  <si>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</si>
  <si>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３保育士等職員数のその他の職員には、保育士助手を記入すること。</t>
    <rPh sb="1" eb="4">
      <t>ホイクシ</t>
    </rPh>
    <rPh sb="4" eb="5">
      <t>トウ</t>
    </rPh>
    <rPh sb="5" eb="7">
      <t>ショクイン</t>
    </rPh>
    <rPh sb="7" eb="8">
      <t>スウ</t>
    </rPh>
    <rPh sb="11" eb="12">
      <t>タ</t>
    </rPh>
    <rPh sb="13" eb="15">
      <t>ショクイン</t>
    </rPh>
    <rPh sb="18" eb="21">
      <t>ホイクシ</t>
    </rPh>
    <rPh sb="21" eb="23">
      <t>ジョシュ</t>
    </rPh>
    <rPh sb="24" eb="25">
      <t>キ</t>
    </rPh>
    <rPh sb="25" eb="26">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</si>
  <si>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</si>
  <si>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t>別紙1－（６）記入要領</t>
    <rPh sb="0" eb="2">
      <t>ベッシ</t>
    </rPh>
    <rPh sb="7" eb="9">
      <t>キニュウ</t>
    </rPh>
    <rPh sb="9" eb="11">
      <t>ヨウリョウ</t>
    </rPh>
    <phoneticPr fontId="3"/>
  </si>
  <si>
    <r>
      <t>　　　１．計算によって生じた端数については、すべて</t>
    </r>
    <r>
      <rPr>
        <u/>
        <sz val="12"/>
        <rFont val="ＭＳ Ｐゴシック"/>
        <family val="3"/>
        <charset val="128"/>
      </rPr>
      <t>小数第２位を四捨五入し、小数第１位まで</t>
    </r>
    <r>
      <rPr>
        <sz val="12"/>
        <rFont val="ＭＳ Ｐゴシック"/>
        <family val="3"/>
        <charset val="128"/>
      </rPr>
      <t>記入すること。</t>
    </r>
    <rPh sb="5" eb="7">
      <t>ケイサン</t>
    </rPh>
    <rPh sb="11" eb="12">
      <t>ショウ</t>
    </rPh>
    <rPh sb="14" eb="16">
      <t>ハスウ</t>
    </rPh>
    <rPh sb="25" eb="27">
      <t>ショウスウ</t>
    </rPh>
    <rPh sb="27" eb="28">
      <t>ダイ</t>
    </rPh>
    <rPh sb="29" eb="30">
      <t>イ</t>
    </rPh>
    <rPh sb="31" eb="35">
      <t>シシャゴニュウ</t>
    </rPh>
    <rPh sb="37" eb="39">
      <t>ショウスウ</t>
    </rPh>
    <rPh sb="39" eb="40">
      <t>ダイ</t>
    </rPh>
    <rPh sb="41" eb="42">
      <t>イ</t>
    </rPh>
    <rPh sb="44" eb="46">
      <t>キニュウ</t>
    </rPh>
    <phoneticPr fontId="3"/>
  </si>
  <si>
    <t>　　　２．「保育士等職員数」欄は、次により記入すること。</t>
    <rPh sb="6" eb="9">
      <t>ホイクシ</t>
    </rPh>
    <rPh sb="9" eb="10">
      <t>ナド</t>
    </rPh>
    <rPh sb="10" eb="13">
      <t>ショクインスウ</t>
    </rPh>
    <rPh sb="14" eb="15">
      <t>ラン</t>
    </rPh>
    <rPh sb="17" eb="18">
      <t>ツギ</t>
    </rPh>
    <rPh sb="21" eb="23">
      <t>キニュウ</t>
    </rPh>
    <phoneticPr fontId="3"/>
  </si>
  <si>
    <r>
      <t>（１）保育士等職員は、「保育士」と「保育士助手」とし、「保育士」とは有資格者の保育士をいい、「保育士助手」とは、有資格者の保育士以外の者で直接保育に従事している者（</t>
    </r>
    <r>
      <rPr>
        <u/>
        <sz val="12"/>
        <rFont val="ＭＳ Ｐゴシック"/>
        <family val="3"/>
        <charset val="128"/>
      </rPr>
      <t>事務、給食職員等を除く</t>
    </r>
    <r>
      <rPr>
        <sz val="12"/>
        <rFont val="ＭＳ Ｐゴシック"/>
        <family val="3"/>
        <charset val="128"/>
      </rPr>
      <t>）をいう。</t>
    </r>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rPh sb="39" eb="42">
      <t>ホイクシ</t>
    </rPh>
    <rPh sb="47" eb="50">
      <t>ホイクシ</t>
    </rPh>
    <rPh sb="50" eb="52">
      <t>ジョシュ</t>
    </rPh>
    <rPh sb="56" eb="60">
      <t>ユウシカクシャ</t>
    </rPh>
    <rPh sb="61" eb="64">
      <t>ホイクシ</t>
    </rPh>
    <rPh sb="64" eb="66">
      <t>イガイ</t>
    </rPh>
    <rPh sb="67" eb="68">
      <t>モノ</t>
    </rPh>
    <rPh sb="69" eb="71">
      <t>チョクセツ</t>
    </rPh>
    <rPh sb="71" eb="73">
      <t>ホイク</t>
    </rPh>
    <rPh sb="74" eb="76">
      <t>ジュウジ</t>
    </rPh>
    <rPh sb="80" eb="81">
      <t>モノ</t>
    </rPh>
    <rPh sb="82" eb="84">
      <t>ジム</t>
    </rPh>
    <rPh sb="85" eb="87">
      <t>キュウショク</t>
    </rPh>
    <rPh sb="87" eb="89">
      <t>ショクイン</t>
    </rPh>
    <rPh sb="89" eb="90">
      <t>トウ</t>
    </rPh>
    <rPh sb="91" eb="92">
      <t>ノゾ</t>
    </rPh>
    <phoneticPr fontId="3"/>
  </si>
  <si>
    <r>
      <t>（２）</t>
    </r>
    <r>
      <rPr>
        <u/>
        <sz val="12"/>
        <rFont val="ＭＳ Ｐゴシック"/>
        <family val="3"/>
        <charset val="128"/>
      </rPr>
      <t>「常勤職員」とは、年間を通じて平日は毎日８時間以上勤務するものをいい、「非常勤職員」とは、常勤職員以外のものをいう。</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rPh sb="39" eb="42">
      <t>ヒジョウキン</t>
    </rPh>
    <rPh sb="42" eb="44">
      <t>ショクイン</t>
    </rPh>
    <rPh sb="48" eb="50">
      <t>ジョウキン</t>
    </rPh>
    <rPh sb="50" eb="52">
      <t>ショクイン</t>
    </rPh>
    <rPh sb="52" eb="54">
      <t>イガイ</t>
    </rPh>
    <phoneticPr fontId="3"/>
  </si>
  <si>
    <r>
      <t>（３）非常勤職員については、次式により算出した数（</t>
    </r>
    <r>
      <rPr>
        <u/>
        <sz val="12"/>
        <rFont val="ＭＳ Ｐゴシック"/>
        <family val="3"/>
        <charset val="128"/>
      </rPr>
      <t>保育士等常勤職員換算数</t>
    </r>
    <r>
      <rPr>
        <sz val="12"/>
        <rFont val="ＭＳ Ｐゴシック"/>
        <family val="3"/>
        <charset val="128"/>
      </rPr>
      <t>）を保育士等職員数に算入することとする。</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rPh sb="38" eb="41">
      <t>ホイクシ</t>
    </rPh>
    <rPh sb="41" eb="42">
      <t>トウ</t>
    </rPh>
    <rPh sb="42" eb="44">
      <t>ショクイン</t>
    </rPh>
    <rPh sb="44" eb="45">
      <t>スウ</t>
    </rPh>
    <rPh sb="46" eb="48">
      <t>サンニュウ</t>
    </rPh>
    <phoneticPr fontId="3"/>
  </si>
  <si>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3"/>
  </si>
  <si>
    <t>月（年）間開所日数×８ｈ</t>
    <rPh sb="0" eb="1">
      <t>ツキ</t>
    </rPh>
    <rPh sb="2" eb="3">
      <t>ネン</t>
    </rPh>
    <rPh sb="4" eb="5">
      <t>アイダ</t>
    </rPh>
    <rPh sb="5" eb="7">
      <t>カイショ</t>
    </rPh>
    <rPh sb="7" eb="9">
      <t>ニッスウ</t>
    </rPh>
    <phoneticPr fontId="3"/>
  </si>
  <si>
    <t>病院内保育施設</t>
    <rPh sb="0" eb="2">
      <t>ビョウイン</t>
    </rPh>
    <rPh sb="2" eb="3">
      <t>ナイ</t>
    </rPh>
    <rPh sb="3" eb="5">
      <t>ホイク</t>
    </rPh>
    <rPh sb="5" eb="7">
      <t>シセツ</t>
    </rPh>
    <phoneticPr fontId="3"/>
  </si>
  <si>
    <t>設置病院名</t>
    <rPh sb="0" eb="2">
      <t>セッチ</t>
    </rPh>
    <rPh sb="2" eb="4">
      <t>ビョウイン</t>
    </rPh>
    <rPh sb="4" eb="5">
      <t>メイ</t>
    </rPh>
    <phoneticPr fontId="3"/>
  </si>
  <si>
    <t>区分</t>
    <rPh sb="0" eb="2">
      <t>クブン</t>
    </rPh>
    <phoneticPr fontId="3"/>
  </si>
  <si>
    <t>科目</t>
    <rPh sb="0" eb="2">
      <t>カモク</t>
    </rPh>
    <phoneticPr fontId="3"/>
  </si>
  <si>
    <t>備　　　　　　　　　　　　　考</t>
    <rPh sb="0" eb="1">
      <t>ビ</t>
    </rPh>
    <rPh sb="14" eb="15">
      <t>コウ</t>
    </rPh>
    <phoneticPr fontId="3"/>
  </si>
  <si>
    <t>病院内保育施設運営収益</t>
    <rPh sb="0" eb="2">
      <t>ビョウイン</t>
    </rPh>
    <rPh sb="2" eb="3">
      <t>ナイ</t>
    </rPh>
    <rPh sb="3" eb="5">
      <t>ホイク</t>
    </rPh>
    <rPh sb="5" eb="7">
      <t>シセツ</t>
    </rPh>
    <rPh sb="7" eb="9">
      <t>ウンエイ</t>
    </rPh>
    <rPh sb="9" eb="11">
      <t>シュウエキ</t>
    </rPh>
    <phoneticPr fontId="3"/>
  </si>
  <si>
    <t>都道府県</t>
    <rPh sb="0" eb="4">
      <t>トドウフケン</t>
    </rPh>
    <phoneticPr fontId="3"/>
  </si>
  <si>
    <t>市町村</t>
    <rPh sb="0" eb="3">
      <t>シチョウソン</t>
    </rPh>
    <phoneticPr fontId="3"/>
  </si>
  <si>
    <t>設置者負担額</t>
    <rPh sb="0" eb="3">
      <t>セッチシャ</t>
    </rPh>
    <rPh sb="3" eb="5">
      <t>フタン</t>
    </rPh>
    <rPh sb="5" eb="6">
      <t>ガク</t>
    </rPh>
    <phoneticPr fontId="3"/>
  </si>
  <si>
    <t>c</t>
    <phoneticPr fontId="3"/>
  </si>
  <si>
    <t>おやつ代</t>
    <rPh sb="3" eb="4">
      <t>ダイ</t>
    </rPh>
    <phoneticPr fontId="3"/>
  </si>
  <si>
    <t>その他の収入</t>
    <rPh sb="2" eb="3">
      <t>タ</t>
    </rPh>
    <rPh sb="4" eb="6">
      <t>シュウニュウ</t>
    </rPh>
    <phoneticPr fontId="3"/>
  </si>
  <si>
    <t>e</t>
    <phoneticPr fontId="3"/>
  </si>
  <si>
    <t>計    f=(a～e)</t>
    <rPh sb="0" eb="1">
      <t>ケイ</t>
    </rPh>
    <phoneticPr fontId="3"/>
  </si>
  <si>
    <t>病院内保育施設運営費用</t>
    <rPh sb="0" eb="2">
      <t>ビョウイン</t>
    </rPh>
    <rPh sb="2" eb="3">
      <t>ナイ</t>
    </rPh>
    <rPh sb="3" eb="5">
      <t>ホイク</t>
    </rPh>
    <rPh sb="5" eb="7">
      <t>シセツ</t>
    </rPh>
    <rPh sb="7" eb="10">
      <t>ウンエイヒ</t>
    </rPh>
    <rPh sb="10" eb="11">
      <t>ヨウ</t>
    </rPh>
    <phoneticPr fontId="3"/>
  </si>
  <si>
    <t>g</t>
    <phoneticPr fontId="3"/>
  </si>
  <si>
    <t>保育士等常勤職員給与</t>
    <rPh sb="0" eb="2">
      <t>ホイク</t>
    </rPh>
    <rPh sb="2" eb="4">
      <t>シナド</t>
    </rPh>
    <rPh sb="4" eb="6">
      <t>ジョウキン</t>
    </rPh>
    <rPh sb="6" eb="8">
      <t>ショクイン</t>
    </rPh>
    <rPh sb="8" eb="10">
      <t>キュウヨ</t>
    </rPh>
    <phoneticPr fontId="3"/>
  </si>
  <si>
    <t>①</t>
    <phoneticPr fontId="3"/>
  </si>
  <si>
    <t>職員俸給</t>
    <rPh sb="0" eb="2">
      <t>ショクイン</t>
    </rPh>
    <rPh sb="2" eb="4">
      <t>ホウキュウ</t>
    </rPh>
    <phoneticPr fontId="3"/>
  </si>
  <si>
    <t>職員諸手当</t>
    <rPh sb="0" eb="2">
      <t>ショクイン</t>
    </rPh>
    <rPh sb="2" eb="5">
      <t>ショテアテ</t>
    </rPh>
    <phoneticPr fontId="3"/>
  </si>
  <si>
    <t>法定福利費</t>
    <rPh sb="0" eb="2">
      <t>ホウテイ</t>
    </rPh>
    <rPh sb="2" eb="4">
      <t>フクリ</t>
    </rPh>
    <rPh sb="4" eb="5">
      <t>ヒ</t>
    </rPh>
    <phoneticPr fontId="3"/>
  </si>
  <si>
    <t>保育士等非常勤職員給与</t>
    <rPh sb="0" eb="2">
      <t>ホイク</t>
    </rPh>
    <rPh sb="2" eb="4">
      <t>シナド</t>
    </rPh>
    <rPh sb="4" eb="5">
      <t>ヒ</t>
    </rPh>
    <rPh sb="5" eb="7">
      <t>ジョウキン</t>
    </rPh>
    <rPh sb="7" eb="9">
      <t>ショクイン</t>
    </rPh>
    <rPh sb="9" eb="11">
      <t>キュウヨ</t>
    </rPh>
    <phoneticPr fontId="3"/>
  </si>
  <si>
    <t>②</t>
    <phoneticPr fontId="3"/>
  </si>
  <si>
    <t>保育士等職員以外の給与</t>
    <rPh sb="0" eb="2">
      <t>ホイク</t>
    </rPh>
    <rPh sb="2" eb="4">
      <t>シナド</t>
    </rPh>
    <rPh sb="4" eb="6">
      <t>ショクイン</t>
    </rPh>
    <rPh sb="6" eb="8">
      <t>イガイ</t>
    </rPh>
    <rPh sb="9" eb="11">
      <t>キュウヨ</t>
    </rPh>
    <phoneticPr fontId="3"/>
  </si>
  <si>
    <t>事業費用</t>
    <rPh sb="0" eb="2">
      <t>ジギョウ</t>
    </rPh>
    <rPh sb="2" eb="4">
      <t>ヒヨウ</t>
    </rPh>
    <phoneticPr fontId="3"/>
  </si>
  <si>
    <t>h</t>
    <phoneticPr fontId="3"/>
  </si>
  <si>
    <t>給食費</t>
    <rPh sb="0" eb="3">
      <t>キュウショクヒ</t>
    </rPh>
    <phoneticPr fontId="3"/>
  </si>
  <si>
    <t>保健衛生費</t>
    <rPh sb="0" eb="2">
      <t>ホケン</t>
    </rPh>
    <rPh sb="2" eb="5">
      <t>エイセイヒ</t>
    </rPh>
    <phoneticPr fontId="3"/>
  </si>
  <si>
    <t>炊具食器費</t>
    <rPh sb="0" eb="1">
      <t>スイ</t>
    </rPh>
    <rPh sb="1" eb="2">
      <t>グ</t>
    </rPh>
    <rPh sb="2" eb="4">
      <t>ショッキ</t>
    </rPh>
    <rPh sb="4" eb="5">
      <t>ヒ</t>
    </rPh>
    <phoneticPr fontId="3"/>
  </si>
  <si>
    <t>事務費用</t>
    <rPh sb="0" eb="2">
      <t>ジム</t>
    </rPh>
    <rPh sb="2" eb="4">
      <t>ヒヨウ</t>
    </rPh>
    <phoneticPr fontId="3"/>
  </si>
  <si>
    <t>ｉ</t>
    <phoneticPr fontId="3"/>
  </si>
  <si>
    <t>福利厚生費</t>
    <rPh sb="0" eb="2">
      <t>フクリ</t>
    </rPh>
    <rPh sb="2" eb="5">
      <t>コウセイヒ</t>
    </rPh>
    <phoneticPr fontId="3"/>
  </si>
  <si>
    <t>旅費</t>
    <rPh sb="0" eb="2">
      <t>リョヒ</t>
    </rPh>
    <phoneticPr fontId="3"/>
  </si>
  <si>
    <t>消耗品費</t>
    <rPh sb="0" eb="3">
      <t>ショウモウヒン</t>
    </rPh>
    <rPh sb="3" eb="4">
      <t>ヒ</t>
    </rPh>
    <phoneticPr fontId="3"/>
  </si>
  <si>
    <t>消耗器具備品費</t>
    <rPh sb="0" eb="2">
      <t>ショウモウ</t>
    </rPh>
    <rPh sb="2" eb="4">
      <t>キグ</t>
    </rPh>
    <rPh sb="4" eb="7">
      <t>ビヒンヒ</t>
    </rPh>
    <phoneticPr fontId="3"/>
  </si>
  <si>
    <t>光熱水費</t>
    <rPh sb="0" eb="2">
      <t>コウネツ</t>
    </rPh>
    <rPh sb="2" eb="3">
      <t>ミズ</t>
    </rPh>
    <rPh sb="3" eb="4">
      <t>ヒ</t>
    </rPh>
    <phoneticPr fontId="3"/>
  </si>
  <si>
    <t>修繕費</t>
    <rPh sb="0" eb="3">
      <t>シュウゼンヒ</t>
    </rPh>
    <phoneticPr fontId="3"/>
  </si>
  <si>
    <t>役務費</t>
    <rPh sb="0" eb="2">
      <t>エキム</t>
    </rPh>
    <rPh sb="2" eb="3">
      <t>ヒ</t>
    </rPh>
    <phoneticPr fontId="3"/>
  </si>
  <si>
    <t>借料損料</t>
    <rPh sb="0" eb="2">
      <t>シャクリョウ</t>
    </rPh>
    <rPh sb="2" eb="4">
      <t>ソンリョウ</t>
    </rPh>
    <phoneticPr fontId="3"/>
  </si>
  <si>
    <t>業務委託費</t>
    <rPh sb="0" eb="2">
      <t>ギョウム</t>
    </rPh>
    <rPh sb="2" eb="5">
      <t>イタクヒ</t>
    </rPh>
    <phoneticPr fontId="3"/>
  </si>
  <si>
    <t>その他の費用</t>
    <rPh sb="2" eb="3">
      <t>タ</t>
    </rPh>
    <rPh sb="4" eb="6">
      <t>ヒヨウ</t>
    </rPh>
    <phoneticPr fontId="3"/>
  </si>
  <si>
    <t>小計l=(h～k)</t>
    <rPh sb="0" eb="2">
      <t>ショウケイ</t>
    </rPh>
    <phoneticPr fontId="3"/>
  </si>
  <si>
    <t>委託費</t>
    <rPh sb="0" eb="3">
      <t>イタクヒ</t>
    </rPh>
    <phoneticPr fontId="3"/>
  </si>
  <si>
    <t>計    n=g+l+m</t>
    <rPh sb="0" eb="1">
      <t>ケイ</t>
    </rPh>
    <phoneticPr fontId="3"/>
  </si>
  <si>
    <t>　　　２．病院内保育施設運営費用には借入元金（支払利息は除く。）の返済、土地購入費等の資本取引に係る費用及び保育士等</t>
    <rPh sb="5" eb="7">
      <t>ビョウイン</t>
    </rPh>
    <rPh sb="7" eb="8">
      <t>ナイ</t>
    </rPh>
    <rPh sb="8" eb="10">
      <t>ホイク</t>
    </rPh>
    <rPh sb="10" eb="12">
      <t>シセツ</t>
    </rPh>
    <rPh sb="12" eb="14">
      <t>ウンエイ</t>
    </rPh>
    <rPh sb="14" eb="16">
      <t>ヒヨウ</t>
    </rPh>
    <rPh sb="18" eb="19">
      <t>カ</t>
    </rPh>
    <rPh sb="19" eb="20">
      <t>イ</t>
    </rPh>
    <rPh sb="20" eb="22">
      <t>ガンキン</t>
    </rPh>
    <rPh sb="23" eb="25">
      <t>シハライ</t>
    </rPh>
    <rPh sb="25" eb="27">
      <t>リソク</t>
    </rPh>
    <rPh sb="28" eb="29">
      <t>ノゾ</t>
    </rPh>
    <rPh sb="33" eb="35">
      <t>ヘンサイ</t>
    </rPh>
    <rPh sb="36" eb="38">
      <t>トチ</t>
    </rPh>
    <rPh sb="38" eb="40">
      <t>コウニュウ</t>
    </rPh>
    <rPh sb="40" eb="41">
      <t>ヒ</t>
    </rPh>
    <rPh sb="41" eb="42">
      <t>トウ</t>
    </rPh>
    <rPh sb="43" eb="45">
      <t>シホン</t>
    </rPh>
    <rPh sb="45" eb="47">
      <t>トリヒキ</t>
    </rPh>
    <rPh sb="48" eb="49">
      <t>カカ</t>
    </rPh>
    <rPh sb="50" eb="52">
      <t>ヒヨウ</t>
    </rPh>
    <rPh sb="52" eb="53">
      <t>オヨ</t>
    </rPh>
    <rPh sb="54" eb="57">
      <t>ホイクシ</t>
    </rPh>
    <rPh sb="57" eb="58">
      <t>トウ</t>
    </rPh>
    <phoneticPr fontId="3"/>
  </si>
  <si>
    <t>　　　 職員の給食費、支払利息等の保育外費用を除く。</t>
    <rPh sb="4" eb="6">
      <t>ショクイン</t>
    </rPh>
    <rPh sb="7" eb="10">
      <t>キュウショクヒ</t>
    </rPh>
    <rPh sb="11" eb="13">
      <t>シハライ</t>
    </rPh>
    <rPh sb="13" eb="16">
      <t>リソクナド</t>
    </rPh>
    <rPh sb="17" eb="19">
      <t>ホイク</t>
    </rPh>
    <rPh sb="19" eb="20">
      <t>ガイ</t>
    </rPh>
    <rPh sb="20" eb="22">
      <t>ヒヨウ</t>
    </rPh>
    <rPh sb="23" eb="24">
      <t>ノゾ</t>
    </rPh>
    <phoneticPr fontId="3"/>
  </si>
  <si>
    <t>別添１</t>
    <rPh sb="0" eb="2">
      <t>ベッテン</t>
    </rPh>
    <phoneticPr fontId="3"/>
  </si>
  <si>
    <t>順番</t>
    <rPh sb="0" eb="2">
      <t>ジュンバン</t>
    </rPh>
    <phoneticPr fontId="3"/>
  </si>
  <si>
    <t>名　　　　　　　称</t>
    <rPh sb="0" eb="1">
      <t>ナ</t>
    </rPh>
    <rPh sb="8" eb="9">
      <t>ショウ</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</si>
  <si>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</si>
  <si>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</si>
  <si>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</si>
  <si>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</si>
  <si>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</si>
  <si>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国民健康保険組合及び国民健康</t>
    <rPh sb="0" eb="2">
      <t>コクミン</t>
    </rPh>
    <rPh sb="2" eb="4">
      <t>ケンコウ</t>
    </rPh>
    <rPh sb="4" eb="6">
      <t>ホケン</t>
    </rPh>
    <rPh sb="6" eb="8">
      <t>クミアイ</t>
    </rPh>
    <rPh sb="8" eb="9">
      <t>オヨ</t>
    </rPh>
    <rPh sb="10" eb="12">
      <t>コクミン</t>
    </rPh>
    <rPh sb="12" eb="14">
      <t>ケンコウ</t>
    </rPh>
    <phoneticPr fontId="3"/>
  </si>
  <si>
    <t>保険団体連合会</t>
    <rPh sb="0" eb="2">
      <t>ホケン</t>
    </rPh>
    <rPh sb="2" eb="4">
      <t>ダンタイ</t>
    </rPh>
    <rPh sb="4" eb="7">
      <t>レンゴウカイ</t>
    </rPh>
    <phoneticPr fontId="3"/>
  </si>
  <si>
    <t>社　会　福　祉　法　人</t>
    <rPh sb="0" eb="1">
      <t>シャ</t>
    </rPh>
    <rPh sb="2" eb="3">
      <t>カイ</t>
    </rPh>
    <rPh sb="4" eb="5">
      <t>フク</t>
    </rPh>
    <rPh sb="6" eb="7">
      <t>シ</t>
    </rPh>
    <rPh sb="8" eb="9">
      <t>ホウ</t>
    </rPh>
    <rPh sb="10" eb="11">
      <t>ヒト</t>
    </rPh>
    <phoneticPr fontId="3"/>
  </si>
  <si>
    <t>医療法人</t>
    <rPh sb="0" eb="2">
      <t>イリョウ</t>
    </rPh>
    <rPh sb="2" eb="4">
      <t>ホウジン</t>
    </rPh>
    <phoneticPr fontId="3"/>
  </si>
  <si>
    <t>その他の法人</t>
    <rPh sb="2" eb="3">
      <t>タ</t>
    </rPh>
    <rPh sb="4" eb="6">
      <t>ホウジン</t>
    </rPh>
    <phoneticPr fontId="3"/>
  </si>
  <si>
    <t>株　式　会　社　等</t>
    <rPh sb="0" eb="1">
      <t>カブ</t>
    </rPh>
    <rPh sb="2" eb="3">
      <t>シキ</t>
    </rPh>
    <rPh sb="4" eb="5">
      <t>カイ</t>
    </rPh>
    <rPh sb="6" eb="7">
      <t>シャ</t>
    </rPh>
    <rPh sb="8" eb="9">
      <t>トウ</t>
    </rPh>
    <phoneticPr fontId="3"/>
  </si>
  <si>
    <t>（注）記入の場合は、略称名を記入すること。</t>
    <rPh sb="1" eb="2">
      <t>チュウ</t>
    </rPh>
    <rPh sb="3" eb="5">
      <t>キニュウ</t>
    </rPh>
    <rPh sb="6" eb="8">
      <t>バアイ</t>
    </rPh>
    <rPh sb="10" eb="12">
      <t>リャクショウ</t>
    </rPh>
    <rPh sb="12" eb="13">
      <t>メイ</t>
    </rPh>
    <rPh sb="14" eb="16">
      <t>キニュウ</t>
    </rPh>
    <phoneticPr fontId="3"/>
  </si>
  <si>
    <t>別添２</t>
    <rPh sb="0" eb="2">
      <t>ベッテン</t>
    </rPh>
    <phoneticPr fontId="3"/>
  </si>
  <si>
    <t xml:space="preserve">                        補助対象型別の保育児童数の算定例</t>
  </si>
  <si>
    <t xml:space="preserve">                                        </t>
  </si>
  <si>
    <t>１．児童数の算定方法</t>
  </si>
  <si>
    <t>　　</t>
  </si>
  <si>
    <t>　　各月において職員と保育所との間に受託契約をしており、かつ各月において１５日以上保育した職員の児童を、補助対象型別に定められた保育児童数として算定する。</t>
    <phoneticPr fontId="3"/>
  </si>
  <si>
    <t>２．臨時に保育した児童数の算定について</t>
  </si>
  <si>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3"/>
  </si>
  <si>
    <t>　・換算方法</t>
  </si>
  <si>
    <t>※（臨時に保育した児童の換算式）　</t>
  </si>
  <si>
    <t>（保育児童一人当たりの換算数）＝</t>
  </si>
  <si>
    <t>（各臨時に保育した児童の月間延保育日数）÷（実際の月間延開所日数）</t>
  </si>
  <si>
    <t xml:space="preserve">  例）その月において１日あたり８時間、１５日間開所した保育所において、</t>
  </si>
  <si>
    <t xml:space="preserve">     　 １５日間保育した児童数　  　　　　３人</t>
    <phoneticPr fontId="3"/>
  </si>
  <si>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</si>
  <si>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</si>
  <si>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</si>
  <si>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</si>
  <si>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</si>
  <si>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</si>
  <si>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</si>
  <si>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</si>
  <si>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３．補助対象施設の種別</t>
  </si>
  <si>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3"/>
  </si>
  <si>
    <t>　　　①４～１０月（７ヶ月）　保育児童数５人</t>
  </si>
  <si>
    <t>　　　　１１～３月（５ヶ月）　保育児童数３人　の場合　　　　　</t>
  </si>
  <si>
    <t xml:space="preserve">        ｛（５人×７ヶ月）＋（３人×５ヶ月）｝÷１２ヶ月＝４．１６人</t>
  </si>
  <si>
    <t>　　　②４～１０月（７ヶ月）　保育児童数４人</t>
  </si>
  <si>
    <t>　　　　１１～３月（５ヶ月）　保育児童数３人　</t>
  </si>
  <si>
    <t xml:space="preserve">        ｛（４人×７ヶ月）＋（３人×５ヶ月）｝÷１２ヶ月＝３．５８人</t>
  </si>
  <si>
    <t>　　　③４～　９月（６ヶ月）　保育児童数５人</t>
  </si>
  <si>
    <t>　　　　１０～３月（６ヶ月）　保育児童数３人　　　　　　　　</t>
  </si>
  <si>
    <t xml:space="preserve">        ｛（５人×６ヶ月）＋（３人×６ヶ月）｝÷１２ヶ月＝４．０人</t>
  </si>
  <si>
    <t>※　ただし、年間の平均を算出する際の端数処理については、小数点第２位を四捨五入し、小数点第１位まで求めることとする。</t>
  </si>
  <si>
    <t>別添３</t>
    <rPh sb="0" eb="2">
      <t>ベッテン</t>
    </rPh>
    <phoneticPr fontId="3"/>
  </si>
  <si>
    <t>区　分</t>
    <rPh sb="0" eb="1">
      <t>ク</t>
    </rPh>
    <rPh sb="2" eb="3">
      <t>ブン</t>
    </rPh>
    <phoneticPr fontId="3"/>
  </si>
  <si>
    <t>科　　　　目</t>
    <rPh sb="0" eb="1">
      <t>カ</t>
    </rPh>
    <rPh sb="5" eb="6">
      <t>メ</t>
    </rPh>
    <phoneticPr fontId="3"/>
  </si>
  <si>
    <t>説　　　　　　　　　明</t>
    <rPh sb="0" eb="1">
      <t>セツ</t>
    </rPh>
    <rPh sb="10" eb="11">
      <t>メイ</t>
    </rPh>
    <phoneticPr fontId="3"/>
  </si>
  <si>
    <t>病院内保育施設運営収益</t>
    <rPh sb="0" eb="3">
      <t>ビョウインナイ</t>
    </rPh>
    <rPh sb="3" eb="5">
      <t>ホイク</t>
    </rPh>
    <rPh sb="5" eb="7">
      <t>シセツ</t>
    </rPh>
    <rPh sb="7" eb="9">
      <t>ウンエイ</t>
    </rPh>
    <rPh sb="9" eb="11">
      <t>シュウエキ</t>
    </rPh>
    <phoneticPr fontId="3"/>
  </si>
  <si>
    <t>保　育　料　収　入</t>
    <rPh sb="0" eb="1">
      <t>タモツ</t>
    </rPh>
    <rPh sb="2" eb="3">
      <t>イク</t>
    </rPh>
    <rPh sb="4" eb="5">
      <t>リョウ</t>
    </rPh>
    <rPh sb="6" eb="7">
      <t>オサム</t>
    </rPh>
    <rPh sb="8" eb="9">
      <t>イ</t>
    </rPh>
    <phoneticPr fontId="3"/>
  </si>
  <si>
    <t>保育に要する費用の保護者負担額。但し、この費用には給食費を含むが、おやつ代は含まない。</t>
    <phoneticPr fontId="3"/>
  </si>
  <si>
    <t>補　助　金　収　入</t>
    <rPh sb="0" eb="1">
      <t>ホ</t>
    </rPh>
    <rPh sb="2" eb="3">
      <t>スケ</t>
    </rPh>
    <rPh sb="4" eb="5">
      <t>キン</t>
    </rPh>
    <rPh sb="6" eb="7">
      <t>オサム</t>
    </rPh>
    <rPh sb="8" eb="9">
      <t>イ</t>
    </rPh>
    <phoneticPr fontId="3"/>
  </si>
  <si>
    <t>都　道　府　県</t>
    <rPh sb="0" eb="1">
      <t>ト</t>
    </rPh>
    <rPh sb="2" eb="3">
      <t>ミチ</t>
    </rPh>
    <rPh sb="4" eb="5">
      <t>フ</t>
    </rPh>
    <rPh sb="6" eb="7">
      <t>ケン</t>
    </rPh>
    <phoneticPr fontId="3"/>
  </si>
  <si>
    <t>病院内保育施設運営費に対する都道府県補助金収入</t>
  </si>
  <si>
    <t>市　町　村</t>
    <rPh sb="0" eb="1">
      <t>シ</t>
    </rPh>
    <rPh sb="2" eb="3">
      <t>マチ</t>
    </rPh>
    <rPh sb="4" eb="5">
      <t>ムラ</t>
    </rPh>
    <phoneticPr fontId="3"/>
  </si>
  <si>
    <t>病院内保育施設運営費に対する市町村補助金収入</t>
  </si>
  <si>
    <t>設置者負担額</t>
    <rPh sb="0" eb="1">
      <t>セツ</t>
    </rPh>
    <rPh sb="1" eb="2">
      <t>オ</t>
    </rPh>
    <rPh sb="2" eb="3">
      <t>モノ</t>
    </rPh>
    <rPh sb="3" eb="4">
      <t>フ</t>
    </rPh>
    <rPh sb="4" eb="5">
      <t>タダシ</t>
    </rPh>
    <rPh sb="5" eb="6">
      <t>ガク</t>
    </rPh>
    <phoneticPr fontId="3"/>
  </si>
  <si>
    <t>病院内保育施設運営費に係る設置者負担額</t>
    <phoneticPr fontId="3"/>
  </si>
  <si>
    <t>お　や　つ　代</t>
    <rPh sb="6" eb="7">
      <t>ダイ</t>
    </rPh>
    <phoneticPr fontId="3"/>
  </si>
  <si>
    <t>保護者が負担するおやつ代</t>
    <phoneticPr fontId="3"/>
  </si>
  <si>
    <t>病院内保育施設運営費に係るその他の収入。但し、１科目の金額が５万円を超える場合は独立の項目を設けること。</t>
    <phoneticPr fontId="3"/>
  </si>
  <si>
    <t>病院内保育施設運営費用</t>
    <rPh sb="0" eb="3">
      <t>ビョウインナイ</t>
    </rPh>
    <rPh sb="3" eb="5">
      <t>ホイク</t>
    </rPh>
    <rPh sb="5" eb="7">
      <t>シセツ</t>
    </rPh>
    <rPh sb="7" eb="9">
      <t>ウンエイ</t>
    </rPh>
    <rPh sb="9" eb="11">
      <t>ヒヨウ</t>
    </rPh>
    <phoneticPr fontId="3"/>
  </si>
  <si>
    <t>給　　与　　費</t>
    <rPh sb="0" eb="1">
      <t>キュウ</t>
    </rPh>
    <rPh sb="3" eb="4">
      <t>タスク</t>
    </rPh>
    <rPh sb="6" eb="7">
      <t>ヒ</t>
    </rPh>
    <phoneticPr fontId="3"/>
  </si>
  <si>
    <t>常勤職員給与</t>
    <phoneticPr fontId="3"/>
  </si>
  <si>
    <t>職 員 俸 給</t>
    <rPh sb="0" eb="1">
      <t>ショク</t>
    </rPh>
    <rPh sb="2" eb="3">
      <t>イン</t>
    </rPh>
    <rPh sb="4" eb="5">
      <t>ポウ</t>
    </rPh>
    <rPh sb="6" eb="7">
      <t>キュウ</t>
    </rPh>
    <phoneticPr fontId="3"/>
  </si>
  <si>
    <t>常勤職員に支払った俸給</t>
  </si>
  <si>
    <t>常勤職員に支払った諸手当</t>
  </si>
  <si>
    <t>法定福利費</t>
    <rPh sb="0" eb="2">
      <t>ホウテイ</t>
    </rPh>
    <rPh sb="2" eb="5">
      <t>フクリヒ</t>
    </rPh>
    <phoneticPr fontId="3"/>
  </si>
  <si>
    <t>職員に対する社会保険料等の事業主負担額</t>
  </si>
  <si>
    <t>非常勤職員給与</t>
    <rPh sb="0" eb="3">
      <t>ヒジョウキン</t>
    </rPh>
    <rPh sb="3" eb="5">
      <t>ショクイン</t>
    </rPh>
    <rPh sb="5" eb="7">
      <t>キュウヨ</t>
    </rPh>
    <phoneticPr fontId="3"/>
  </si>
  <si>
    <t>産休代替職員等の雇上保育士等(非常勤職員)に対する賃金(俸給)、報酬、諸手当、法定福利費</t>
    <phoneticPr fontId="3"/>
  </si>
  <si>
    <t>事　業　費　用</t>
    <rPh sb="0" eb="1">
      <t>コト</t>
    </rPh>
    <rPh sb="2" eb="3">
      <t>ギョウ</t>
    </rPh>
    <rPh sb="4" eb="5">
      <t>ヒ</t>
    </rPh>
    <rPh sb="6" eb="7">
      <t>ヨウ</t>
    </rPh>
    <phoneticPr fontId="3"/>
  </si>
  <si>
    <t>給　食　費</t>
    <rPh sb="0" eb="1">
      <t>キュウ</t>
    </rPh>
    <rPh sb="2" eb="3">
      <t>ショク</t>
    </rPh>
    <rPh sb="4" eb="5">
      <t>ヒ</t>
    </rPh>
    <phoneticPr fontId="3"/>
  </si>
  <si>
    <t>児童の主食費、副食費、間食費及び調味料等の費用</t>
  </si>
  <si>
    <t>施設内医療に要する薬品、医療器具、衛生材料の購入費及び児童の健康診断の実施、施設内の消毒等に要する費用</t>
    <phoneticPr fontId="3"/>
  </si>
  <si>
    <t>給食等に必要な炊具、食器類の購入費用</t>
  </si>
  <si>
    <t>事　務　費　用</t>
    <rPh sb="0" eb="1">
      <t>コト</t>
    </rPh>
    <rPh sb="2" eb="3">
      <t>ツトム</t>
    </rPh>
    <rPh sb="4" eb="5">
      <t>ヒ</t>
    </rPh>
    <rPh sb="6" eb="7">
      <t>ヨウ</t>
    </rPh>
    <phoneticPr fontId="3"/>
  </si>
  <si>
    <t>職員の健康診断、福利厚生のための費用及び職員に貸与する被服等の購入費用等</t>
    <phoneticPr fontId="3"/>
  </si>
  <si>
    <t>旅　　費</t>
    <rPh sb="0" eb="1">
      <t>タビ</t>
    </rPh>
    <rPh sb="3" eb="4">
      <t>ヒ</t>
    </rPh>
    <phoneticPr fontId="3"/>
  </si>
  <si>
    <t>施設業務のための職員の出張旅費及び各種職員研修への出席旅費</t>
    <phoneticPr fontId="3"/>
  </si>
  <si>
    <t>施設運営に必要な消耗品（用紙、文房具、雑誌等）であって、給食費に属さない費用</t>
    <phoneticPr fontId="3"/>
  </si>
  <si>
    <t>説　　　　　　　　明</t>
    <rPh sb="0" eb="1">
      <t>セツ</t>
    </rPh>
    <rPh sb="9" eb="10">
      <t>メイ</t>
    </rPh>
    <phoneticPr fontId="3"/>
  </si>
  <si>
    <t>事務用の計算機など減価償却を必要としないもので１年を超えて使用できるものであって炊具食器費に属さない費用</t>
    <phoneticPr fontId="3"/>
  </si>
  <si>
    <t>光熱水費</t>
    <rPh sb="0" eb="4">
      <t>コウネツスイヒ</t>
    </rPh>
    <phoneticPr fontId="3"/>
  </si>
  <si>
    <t>電気料、ガス料、水道料、重油、プロパン等の費用</t>
  </si>
  <si>
    <t>修　繕　費</t>
    <rPh sb="0" eb="1">
      <t>オサム</t>
    </rPh>
    <rPh sb="2" eb="3">
      <t>ゼン</t>
    </rPh>
    <rPh sb="4" eb="5">
      <t>ヒ</t>
    </rPh>
    <phoneticPr fontId="3"/>
  </si>
  <si>
    <t>有形固定資産に損傷、磨滅、汚損などが生じたとき現状回復に要した通常の修繕のための費用</t>
    <phoneticPr fontId="3"/>
  </si>
  <si>
    <t>役　務　費</t>
    <rPh sb="0" eb="1">
      <t>エキ</t>
    </rPh>
    <rPh sb="2" eb="3">
      <t>ツトム</t>
    </rPh>
    <rPh sb="4" eb="5">
      <t>ヒ</t>
    </rPh>
    <phoneticPr fontId="3"/>
  </si>
  <si>
    <t>事務用の郵便料金、電報料金、電話料金、諸物品の運搬料、近距離の乗船・乗車費用及び火災保険料等の各種損害保険料等</t>
    <phoneticPr fontId="3"/>
  </si>
  <si>
    <t>施設運営に必要な機械器具の借損料、会場借料、物品使用料、車両借上料及び駐車料等の費用</t>
    <phoneticPr fontId="3"/>
  </si>
  <si>
    <t>洗濯、清掃等施設業務の一部を他に委託するための費用</t>
    <phoneticPr fontId="3"/>
  </si>
  <si>
    <t>減価償却費</t>
    <rPh sb="0" eb="2">
      <t>ゲンカ</t>
    </rPh>
    <rPh sb="2" eb="5">
      <t>ショウキャクヒ</t>
    </rPh>
    <phoneticPr fontId="3"/>
  </si>
  <si>
    <t>固定資産の減価償却費</t>
  </si>
  <si>
    <t>そ　の　他</t>
    <rPh sb="4" eb="5">
      <t>タ</t>
    </rPh>
    <phoneticPr fontId="3"/>
  </si>
  <si>
    <t>以上のいずれにも属さないもので事務費として支出する費用</t>
    <rPh sb="25" eb="27">
      <t>ヒヨウ</t>
    </rPh>
    <phoneticPr fontId="3"/>
  </si>
  <si>
    <t>その他の費用。但し、１科目の金額が５万円を超える場合は独立の項目を設けること。</t>
    <phoneticPr fontId="3"/>
  </si>
  <si>
    <t>退職給与引当金繰入</t>
    <rPh sb="0" eb="2">
      <t>タイショク</t>
    </rPh>
    <rPh sb="2" eb="4">
      <t>キュウヨ</t>
    </rPh>
    <rPh sb="4" eb="7">
      <t>ヒキアテキン</t>
    </rPh>
    <rPh sb="7" eb="9">
      <t>クリイレ</t>
    </rPh>
    <phoneticPr fontId="3"/>
  </si>
  <si>
    <t>当該年度に支出する退職金及び退職金給与引当金繰入額</t>
    <phoneticPr fontId="3"/>
  </si>
  <si>
    <t>委　　託　　費</t>
    <rPh sb="0" eb="1">
      <t>イ</t>
    </rPh>
    <rPh sb="3" eb="4">
      <t>コトヅケ</t>
    </rPh>
    <rPh sb="6" eb="7">
      <t>ヒ</t>
    </rPh>
    <phoneticPr fontId="3"/>
  </si>
  <si>
    <t>運営を関係団体に委託している場合の委託料（保育士等の人件費、消耗品費、役務費等）</t>
    <phoneticPr fontId="3"/>
  </si>
  <si>
    <t>設置主体法人リスト一覧</t>
    <rPh sb="0" eb="2">
      <t>セッチ</t>
    </rPh>
    <rPh sb="2" eb="4">
      <t>シュタイ</t>
    </rPh>
    <rPh sb="4" eb="6">
      <t>ホウジン</t>
    </rPh>
    <rPh sb="9" eb="11">
      <t>イチラン</t>
    </rPh>
    <phoneticPr fontId="3"/>
  </si>
  <si>
    <t>リスト名</t>
    <rPh sb="3" eb="4">
      <t>メイ</t>
    </rPh>
    <phoneticPr fontId="3"/>
  </si>
  <si>
    <t>国立大学法人</t>
    <rPh sb="0" eb="2">
      <t>コクリツ</t>
    </rPh>
    <rPh sb="2" eb="4">
      <t>ダイガク</t>
    </rPh>
    <rPh sb="4" eb="6">
      <t>ホウジン</t>
    </rPh>
    <phoneticPr fontId="1"/>
  </si>
  <si>
    <t>国立大学</t>
    <rPh sb="0" eb="2">
      <t>コクリツ</t>
    </rPh>
    <rPh sb="2" eb="4">
      <t>ダイガク</t>
    </rPh>
    <phoneticPr fontId="3"/>
  </si>
  <si>
    <t>学校法人</t>
    <rPh sb="0" eb="1">
      <t>ガク</t>
    </rPh>
    <rPh sb="1" eb="2">
      <t>コウ</t>
    </rPh>
    <rPh sb="2" eb="3">
      <t>ホウ</t>
    </rPh>
    <rPh sb="3" eb="4">
      <t>ヒト</t>
    </rPh>
    <phoneticPr fontId="3"/>
  </si>
  <si>
    <t>個人</t>
    <rPh sb="0" eb="1">
      <t>コ</t>
    </rPh>
    <rPh sb="1" eb="2">
      <t>ヒト</t>
    </rPh>
    <phoneticPr fontId="3"/>
  </si>
  <si>
    <t>社福</t>
    <rPh sb="0" eb="1">
      <t>シャ</t>
    </rPh>
    <rPh sb="1" eb="2">
      <t>フク</t>
    </rPh>
    <phoneticPr fontId="3"/>
  </si>
  <si>
    <t>医療法人（社団、財団）</t>
    <rPh sb="0" eb="1">
      <t>イ</t>
    </rPh>
    <rPh sb="1" eb="2">
      <t>イ</t>
    </rPh>
    <rPh sb="2" eb="3">
      <t>ホウ</t>
    </rPh>
    <rPh sb="3" eb="4">
      <t>ヒト</t>
    </rPh>
    <rPh sb="5" eb="7">
      <t>シャダン</t>
    </rPh>
    <rPh sb="8" eb="10">
      <t>ザイダン</t>
    </rPh>
    <phoneticPr fontId="3"/>
  </si>
  <si>
    <t>社会医療法人</t>
    <rPh sb="0" eb="2">
      <t>シャカイ</t>
    </rPh>
    <rPh sb="2" eb="4">
      <t>イリョウ</t>
    </rPh>
    <rPh sb="4" eb="6">
      <t>ホウジン</t>
    </rPh>
    <phoneticPr fontId="1"/>
  </si>
  <si>
    <t>社医</t>
    <rPh sb="0" eb="1">
      <t>シャ</t>
    </rPh>
    <rPh sb="1" eb="2">
      <t>イ</t>
    </rPh>
    <phoneticPr fontId="3"/>
  </si>
  <si>
    <t>共済</t>
    <rPh sb="0" eb="1">
      <t>トモ</t>
    </rPh>
    <rPh sb="1" eb="2">
      <t>スミ</t>
    </rPh>
    <phoneticPr fontId="3"/>
  </si>
  <si>
    <t>健保</t>
    <rPh sb="0" eb="1">
      <t>ケン</t>
    </rPh>
    <rPh sb="1" eb="2">
      <t>タモツ</t>
    </rPh>
    <phoneticPr fontId="3"/>
  </si>
  <si>
    <t>国保</t>
    <rPh sb="0" eb="1">
      <t>クニ</t>
    </rPh>
    <rPh sb="1" eb="2">
      <t>タモツ</t>
    </rPh>
    <phoneticPr fontId="3"/>
  </si>
  <si>
    <t>学校</t>
    <rPh sb="0" eb="1">
      <t>ガク</t>
    </rPh>
    <rPh sb="1" eb="2">
      <t>コウ</t>
    </rPh>
    <phoneticPr fontId="3"/>
  </si>
  <si>
    <t>社団</t>
    <rPh sb="0" eb="1">
      <t>シャ</t>
    </rPh>
    <rPh sb="1" eb="2">
      <t>ダン</t>
    </rPh>
    <phoneticPr fontId="3"/>
  </si>
  <si>
    <t>財団</t>
    <rPh sb="0" eb="1">
      <t>ザイ</t>
    </rPh>
    <rPh sb="1" eb="2">
      <t>ダン</t>
    </rPh>
    <phoneticPr fontId="3"/>
  </si>
  <si>
    <t>会社</t>
    <rPh sb="0" eb="1">
      <t>カイ</t>
    </rPh>
    <rPh sb="1" eb="2">
      <t>シャ</t>
    </rPh>
    <phoneticPr fontId="3"/>
  </si>
  <si>
    <t>一般or公益社団法人（特例も含む）</t>
    <rPh sb="0" eb="2">
      <t>イッパン</t>
    </rPh>
    <rPh sb="4" eb="6">
      <t>コウエキ</t>
    </rPh>
    <rPh sb="6" eb="8">
      <t>シャダン</t>
    </rPh>
    <rPh sb="8" eb="10">
      <t>ホウジン</t>
    </rPh>
    <rPh sb="11" eb="13">
      <t>トクレイ</t>
    </rPh>
    <rPh sb="14" eb="15">
      <t>フク</t>
    </rPh>
    <phoneticPr fontId="3"/>
  </si>
  <si>
    <t>一般or公益財団法人（特例も含む）</t>
    <rPh sb="0" eb="2">
      <t>イッパン</t>
    </rPh>
    <rPh sb="4" eb="6">
      <t>コウエキ</t>
    </rPh>
    <rPh sb="6" eb="8">
      <t>ザイダン</t>
    </rPh>
    <rPh sb="8" eb="10">
      <t>ホウジン</t>
    </rPh>
    <phoneticPr fontId="3"/>
  </si>
  <si>
    <t>独立行政法人</t>
    <rPh sb="0" eb="2">
      <t>ドクリツ</t>
    </rPh>
    <rPh sb="2" eb="4">
      <t>ギョウセイ</t>
    </rPh>
    <rPh sb="4" eb="6">
      <t>ホウジン</t>
    </rPh>
    <phoneticPr fontId="3"/>
  </si>
  <si>
    <t>独法</t>
    <rPh sb="0" eb="2">
      <t>ドッポウ</t>
    </rPh>
    <phoneticPr fontId="3"/>
  </si>
  <si>
    <t>基準額</t>
    <rPh sb="0" eb="2">
      <t>キジュン</t>
    </rPh>
    <rPh sb="2" eb="3">
      <t>ガク</t>
    </rPh>
    <phoneticPr fontId="3"/>
  </si>
  <si>
    <t>基本額</t>
    <rPh sb="0" eb="1">
      <t>モト</t>
    </rPh>
    <rPh sb="1" eb="2">
      <t>ホン</t>
    </rPh>
    <rPh sb="2" eb="3">
      <t>ガク</t>
    </rPh>
    <phoneticPr fontId="3"/>
  </si>
  <si>
    <t>単価（円）</t>
    <phoneticPr fontId="1"/>
  </si>
  <si>
    <t>２４時間保育</t>
    <phoneticPr fontId="1"/>
  </si>
  <si>
    <t>加算額</t>
    <rPh sb="0" eb="2">
      <t>カサン</t>
    </rPh>
    <rPh sb="2" eb="3">
      <t>ガク</t>
    </rPh>
    <phoneticPr fontId="1"/>
  </si>
  <si>
    <t>病児等保育</t>
    <phoneticPr fontId="1"/>
  </si>
  <si>
    <t>緊急一時保育</t>
    <phoneticPr fontId="1"/>
  </si>
  <si>
    <t>(千円)</t>
    <rPh sb="1" eb="3">
      <t>センエン</t>
    </rPh>
    <phoneticPr fontId="3"/>
  </si>
  <si>
    <t>床</t>
    <rPh sb="0" eb="1">
      <t>ショウ</t>
    </rPh>
    <phoneticPr fontId="1"/>
  </si>
  <si>
    <t>㎡</t>
  </si>
  <si>
    <t>a</t>
    <phoneticPr fontId="3"/>
  </si>
  <si>
    <t>b</t>
    <phoneticPr fontId="3"/>
  </si>
  <si>
    <t>a/b</t>
    <phoneticPr fontId="3"/>
  </si>
  <si>
    <t>最低基準を満たしていない場合、児童福祉施設最低基準第３２～３４条に掲げる設備・職員の配置の基準を満たしていない要素に○を記入すること。</t>
    <rPh sb="55" eb="57">
      <t>ヨウソ</t>
    </rPh>
    <phoneticPr fontId="3"/>
  </si>
  <si>
    <t>1,2歳児</t>
    <rPh sb="3" eb="5">
      <t>サイジ</t>
    </rPh>
    <phoneticPr fontId="3"/>
  </si>
  <si>
    <t>3歳児</t>
    <rPh sb="1" eb="3">
      <t>サイジ</t>
    </rPh>
    <phoneticPr fontId="3"/>
  </si>
  <si>
    <t>4歳児以上</t>
    <rPh sb="1" eb="3">
      <t>サイジ</t>
    </rPh>
    <rPh sb="3" eb="5">
      <t>イジョウ</t>
    </rPh>
    <phoneticPr fontId="3"/>
  </si>
  <si>
    <t>（算出方法　：　4月1日時点の保育乳幼児数+その時点の待機児童数）</t>
    <rPh sb="1" eb="3">
      <t>サンシュツ</t>
    </rPh>
    <rPh sb="3" eb="5">
      <t>ホウホウ</t>
    </rPh>
    <phoneticPr fontId="1"/>
  </si>
  <si>
    <t>計算過程</t>
    <rPh sb="0" eb="2">
      <t>ケイサン</t>
    </rPh>
    <rPh sb="2" eb="4">
      <t>カテイ</t>
    </rPh>
    <phoneticPr fontId="1"/>
  </si>
  <si>
    <t>4/1児童数</t>
    <rPh sb="3" eb="5">
      <t>ジドウ</t>
    </rPh>
    <rPh sb="5" eb="6">
      <t>スウ</t>
    </rPh>
    <phoneticPr fontId="1"/>
  </si>
  <si>
    <t>児童数÷2.6</t>
    <rPh sb="0" eb="2">
      <t>ジドウ</t>
    </rPh>
    <rPh sb="2" eb="3">
      <t>スウ</t>
    </rPh>
    <phoneticPr fontId="1"/>
  </si>
  <si>
    <t>保育士等の数</t>
    <rPh sb="0" eb="2">
      <t>ホイク</t>
    </rPh>
    <rPh sb="2" eb="4">
      <t>シトウ</t>
    </rPh>
    <rPh sb="5" eb="6">
      <t>カズ</t>
    </rPh>
    <phoneticPr fontId="1"/>
  </si>
  <si>
    <t>その他の経費</t>
    <rPh sb="2" eb="3">
      <t>タ</t>
    </rPh>
    <rPh sb="4" eb="6">
      <t>ケイヒ</t>
    </rPh>
    <phoneticPr fontId="1"/>
  </si>
  <si>
    <t>左記×3,186千円</t>
    <rPh sb="0" eb="2">
      <t>サキ</t>
    </rPh>
    <rPh sb="8" eb="10">
      <t>センエン</t>
    </rPh>
    <phoneticPr fontId="1"/>
  </si>
  <si>
    <t>保育料等収入（g）=d</t>
    <rPh sb="0" eb="3">
      <t>ホイクリョウ</t>
    </rPh>
    <rPh sb="3" eb="4">
      <t>トウ</t>
    </rPh>
    <rPh sb="4" eb="6">
      <t>シュウニュウ</t>
    </rPh>
    <phoneticPr fontId="3"/>
  </si>
  <si>
    <t>円</t>
    <phoneticPr fontId="3"/>
  </si>
  <si>
    <t>収　　　　　　　　　　益</t>
    <phoneticPr fontId="1"/>
  </si>
  <si>
    <t>費　　　　　　　　　　用</t>
    <phoneticPr fontId="1"/>
  </si>
  <si>
    <t>差引増減額
a－b</t>
    <phoneticPr fontId="1"/>
  </si>
  <si>
    <t>保育・開所時間</t>
    <rPh sb="0" eb="2">
      <t>ホイク</t>
    </rPh>
    <rPh sb="3" eb="5">
      <t>カイショ</t>
    </rPh>
    <rPh sb="5" eb="7">
      <t>ジカン</t>
    </rPh>
    <phoneticPr fontId="3"/>
  </si>
  <si>
    <t>円</t>
    <rPh sb="0" eb="1">
      <t>エン</t>
    </rPh>
    <phoneticPr fontId="1"/>
  </si>
  <si>
    <t>（注）</t>
    <phoneticPr fontId="3"/>
  </si>
  <si>
    <t>１　該当する種別の行に記入すること</t>
    <rPh sb="2" eb="4">
      <t>ガイトウ</t>
    </rPh>
    <rPh sb="6" eb="8">
      <t>シュベツ</t>
    </rPh>
    <rPh sb="9" eb="10">
      <t>ギョウ</t>
    </rPh>
    <rPh sb="11" eb="13">
      <t>キニュウ</t>
    </rPh>
    <phoneticPr fontId="1"/>
  </si>
  <si>
    <t>２　設置主体欄は、別添１「設置主体法人リスト一覧」を参照の上、略称名を記入すること。</t>
    <phoneticPr fontId="1"/>
  </si>
  <si>
    <t>別紙１（交付申請書）関係</t>
    <rPh sb="0" eb="2">
      <t>ベッシ</t>
    </rPh>
    <rPh sb="4" eb="6">
      <t>コウフ</t>
    </rPh>
    <rPh sb="6" eb="9">
      <t>シンセイショ</t>
    </rPh>
    <rPh sb="10" eb="12">
      <t>カンケイ</t>
    </rPh>
    <phoneticPr fontId="3"/>
  </si>
  <si>
    <t>病院内保育所運営事業所要額調書</t>
    <rPh sb="0" eb="1">
      <t>ヤマイ</t>
    </rPh>
    <rPh sb="1" eb="2">
      <t>イン</t>
    </rPh>
    <rPh sb="2" eb="3">
      <t>ナイ</t>
    </rPh>
    <rPh sb="3" eb="4">
      <t>ホ</t>
    </rPh>
    <rPh sb="4" eb="5">
      <t>イク</t>
    </rPh>
    <rPh sb="5" eb="6">
      <t>ショ</t>
    </rPh>
    <rPh sb="6" eb="7">
      <t>ウン</t>
    </rPh>
    <rPh sb="7" eb="8">
      <t>エイ</t>
    </rPh>
    <rPh sb="8" eb="9">
      <t>コト</t>
    </rPh>
    <rPh sb="9" eb="10">
      <t>ギョウ</t>
    </rPh>
    <rPh sb="10" eb="13">
      <t>ショヨウガク</t>
    </rPh>
    <rPh sb="13" eb="15">
      <t>チョウショ</t>
    </rPh>
    <phoneticPr fontId="3"/>
  </si>
  <si>
    <t>別紙１－（１）</t>
    <rPh sb="0" eb="2">
      <t>ベッシ</t>
    </rPh>
    <phoneticPr fontId="3"/>
  </si>
  <si>
    <r>
      <t>運営</t>
    </r>
    <r>
      <rPr>
        <b/>
        <u/>
        <sz val="9"/>
        <rFont val="ＭＳ Ｐゴシック"/>
        <family val="3"/>
        <charset val="128"/>
      </rPr>
      <t>月数</t>
    </r>
    <rPh sb="0" eb="2">
      <t>ウンエイ</t>
    </rPh>
    <rPh sb="2" eb="4">
      <t>ツキスウ</t>
    </rPh>
    <phoneticPr fontId="3"/>
  </si>
  <si>
    <t>補助金
所要額</t>
    <rPh sb="0" eb="3">
      <t>ホジョキン</t>
    </rPh>
    <rPh sb="4" eb="7">
      <t>ショヨウガク</t>
    </rPh>
    <phoneticPr fontId="3"/>
  </si>
  <si>
    <t>別紙１－（２）</t>
    <rPh sb="0" eb="2">
      <t>ベッシ</t>
    </rPh>
    <phoneticPr fontId="3"/>
  </si>
  <si>
    <t>設置病院前々年度剰余金</t>
    <rPh sb="0" eb="2">
      <t>セッチ</t>
    </rPh>
    <rPh sb="2" eb="4">
      <t>ビョウイン</t>
    </rPh>
    <rPh sb="4" eb="6">
      <t>ゼンゼン</t>
    </rPh>
    <rPh sb="6" eb="8">
      <t>ネンド</t>
    </rPh>
    <rPh sb="8" eb="11">
      <t>ジョウヨキン</t>
    </rPh>
    <phoneticPr fontId="3"/>
  </si>
  <si>
    <t>１　保育時間が様式の記載方法によりがたい場合は、備考欄に記入してもよい。</t>
    <rPh sb="2" eb="4">
      <t>ホイク</t>
    </rPh>
    <rPh sb="4" eb="6">
      <t>ジカン</t>
    </rPh>
    <rPh sb="7" eb="9">
      <t>ヨウシキ</t>
    </rPh>
    <rPh sb="10" eb="12">
      <t>キサイ</t>
    </rPh>
    <rPh sb="12" eb="14">
      <t>ホウホウ</t>
    </rPh>
    <rPh sb="20" eb="22">
      <t>バアイ</t>
    </rPh>
    <rPh sb="24" eb="27">
      <t>ビコウラン</t>
    </rPh>
    <rPh sb="28" eb="30">
      <t>キニュウ</t>
    </rPh>
    <phoneticPr fontId="1"/>
  </si>
  <si>
    <t>別紙１－（３）</t>
    <rPh sb="0" eb="2">
      <t>ベッシ</t>
    </rPh>
    <phoneticPr fontId="3"/>
  </si>
  <si>
    <t>別紙１－（４）</t>
    <rPh sb="0" eb="2">
      <t>ベッシ</t>
    </rPh>
    <phoneticPr fontId="3"/>
  </si>
  <si>
    <r>
      <t>設置医療機関前々年度</t>
    </r>
    <r>
      <rPr>
        <sz val="9"/>
        <rFont val="ＭＳ Ｐゴシック"/>
        <family val="3"/>
        <charset val="128"/>
      </rPr>
      <t>剰余金　a-b</t>
    </r>
    <rPh sb="0" eb="2">
      <t>セッチ</t>
    </rPh>
    <rPh sb="2" eb="4">
      <t>イリョウ</t>
    </rPh>
    <rPh sb="4" eb="6">
      <t>キカン</t>
    </rPh>
    <rPh sb="6" eb="8">
      <t>ゼンゼン</t>
    </rPh>
    <rPh sb="8" eb="10">
      <t>ネンド</t>
    </rPh>
    <rPh sb="10" eb="13">
      <t>ジョウヨキン</t>
    </rPh>
    <phoneticPr fontId="3"/>
  </si>
  <si>
    <t>２　単位は千円単位で記入すること。</t>
    <rPh sb="2" eb="4">
      <t>タンイ</t>
    </rPh>
    <rPh sb="5" eb="7">
      <t>センエン</t>
    </rPh>
    <rPh sb="7" eb="9">
      <t>タンイ</t>
    </rPh>
    <rPh sb="10" eb="12">
      <t>キニュウ</t>
    </rPh>
    <phoneticPr fontId="1"/>
  </si>
  <si>
    <r>
      <t>１　補助金を申請する年度の</t>
    </r>
    <r>
      <rPr>
        <b/>
        <u/>
        <sz val="9"/>
        <color indexed="8"/>
        <rFont val="ＭＳ Ｐゴシック"/>
        <family val="3"/>
        <charset val="128"/>
        <scheme val="minor"/>
      </rPr>
      <t>前々年度の</t>
    </r>
    <r>
      <rPr>
        <sz val="9"/>
        <color indexed="8"/>
        <rFont val="ＭＳ Ｐゴシック"/>
        <family val="3"/>
        <charset val="128"/>
        <scheme val="minor"/>
      </rPr>
      <t>決算状況により作成すること。</t>
    </r>
    <rPh sb="2" eb="5">
      <t>ホジョキン</t>
    </rPh>
    <rPh sb="6" eb="8">
      <t>シンセイ</t>
    </rPh>
    <rPh sb="10" eb="12">
      <t>ネンド</t>
    </rPh>
    <rPh sb="13" eb="15">
      <t>ゼンゼン</t>
    </rPh>
    <rPh sb="15" eb="17">
      <t>ネンド</t>
    </rPh>
    <rPh sb="18" eb="20">
      <t>ケッサン</t>
    </rPh>
    <rPh sb="20" eb="22">
      <t>ジョウキョウ</t>
    </rPh>
    <rPh sb="25" eb="27">
      <t>サクセイ</t>
    </rPh>
    <phoneticPr fontId="1"/>
  </si>
  <si>
    <t>別紙１－（５）</t>
    <rPh sb="0" eb="2">
      <t>ベッシ</t>
    </rPh>
    <phoneticPr fontId="3"/>
  </si>
  <si>
    <t>１　金額の単位に注意して記載すること。</t>
    <rPh sb="2" eb="4">
      <t>キンガク</t>
    </rPh>
    <rPh sb="5" eb="7">
      <t>タンイ</t>
    </rPh>
    <rPh sb="8" eb="10">
      <t>チュウイ</t>
    </rPh>
    <rPh sb="12" eb="14">
      <t>キサイ</t>
    </rPh>
    <phoneticPr fontId="1"/>
  </si>
  <si>
    <t>※注２参照</t>
    <rPh sb="1" eb="2">
      <t>チュウ</t>
    </rPh>
    <rPh sb="3" eb="5">
      <t>サンショウ</t>
    </rPh>
    <phoneticPr fontId="1"/>
  </si>
  <si>
    <t>※注３参照</t>
    <rPh sb="1" eb="2">
      <t>チュウ</t>
    </rPh>
    <rPh sb="3" eb="5">
      <t>サンショウ</t>
    </rPh>
    <phoneticPr fontId="1"/>
  </si>
  <si>
    <t>適
否</t>
    <rPh sb="0" eb="1">
      <t>テキ</t>
    </rPh>
    <rPh sb="2" eb="3">
      <t>イナ</t>
    </rPh>
    <phoneticPr fontId="1"/>
  </si>
  <si>
    <t>別紙１－（１）、（２）記入要領</t>
    <rPh sb="0" eb="2">
      <t>ベッシ</t>
    </rPh>
    <rPh sb="11" eb="13">
      <t>キニュウ</t>
    </rPh>
    <rPh sb="13" eb="15">
      <t>ヨウリョウ</t>
    </rPh>
    <phoneticPr fontId="3"/>
  </si>
  <si>
    <t>２．補助対象型別に定められた児童数の算定については、本様式別添２「補助対象型別の保育児童数の算定例」を参考にすること。</t>
    <rPh sb="26" eb="27">
      <t>ホン</t>
    </rPh>
    <rPh sb="27" eb="29">
      <t>ヨウシキ</t>
    </rPh>
    <phoneticPr fontId="3"/>
  </si>
  <si>
    <t>３．「設置主体」欄の記入は、本様式別添１「設置主体法人リスト一覧」を参照の上、略称名を記入すること。</t>
    <rPh sb="14" eb="15">
      <t>ホン</t>
    </rPh>
    <rPh sb="15" eb="17">
      <t>ヨウシキ</t>
    </rPh>
    <rPh sb="34" eb="36">
      <t>サンショウ</t>
    </rPh>
    <rPh sb="37" eb="38">
      <t>ウエ</t>
    </rPh>
    <phoneticPr fontId="3"/>
  </si>
  <si>
    <t>別紙１－（３）記入要領</t>
    <rPh sb="0" eb="2">
      <t>ベッシ</t>
    </rPh>
    <rPh sb="7" eb="9">
      <t>キニュウ</t>
    </rPh>
    <rPh sb="9" eb="11">
      <t>ヨウリョウ</t>
    </rPh>
    <phoneticPr fontId="3"/>
  </si>
  <si>
    <t>２．　「保育乳幼児数」については、補助対象となる保育乳幼児数を記入すること。臨時保育の児童は含めない。</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rPh sb="38" eb="40">
      <t>リンジ</t>
    </rPh>
    <rPh sb="40" eb="42">
      <t>ホイク</t>
    </rPh>
    <rPh sb="43" eb="45">
      <t>ジドウ</t>
    </rPh>
    <rPh sb="46" eb="47">
      <t>フク</t>
    </rPh>
    <phoneticPr fontId="3"/>
  </si>
  <si>
    <t>３．　「保育希望乳幼児数」は、補助金申請年度4月1日現在の保育希望乳幼児数のうち、補助対象となる者のみを記入すること。</t>
    <rPh sb="4" eb="6">
      <t>ホイク</t>
    </rPh>
    <rPh sb="6" eb="8">
      <t>キボウ</t>
    </rPh>
    <rPh sb="8" eb="11">
      <t>ニュウヨウジ</t>
    </rPh>
    <rPh sb="11" eb="12">
      <t>スウ</t>
    </rPh>
    <rPh sb="15" eb="18">
      <t>ホジョキン</t>
    </rPh>
    <rPh sb="18" eb="20">
      <t>シンセイ</t>
    </rPh>
    <rPh sb="20" eb="22">
      <t>ネンド</t>
    </rPh>
    <rPh sb="23" eb="24">
      <t>ガツ</t>
    </rPh>
    <rPh sb="25" eb="26">
      <t>ニチ</t>
    </rPh>
    <rPh sb="26" eb="28">
      <t>ゲンザイ</t>
    </rPh>
    <rPh sb="29" eb="31">
      <t>ホイク</t>
    </rPh>
    <rPh sb="31" eb="33">
      <t>キボウ</t>
    </rPh>
    <rPh sb="33" eb="36">
      <t>ニュウヨウジ</t>
    </rPh>
    <rPh sb="36" eb="37">
      <t>スウ</t>
    </rPh>
    <rPh sb="41" eb="43">
      <t>ホジョ</t>
    </rPh>
    <rPh sb="43" eb="45">
      <t>タイショウ</t>
    </rPh>
    <rPh sb="48" eb="49">
      <t>モノ</t>
    </rPh>
    <rPh sb="52" eb="54">
      <t>キニュウ</t>
    </rPh>
    <phoneticPr fontId="3"/>
  </si>
  <si>
    <t>１．本票は、別紙１－（７）による病院内保育施設の運営収支状況調の補助金申請年度予算額を精査のうえ作成すること。</t>
    <rPh sb="2" eb="3">
      <t>ホン</t>
    </rPh>
    <rPh sb="3" eb="4">
      <t>ヒョウ</t>
    </rPh>
    <rPh sb="6" eb="8">
      <t>ベッシ</t>
    </rPh>
    <rPh sb="16" eb="18">
      <t>ビョウイン</t>
    </rPh>
    <rPh sb="18" eb="19">
      <t>ナイ</t>
    </rPh>
    <rPh sb="19" eb="21">
      <t>ホイク</t>
    </rPh>
    <rPh sb="21" eb="23">
      <t>シセツ</t>
    </rPh>
    <rPh sb="24" eb="26">
      <t>ウンエイ</t>
    </rPh>
    <rPh sb="26" eb="28">
      <t>シュウシ</t>
    </rPh>
    <rPh sb="28" eb="30">
      <t>ジョウキョウ</t>
    </rPh>
    <rPh sb="30" eb="31">
      <t>シラ</t>
    </rPh>
    <rPh sb="32" eb="35">
      <t>ホジョキン</t>
    </rPh>
    <rPh sb="35" eb="37">
      <t>シンセイ</t>
    </rPh>
    <rPh sb="37" eb="39">
      <t>ネンド</t>
    </rPh>
    <rPh sb="39" eb="42">
      <t>ヨサンガク</t>
    </rPh>
    <rPh sb="43" eb="45">
      <t>セイサ</t>
    </rPh>
    <rPh sb="48" eb="50">
      <t>サクセイ</t>
    </rPh>
    <phoneticPr fontId="3"/>
  </si>
  <si>
    <t>２．病院内保育施設運営標準経費額による設置者負担見込額の「病院内保育施設標準経費額f」欄については、交付要綱別添３により算出するものとする。</t>
    <rPh sb="2" eb="4">
      <t>ビョウイン</t>
    </rPh>
    <rPh sb="4" eb="5">
      <t>ナイ</t>
    </rPh>
    <rPh sb="5" eb="7">
      <t>ホイク</t>
    </rPh>
    <rPh sb="7" eb="9">
      <t>シセツ</t>
    </rPh>
    <rPh sb="9" eb="10">
      <t>ウン</t>
    </rPh>
    <rPh sb="10" eb="11">
      <t>エイ</t>
    </rPh>
    <rPh sb="11" eb="13">
      <t>ヒョウジュン</t>
    </rPh>
    <rPh sb="13" eb="15">
      <t>ケイヒ</t>
    </rPh>
    <rPh sb="15" eb="16">
      <t>ガク</t>
    </rPh>
    <rPh sb="19" eb="22">
      <t>セッチシャ</t>
    </rPh>
    <rPh sb="22" eb="24">
      <t>フタン</t>
    </rPh>
    <rPh sb="24" eb="26">
      <t>ミコミ</t>
    </rPh>
    <rPh sb="26" eb="27">
      <t>ガク</t>
    </rPh>
    <rPh sb="29" eb="31">
      <t>ビョウイン</t>
    </rPh>
    <rPh sb="31" eb="32">
      <t>ナイ</t>
    </rPh>
    <rPh sb="32" eb="34">
      <t>ホイク</t>
    </rPh>
    <rPh sb="34" eb="36">
      <t>シセツ</t>
    </rPh>
    <rPh sb="36" eb="38">
      <t>ヒョウジュン</t>
    </rPh>
    <rPh sb="38" eb="40">
      <t>ケイヒ</t>
    </rPh>
    <rPh sb="40" eb="41">
      <t>ガク</t>
    </rPh>
    <rPh sb="43" eb="44">
      <t>ラン</t>
    </rPh>
    <rPh sb="50" eb="52">
      <t>コウフ</t>
    </rPh>
    <rPh sb="52" eb="54">
      <t>ヨウコウ</t>
    </rPh>
    <rPh sb="54" eb="56">
      <t>ベッテン</t>
    </rPh>
    <rPh sb="60" eb="62">
      <t>サンシュツ</t>
    </rPh>
    <phoneticPr fontId="3"/>
  </si>
  <si>
    <t>３．「病院内保育施設選定額」欄はeとhを比較して少ない方。</t>
    <rPh sb="3" eb="5">
      <t>ビョウイン</t>
    </rPh>
    <rPh sb="5" eb="6">
      <t>ナイ</t>
    </rPh>
    <rPh sb="6" eb="8">
      <t>ホイク</t>
    </rPh>
    <rPh sb="8" eb="10">
      <t>シセツ</t>
    </rPh>
    <rPh sb="10" eb="12">
      <t>センテイ</t>
    </rPh>
    <rPh sb="12" eb="13">
      <t>ガク</t>
    </rPh>
    <rPh sb="14" eb="15">
      <t>ラン</t>
    </rPh>
    <rPh sb="20" eb="22">
      <t>ヒカク</t>
    </rPh>
    <rPh sb="24" eb="25">
      <t>スク</t>
    </rPh>
    <rPh sb="27" eb="28">
      <t>ホウ</t>
    </rPh>
    <phoneticPr fontId="3"/>
  </si>
  <si>
    <t>別紙１－（６）</t>
    <rPh sb="0" eb="2">
      <t>ベッシ</t>
    </rPh>
    <phoneticPr fontId="7"/>
  </si>
  <si>
    <t>１保育人員の保育児童数欄は、補助金申請年度各月１日現在の保育予定の補助対象児童数を記入すること。
なお、補助対象児童数の算定については、様式別添２「補助対象型別の保育児童数の算定例」を参考にすること。</t>
    <rPh sb="1" eb="3">
      <t>ホイク</t>
    </rPh>
    <rPh sb="3" eb="5">
      <t>ジンイン</t>
    </rPh>
    <rPh sb="6" eb="8">
      <t>ホイク</t>
    </rPh>
    <rPh sb="8" eb="10">
      <t>ジドウ</t>
    </rPh>
    <rPh sb="10" eb="11">
      <t>スウ</t>
    </rPh>
    <rPh sb="11" eb="12">
      <t>ラン</t>
    </rPh>
    <rPh sb="14" eb="17">
      <t>ホジョキン</t>
    </rPh>
    <rPh sb="17" eb="19">
      <t>シンセイ</t>
    </rPh>
    <rPh sb="19" eb="21">
      <t>ネンド</t>
    </rPh>
    <rPh sb="21" eb="23">
      <t>カクツキ</t>
    </rPh>
    <rPh sb="24" eb="27">
      <t>ニチゲンザイ</t>
    </rPh>
    <rPh sb="28" eb="30">
      <t>ホイク</t>
    </rPh>
    <rPh sb="30" eb="32">
      <t>ヨテイ</t>
    </rPh>
    <rPh sb="33" eb="35">
      <t>ホジョ</t>
    </rPh>
    <rPh sb="35" eb="37">
      <t>タイショウ</t>
    </rPh>
    <rPh sb="37" eb="39">
      <t>ジドウ</t>
    </rPh>
    <rPh sb="39" eb="40">
      <t>スウ</t>
    </rPh>
    <rPh sb="41" eb="43">
      <t>キニュウ</t>
    </rPh>
    <rPh sb="52" eb="54">
      <t>ホジョ</t>
    </rPh>
    <rPh sb="54" eb="56">
      <t>タイショウ</t>
    </rPh>
    <rPh sb="68" eb="70">
      <t>ヨウシキ</t>
    </rPh>
    <phoneticPr fontId="7"/>
  </si>
  <si>
    <t>１　保育乳幼児数、保育希望乳幼児数、利用職種については、補助金申請年度の４月１日現在にて記入すること。</t>
    <rPh sb="2" eb="4">
      <t>ホイク</t>
    </rPh>
    <rPh sb="4" eb="7">
      <t>ニュウヨウジ</t>
    </rPh>
    <rPh sb="7" eb="8">
      <t>スウ</t>
    </rPh>
    <rPh sb="9" eb="11">
      <t>ホイク</t>
    </rPh>
    <rPh sb="11" eb="13">
      <t>キボウ</t>
    </rPh>
    <rPh sb="13" eb="16">
      <t>ニュウヨウジ</t>
    </rPh>
    <rPh sb="16" eb="17">
      <t>スウ</t>
    </rPh>
    <rPh sb="18" eb="20">
      <t>リヨウ</t>
    </rPh>
    <rPh sb="20" eb="22">
      <t>ショクシュ</t>
    </rPh>
    <rPh sb="28" eb="31">
      <t>ホジョキン</t>
    </rPh>
    <rPh sb="31" eb="33">
      <t>シンセイ</t>
    </rPh>
    <rPh sb="33" eb="35">
      <t>ネンド</t>
    </rPh>
    <rPh sb="37" eb="38">
      <t>ガツ</t>
    </rPh>
    <rPh sb="39" eb="40">
      <t>ニチ</t>
    </rPh>
    <rPh sb="40" eb="42">
      <t>ゲンザイ</t>
    </rPh>
    <rPh sb="44" eb="46">
      <t>キニュウ</t>
    </rPh>
    <phoneticPr fontId="1"/>
  </si>
  <si>
    <t>別紙１－（７）</t>
    <rPh sb="0" eb="2">
      <t>ベッシ</t>
    </rPh>
    <phoneticPr fontId="7"/>
  </si>
  <si>
    <t>退職給与引当金繰入</t>
    <rPh sb="0" eb="2">
      <t>タイショク</t>
    </rPh>
    <rPh sb="2" eb="4">
      <t>キュウヨ</t>
    </rPh>
    <rPh sb="4" eb="6">
      <t>ヒキアテ</t>
    </rPh>
    <rPh sb="6" eb="7">
      <t>キン</t>
    </rPh>
    <rPh sb="7" eb="9">
      <t>クリイレ</t>
    </rPh>
    <phoneticPr fontId="3"/>
  </si>
  <si>
    <t>補助金申請年度
予算額</t>
    <rPh sb="0" eb="3">
      <t>ホジョキン</t>
    </rPh>
    <rPh sb="3" eb="5">
      <t>シンセイ</t>
    </rPh>
    <rPh sb="5" eb="7">
      <t>ネンド</t>
    </rPh>
    <rPh sb="8" eb="11">
      <t>ヨサンガク</t>
    </rPh>
    <phoneticPr fontId="3"/>
  </si>
  <si>
    <t>　　　３．上記使用科目については、様式別添３「病院内保育施設運営に係る科目の説明」を参照すること。</t>
    <rPh sb="5" eb="7">
      <t>ジョウキ</t>
    </rPh>
    <rPh sb="7" eb="9">
      <t>シヨウ</t>
    </rPh>
    <rPh sb="9" eb="11">
      <t>カモク</t>
    </rPh>
    <rPh sb="17" eb="19">
      <t>ヨウシキ</t>
    </rPh>
    <rPh sb="19" eb="21">
      <t>ベッテン</t>
    </rPh>
    <rPh sb="23" eb="25">
      <t>ビョウイン</t>
    </rPh>
    <rPh sb="25" eb="26">
      <t>ナイ</t>
    </rPh>
    <rPh sb="26" eb="28">
      <t>ホイク</t>
    </rPh>
    <rPh sb="28" eb="30">
      <t>シセツ</t>
    </rPh>
    <rPh sb="30" eb="32">
      <t>ウンエイ</t>
    </rPh>
    <rPh sb="33" eb="34">
      <t>カカ</t>
    </rPh>
    <rPh sb="35" eb="37">
      <t>カモク</t>
    </rPh>
    <rPh sb="38" eb="40">
      <t>セツメイ</t>
    </rPh>
    <rPh sb="42" eb="44">
      <t>サンショウ</t>
    </rPh>
    <phoneticPr fontId="3"/>
  </si>
  <si>
    <r>
      <t>（注）</t>
    </r>
    <r>
      <rPr>
        <b/>
        <u/>
        <sz val="10"/>
        <rFont val="ＭＳ Ｐゴシック"/>
        <family val="3"/>
        <charset val="128"/>
      </rPr>
      <t>１．補助対象経費に委託費を計上する場合は、委託費の積算資料等給与費相当額とそれ以外の部分が分かる</t>
    </r>
    <rPh sb="1" eb="2">
      <t>チュウ</t>
    </rPh>
    <rPh sb="5" eb="7">
      <t>ホジョ</t>
    </rPh>
    <rPh sb="7" eb="9">
      <t>タイショウ</t>
    </rPh>
    <rPh sb="9" eb="11">
      <t>ケイヒ</t>
    </rPh>
    <rPh sb="12" eb="15">
      <t>イタクヒ</t>
    </rPh>
    <rPh sb="16" eb="18">
      <t>ケイジョウ</t>
    </rPh>
    <rPh sb="20" eb="22">
      <t>バアイ</t>
    </rPh>
    <rPh sb="24" eb="27">
      <t>イタクヒ</t>
    </rPh>
    <rPh sb="28" eb="30">
      <t>セキサン</t>
    </rPh>
    <rPh sb="30" eb="32">
      <t>シリョウ</t>
    </rPh>
    <rPh sb="32" eb="33">
      <t>トウ</t>
    </rPh>
    <rPh sb="33" eb="36">
      <t>キュウヨヒ</t>
    </rPh>
    <rPh sb="36" eb="39">
      <t>ソウトウガク</t>
    </rPh>
    <rPh sb="42" eb="44">
      <t>イガイ</t>
    </rPh>
    <rPh sb="45" eb="47">
      <t>ブブン</t>
    </rPh>
    <rPh sb="48" eb="49">
      <t>ワ</t>
    </rPh>
    <phoneticPr fontId="3"/>
  </si>
  <si>
    <r>
      <rPr>
        <sz val="10"/>
        <rFont val="ＭＳ Ｐゴシック"/>
        <family val="3"/>
        <charset val="128"/>
      </rPr>
      <t xml:space="preserve">　　　 </t>
    </r>
    <r>
      <rPr>
        <b/>
        <u/>
        <sz val="10"/>
        <rFont val="ＭＳ Ｐゴシック"/>
        <family val="3"/>
        <charset val="128"/>
      </rPr>
      <t>資料を別途添付すること。（様式任意）</t>
    </r>
    <phoneticPr fontId="1"/>
  </si>
  <si>
    <t>　　交付要綱別添１「病院内保育施設の種別」において、補助対象型別に定められた保育児童数に係る基準の策定については、以下の各１～３の例を参考にされたい。</t>
    <rPh sb="2" eb="4">
      <t>コウフ</t>
    </rPh>
    <rPh sb="4" eb="6">
      <t>ヨウコウ</t>
    </rPh>
    <rPh sb="6" eb="8">
      <t>ベッテン</t>
    </rPh>
    <phoneticPr fontId="3"/>
  </si>
  <si>
    <t>※  考え方の例</t>
    <phoneticPr fontId="43"/>
  </si>
  <si>
    <t>病院内保育施設の運営収支状況調査票</t>
    <rPh sb="0" eb="2">
      <t>ビョウイン</t>
    </rPh>
    <rPh sb="2" eb="3">
      <t>ナイ</t>
    </rPh>
    <rPh sb="3" eb="5">
      <t>ホイク</t>
    </rPh>
    <rPh sb="5" eb="7">
      <t>シセツ</t>
    </rPh>
    <rPh sb="8" eb="10">
      <t>ウンエイ</t>
    </rPh>
    <rPh sb="10" eb="12">
      <t>シュウシ</t>
    </rPh>
    <rPh sb="12" eb="14">
      <t>ジョウキョウ</t>
    </rPh>
    <rPh sb="14" eb="17">
      <t>チョウサヒョウ</t>
    </rPh>
    <phoneticPr fontId="3"/>
  </si>
  <si>
    <t>病院内保育所運営事業計画書</t>
    <rPh sb="0" eb="1">
      <t>ヤマイ</t>
    </rPh>
    <rPh sb="1" eb="2">
      <t>イン</t>
    </rPh>
    <rPh sb="2" eb="3">
      <t>ナイ</t>
    </rPh>
    <rPh sb="3" eb="4">
      <t>ホ</t>
    </rPh>
    <rPh sb="4" eb="5">
      <t>イク</t>
    </rPh>
    <rPh sb="5" eb="6">
      <t>ショ</t>
    </rPh>
    <rPh sb="6" eb="7">
      <t>ウン</t>
    </rPh>
    <rPh sb="7" eb="8">
      <t>エイ</t>
    </rPh>
    <rPh sb="8" eb="9">
      <t>コト</t>
    </rPh>
    <rPh sb="9" eb="10">
      <t>ギョウ</t>
    </rPh>
    <rPh sb="10" eb="11">
      <t>ケイ</t>
    </rPh>
    <rPh sb="11" eb="12">
      <t>ガ</t>
    </rPh>
    <rPh sb="12" eb="13">
      <t>ショ</t>
    </rPh>
    <phoneticPr fontId="7"/>
  </si>
  <si>
    <t>２　保育士等数、保育施設での一般の乳幼児等の保育状況については、年度平均数とする。（保育士等数については、様式１－（６）の年度平均数と一致すること。）</t>
    <rPh sb="2" eb="5">
      <t>ホイクシ</t>
    </rPh>
    <rPh sb="5" eb="7">
      <t>トウスウ</t>
    </rPh>
    <rPh sb="32" eb="34">
      <t>ネンド</t>
    </rPh>
    <rPh sb="34" eb="37">
      <t>ヘイキンスウ</t>
    </rPh>
    <rPh sb="42" eb="45">
      <t>ホイクシ</t>
    </rPh>
    <rPh sb="45" eb="47">
      <t>トウスウ</t>
    </rPh>
    <rPh sb="53" eb="55">
      <t>ヨウシキ</t>
    </rPh>
    <rPh sb="61" eb="63">
      <t>ネンド</t>
    </rPh>
    <rPh sb="63" eb="65">
      <t>ヘイキン</t>
    </rPh>
    <rPh sb="65" eb="66">
      <t>スウ</t>
    </rPh>
    <rPh sb="67" eb="69">
      <t>イッチ</t>
    </rPh>
    <phoneticPr fontId="1"/>
  </si>
  <si>
    <t>３　記入項目の根拠となる資料（決算資料等）を別途添付すること。</t>
    <rPh sb="2" eb="4">
      <t>キニュウ</t>
    </rPh>
    <rPh sb="4" eb="6">
      <t>コウモク</t>
    </rPh>
    <rPh sb="7" eb="9">
      <t>コンキョ</t>
    </rPh>
    <rPh sb="12" eb="14">
      <t>シリョウ</t>
    </rPh>
    <rPh sb="15" eb="17">
      <t>ケッサン</t>
    </rPh>
    <rPh sb="17" eb="19">
      <t>シリョウ</t>
    </rPh>
    <rPh sb="19" eb="20">
      <t>トウ</t>
    </rPh>
    <rPh sb="22" eb="24">
      <t>ベット</t>
    </rPh>
    <rPh sb="24" eb="26">
      <t>テンプ</t>
    </rPh>
    <phoneticPr fontId="1"/>
  </si>
  <si>
    <t>６．　「保育施設での一般の乳幼児等の保育状況」については、地域住民、他施設等の乳幼児を保育している場合に、その乳幼児数の年度平均数を記入すること。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4" eb="35">
      <t>タ</t>
    </rPh>
    <rPh sb="35" eb="37">
      <t>シセツ</t>
    </rPh>
    <rPh sb="37" eb="38">
      <t>トウ</t>
    </rPh>
    <rPh sb="39" eb="42">
      <t>ニュウヨウジ</t>
    </rPh>
    <rPh sb="43" eb="45">
      <t>ホイク</t>
    </rPh>
    <rPh sb="49" eb="51">
      <t>バアイ</t>
    </rPh>
    <rPh sb="55" eb="58">
      <t>ニュウヨウジ</t>
    </rPh>
    <rPh sb="58" eb="59">
      <t>スウ</t>
    </rPh>
    <rPh sb="60" eb="62">
      <t>ネンド</t>
    </rPh>
    <rPh sb="62" eb="64">
      <t>ヘイキン</t>
    </rPh>
    <rPh sb="64" eb="65">
      <t>スウ</t>
    </rPh>
    <rPh sb="66" eb="68">
      <t>キニュウ</t>
    </rPh>
    <phoneticPr fontId="3"/>
  </si>
  <si>
    <t>年度平均数については、補助対象型別に定められた児童数の算定方法に準じること。</t>
    <rPh sb="0" eb="2">
      <t>ネンド</t>
    </rPh>
    <rPh sb="2" eb="4">
      <t>ヘイキン</t>
    </rPh>
    <rPh sb="4" eb="5">
      <t>カズ</t>
    </rPh>
    <rPh sb="11" eb="13">
      <t>ホジョ</t>
    </rPh>
    <rPh sb="13" eb="15">
      <t>タイショウ</t>
    </rPh>
    <rPh sb="15" eb="16">
      <t>カタ</t>
    </rPh>
    <rPh sb="16" eb="17">
      <t>ベツ</t>
    </rPh>
    <rPh sb="18" eb="19">
      <t>サダ</t>
    </rPh>
    <rPh sb="23" eb="26">
      <t>ジドウスウ</t>
    </rPh>
    <rPh sb="27" eb="29">
      <t>サンテイ</t>
    </rPh>
    <rPh sb="29" eb="31">
      <t>ホウホウ</t>
    </rPh>
    <rPh sb="32" eb="33">
      <t>ジュン</t>
    </rPh>
    <phoneticPr fontId="3"/>
  </si>
  <si>
    <t>年度平均</t>
    <rPh sb="0" eb="2">
      <t>ネンド</t>
    </rPh>
    <rPh sb="2" eb="4">
      <t>ヘイキン</t>
    </rPh>
    <phoneticPr fontId="7"/>
  </si>
  <si>
    <r>
      <t>２　別紙１－（７）の</t>
    </r>
    <r>
      <rPr>
        <b/>
        <sz val="9"/>
        <rFont val="ＭＳ Ｐゴシック"/>
        <family val="3"/>
        <charset val="128"/>
        <scheme val="minor"/>
      </rPr>
      <t>運営収益から「保育料収入」「補助金収入のうち島根県病院内保育所運営費補助金を除いた額」「おやつ代」「その他収入（寄付金等）」</t>
    </r>
    <r>
      <rPr>
        <sz val="9"/>
        <rFont val="ＭＳ Ｐゴシック"/>
        <family val="3"/>
        <charset val="128"/>
        <scheme val="minor"/>
      </rPr>
      <t>の額を計上する。（千円単位。端数は切り捨てとする。）</t>
    </r>
    <rPh sb="2" eb="4">
      <t>ベッシ</t>
    </rPh>
    <rPh sb="10" eb="12">
      <t>ウンエイ</t>
    </rPh>
    <rPh sb="12" eb="14">
      <t>シュウエキ</t>
    </rPh>
    <rPh sb="24" eb="27">
      <t>ホジョキン</t>
    </rPh>
    <rPh sb="27" eb="29">
      <t>シュウニュウ</t>
    </rPh>
    <rPh sb="32" eb="35">
      <t>シマネケン</t>
    </rPh>
    <rPh sb="35" eb="38">
      <t>ビョウインナイ</t>
    </rPh>
    <rPh sb="38" eb="41">
      <t>ホイクショ</t>
    </rPh>
    <rPh sb="41" eb="44">
      <t>ウンエイヒ</t>
    </rPh>
    <rPh sb="44" eb="47">
      <t>ホジョキン</t>
    </rPh>
    <rPh sb="48" eb="49">
      <t>ノゾ</t>
    </rPh>
    <rPh sb="51" eb="52">
      <t>ガク</t>
    </rPh>
    <rPh sb="57" eb="58">
      <t>ダイ</t>
    </rPh>
    <rPh sb="62" eb="63">
      <t>タ</t>
    </rPh>
    <rPh sb="63" eb="65">
      <t>シュウニュウ</t>
    </rPh>
    <rPh sb="66" eb="69">
      <t>キフキン</t>
    </rPh>
    <rPh sb="69" eb="70">
      <t>トウ</t>
    </rPh>
    <rPh sb="73" eb="74">
      <t>ガク</t>
    </rPh>
    <rPh sb="75" eb="77">
      <t>ケイジョウ</t>
    </rPh>
    <rPh sb="81" eb="83">
      <t>センエン</t>
    </rPh>
    <rPh sb="83" eb="85">
      <t>タンイ</t>
    </rPh>
    <rPh sb="86" eb="88">
      <t>ハスウ</t>
    </rPh>
    <rPh sb="89" eb="90">
      <t>キ</t>
    </rPh>
    <rPh sb="91" eb="92">
      <t>ス</t>
    </rPh>
    <phoneticPr fontId="1"/>
  </si>
  <si>
    <r>
      <t>３　別紙１－（７）の</t>
    </r>
    <r>
      <rPr>
        <b/>
        <sz val="9"/>
        <rFont val="ＭＳ Ｐゴシック"/>
        <family val="3"/>
        <charset val="128"/>
        <scheme val="minor"/>
      </rPr>
      <t>運営費用から補助対象経費（委託費の場合を含む給与費相当額）を除いた金額を上限</t>
    </r>
    <r>
      <rPr>
        <sz val="9"/>
        <rFont val="ＭＳ Ｐゴシック"/>
        <family val="3"/>
        <charset val="128"/>
        <scheme val="minor"/>
      </rPr>
      <t>に計上を認める。（千円単位。端数切り捨てとする。）</t>
    </r>
    <rPh sb="2" eb="4">
      <t>ベッシ</t>
    </rPh>
    <rPh sb="10" eb="12">
      <t>ウンエイ</t>
    </rPh>
    <rPh sb="12" eb="14">
      <t>ヒヨウ</t>
    </rPh>
    <rPh sb="16" eb="18">
      <t>ホジョ</t>
    </rPh>
    <rPh sb="18" eb="20">
      <t>タイショウ</t>
    </rPh>
    <rPh sb="20" eb="22">
      <t>ケイヒ</t>
    </rPh>
    <rPh sb="23" eb="26">
      <t>イタクヒ</t>
    </rPh>
    <rPh sb="27" eb="29">
      <t>バアイ</t>
    </rPh>
    <rPh sb="30" eb="31">
      <t>フク</t>
    </rPh>
    <rPh sb="32" eb="35">
      <t>キュウヨヒ</t>
    </rPh>
    <rPh sb="35" eb="38">
      <t>ソウトウガク</t>
    </rPh>
    <rPh sb="40" eb="41">
      <t>ノゾ</t>
    </rPh>
    <rPh sb="43" eb="45">
      <t>キンガク</t>
    </rPh>
    <rPh sb="46" eb="48">
      <t>ジョウゲン</t>
    </rPh>
    <rPh sb="49" eb="51">
      <t>ケイジョウ</t>
    </rPh>
    <rPh sb="52" eb="53">
      <t>ミト</t>
    </rPh>
    <rPh sb="57" eb="59">
      <t>センエン</t>
    </rPh>
    <rPh sb="59" eb="61">
      <t>タンイ</t>
    </rPh>
    <rPh sb="62" eb="64">
      <t>ハスウ</t>
    </rPh>
    <rPh sb="64" eb="65">
      <t>キ</t>
    </rPh>
    <rPh sb="66" eb="67">
      <t>ス</t>
    </rPh>
    <phoneticPr fontId="1"/>
  </si>
  <si>
    <t>小規模</t>
    <rPh sb="0" eb="3">
      <t>ショウキボ</t>
    </rPh>
    <phoneticPr fontId="1"/>
  </si>
  <si>
    <t>夜間保育</t>
    <rPh sb="0" eb="2">
      <t>ヤカン</t>
    </rPh>
    <phoneticPr fontId="1"/>
  </si>
  <si>
    <t>休日保育</t>
    <rPh sb="0" eb="2">
      <t>キュウジツ</t>
    </rPh>
    <phoneticPr fontId="1"/>
  </si>
  <si>
    <t>1．交付要綱別添１の病院内保育施設の種別（A型特例、A型、B型、B型特例、小規模）により該当する種別の行に記入すること。</t>
    <rPh sb="2" eb="4">
      <t>コウフ</t>
    </rPh>
    <rPh sb="4" eb="6">
      <t>ヨウコウ</t>
    </rPh>
    <rPh sb="6" eb="8">
      <t>ベッテン</t>
    </rPh>
    <rPh sb="10" eb="13">
      <t>ビョウインナイ</t>
    </rPh>
    <rPh sb="13" eb="15">
      <t>ホイク</t>
    </rPh>
    <rPh sb="15" eb="17">
      <t>シセツ</t>
    </rPh>
    <rPh sb="18" eb="20">
      <t>シュベツ</t>
    </rPh>
    <rPh sb="22" eb="23">
      <t>ガタ</t>
    </rPh>
    <rPh sb="23" eb="25">
      <t>トクレイ</t>
    </rPh>
    <rPh sb="27" eb="28">
      <t>ガタ</t>
    </rPh>
    <rPh sb="30" eb="31">
      <t>ガタ</t>
    </rPh>
    <rPh sb="33" eb="34">
      <t>ガタ</t>
    </rPh>
    <rPh sb="34" eb="36">
      <t>トクレイ</t>
    </rPh>
    <rPh sb="37" eb="40">
      <t>ショウキボ</t>
    </rPh>
    <rPh sb="44" eb="46">
      <t>ガイトウ</t>
    </rPh>
    <rPh sb="48" eb="50">
      <t>シュベツ</t>
    </rPh>
    <rPh sb="51" eb="52">
      <t>ギョウ</t>
    </rPh>
    <rPh sb="53" eb="55">
      <t>キニュウ</t>
    </rPh>
    <phoneticPr fontId="3"/>
  </si>
  <si>
    <t>４．「２４時間保育実施日数」、「緊急一時保育実施日数」、「夜間保育実施日数」、「休日保育実施日数」欄は、年度における実施日数を記入すること。</t>
    <rPh sb="16" eb="18">
      <t>キンキュウ</t>
    </rPh>
    <rPh sb="18" eb="20">
      <t>イチジ</t>
    </rPh>
    <rPh sb="20" eb="22">
      <t>ホイク</t>
    </rPh>
    <rPh sb="22" eb="24">
      <t>ジッシ</t>
    </rPh>
    <rPh sb="24" eb="26">
      <t>ニッスウ</t>
    </rPh>
    <rPh sb="29" eb="31">
      <t>ヤカン</t>
    </rPh>
    <rPh sb="31" eb="33">
      <t>ホイク</t>
    </rPh>
    <rPh sb="33" eb="35">
      <t>ジッシ</t>
    </rPh>
    <rPh sb="35" eb="37">
      <t>ニッスウ</t>
    </rPh>
    <rPh sb="40" eb="42">
      <t>キュウジツ</t>
    </rPh>
    <rPh sb="42" eb="44">
      <t>ホイク</t>
    </rPh>
    <rPh sb="44" eb="46">
      <t>ジッシ</t>
    </rPh>
    <rPh sb="46" eb="48">
      <t>ニッスウ</t>
    </rPh>
    <rPh sb="49" eb="50">
      <t>ラン</t>
    </rPh>
    <phoneticPr fontId="3"/>
  </si>
  <si>
    <t>５．「病児等保育実施月数」欄は、年度における実施月数を記入すること。</t>
    <rPh sb="5" eb="6">
      <t>トウ</t>
    </rPh>
    <rPh sb="13" eb="14">
      <t>ラン</t>
    </rPh>
    <phoneticPr fontId="3"/>
  </si>
  <si>
    <t>６．病院内保育施設の設置が、設置後３年以内の場合は設置後３年以内の欄に○印を付すること。</t>
    <rPh sb="14" eb="16">
      <t>セッチ</t>
    </rPh>
    <rPh sb="16" eb="17">
      <t>ゴ</t>
    </rPh>
    <rPh sb="18" eb="19">
      <t>ネン</t>
    </rPh>
    <rPh sb="19" eb="21">
      <t>イナイ</t>
    </rPh>
    <rPh sb="22" eb="24">
      <t>バアイ</t>
    </rPh>
    <rPh sb="25" eb="27">
      <t>セッチ</t>
    </rPh>
    <rPh sb="27" eb="28">
      <t>ゴ</t>
    </rPh>
    <rPh sb="29" eb="30">
      <t>ネン</t>
    </rPh>
    <rPh sb="30" eb="32">
      <t>イナイ</t>
    </rPh>
    <rPh sb="33" eb="34">
      <t>ラン</t>
    </rPh>
    <rPh sb="36" eb="37">
      <t>シルシ</t>
    </rPh>
    <rPh sb="38" eb="39">
      <t>フ</t>
    </rPh>
    <phoneticPr fontId="3"/>
  </si>
  <si>
    <t>７．共同利用型病院内保育施設については、「共同利用型」欄に○印を付すること。</t>
    <phoneticPr fontId="3"/>
  </si>
  <si>
    <t>８．委託をしている病院内保育施設については、「委託」欄に○印を付すること。</t>
    <rPh sb="2" eb="4">
      <t>イタク</t>
    </rPh>
    <rPh sb="9" eb="12">
      <t>ビョウインナイ</t>
    </rPh>
    <rPh sb="12" eb="14">
      <t>ホイク</t>
    </rPh>
    <rPh sb="14" eb="16">
      <t>シセツ</t>
    </rPh>
    <rPh sb="23" eb="25">
      <t>イタク</t>
    </rPh>
    <rPh sb="26" eb="27">
      <t>ラン</t>
    </rPh>
    <rPh sb="29" eb="30">
      <t>ジルシ</t>
    </rPh>
    <rPh sb="31" eb="32">
      <t>フ</t>
    </rPh>
    <phoneticPr fontId="3"/>
  </si>
  <si>
    <t>９．「給食の状況」欄は、保育所で実施している場合にはアを、利用者が持参している場合にはイを、その他の場合にはウ及び状況を備考欄に記入すること。</t>
    <rPh sb="3" eb="5">
      <t>キュウショク</t>
    </rPh>
    <rPh sb="6" eb="8">
      <t>ジョウキョウ</t>
    </rPh>
    <rPh sb="9" eb="10">
      <t>ラン</t>
    </rPh>
    <rPh sb="12" eb="15">
      <t>ホイクショ</t>
    </rPh>
    <rPh sb="16" eb="18">
      <t>ジッシ</t>
    </rPh>
    <rPh sb="22" eb="24">
      <t>バアイ</t>
    </rPh>
    <rPh sb="29" eb="32">
      <t>リヨウシャ</t>
    </rPh>
    <rPh sb="33" eb="35">
      <t>ジサン</t>
    </rPh>
    <rPh sb="39" eb="41">
      <t>バアイ</t>
    </rPh>
    <rPh sb="48" eb="49">
      <t>タ</t>
    </rPh>
    <rPh sb="50" eb="52">
      <t>バアイ</t>
    </rPh>
    <rPh sb="55" eb="56">
      <t>オヨ</t>
    </rPh>
    <rPh sb="57" eb="59">
      <t>ジョウキョウ</t>
    </rPh>
    <rPh sb="60" eb="63">
      <t>ビコウラン</t>
    </rPh>
    <rPh sb="64" eb="66">
      <t>キニュウ</t>
    </rPh>
    <phoneticPr fontId="3"/>
  </si>
  <si>
    <t>１０．「安静室の延床面積」欄について、病児等保育の加算を申請する場合は、安静室の１人当たり面積1.65㎡以上が要件となる。</t>
    <rPh sb="4" eb="6">
      <t>アンセイ</t>
    </rPh>
    <rPh sb="6" eb="7">
      <t>シツ</t>
    </rPh>
    <rPh sb="8" eb="9">
      <t>ノ</t>
    </rPh>
    <rPh sb="9" eb="10">
      <t>ユカ</t>
    </rPh>
    <rPh sb="10" eb="12">
      <t>メンセキ</t>
    </rPh>
    <rPh sb="13" eb="14">
      <t>ラン</t>
    </rPh>
    <rPh sb="19" eb="21">
      <t>ビョウジ</t>
    </rPh>
    <rPh sb="21" eb="22">
      <t>トウ</t>
    </rPh>
    <rPh sb="22" eb="24">
      <t>ホイク</t>
    </rPh>
    <rPh sb="25" eb="27">
      <t>カサン</t>
    </rPh>
    <rPh sb="28" eb="30">
      <t>シンセイ</t>
    </rPh>
    <rPh sb="32" eb="34">
      <t>バアイ</t>
    </rPh>
    <rPh sb="45" eb="47">
      <t>メンセキ</t>
    </rPh>
    <rPh sb="55" eb="57">
      <t>ヨウケン</t>
    </rPh>
    <phoneticPr fontId="3"/>
  </si>
  <si>
    <t>１１．「月額保育料」欄は、児童1人当たりの保育料月額（補助金申請年度の４月１日時点）を記入すること。</t>
    <rPh sb="6" eb="9">
      <t>ホイクリョウ</t>
    </rPh>
    <rPh sb="27" eb="30">
      <t>ホジョキン</t>
    </rPh>
    <rPh sb="30" eb="32">
      <t>シンセイ</t>
    </rPh>
    <rPh sb="32" eb="34">
      <t>ネンド</t>
    </rPh>
    <rPh sb="36" eb="37">
      <t>ガツ</t>
    </rPh>
    <rPh sb="38" eb="39">
      <t>ニチ</t>
    </rPh>
    <rPh sb="39" eb="41">
      <t>ジテン</t>
    </rPh>
    <rPh sb="43" eb="45">
      <t>キニュウ</t>
    </rPh>
    <phoneticPr fontId="3"/>
  </si>
  <si>
    <r>
      <t>１．　「児童福祉施設最低基準」については、その適否を記入すること。</t>
    </r>
    <r>
      <rPr>
        <sz val="12"/>
        <color rgb="FFFF0000"/>
        <rFont val="ＭＳ Ｐゴシック"/>
        <family val="3"/>
        <charset val="128"/>
      </rPr>
      <t>要素に一つでも○がある場合は「否」</t>
    </r>
    <r>
      <rPr>
        <sz val="12"/>
        <rFont val="ＭＳ Ｐゴシック"/>
        <family val="3"/>
        <charset val="128"/>
      </rPr>
      <t>となる。</t>
    </r>
    <rPh sb="4" eb="6">
      <t>ジドウ</t>
    </rPh>
    <rPh sb="6" eb="8">
      <t>フクシ</t>
    </rPh>
    <rPh sb="8" eb="10">
      <t>シセツ</t>
    </rPh>
    <rPh sb="10" eb="12">
      <t>サイテイ</t>
    </rPh>
    <rPh sb="12" eb="14">
      <t>キジュン</t>
    </rPh>
    <rPh sb="23" eb="25">
      <t>テキヒ</t>
    </rPh>
    <rPh sb="26" eb="28">
      <t>キニュウ</t>
    </rPh>
    <rPh sb="33" eb="35">
      <t>ヨウソ</t>
    </rPh>
    <rPh sb="36" eb="37">
      <t>ヒト</t>
    </rPh>
    <rPh sb="44" eb="46">
      <t>バアイ</t>
    </rPh>
    <rPh sb="48" eb="49">
      <t>イナ</t>
    </rPh>
    <phoneticPr fontId="3"/>
  </si>
  <si>
    <t>別紙１－（５）記入要領</t>
    <rPh sb="0" eb="2">
      <t>ベッシ</t>
    </rPh>
    <rPh sb="7" eb="9">
      <t>キニュウ</t>
    </rPh>
    <rPh sb="9" eb="11">
      <t>ヨウリョウ</t>
    </rPh>
    <phoneticPr fontId="3"/>
  </si>
  <si>
    <t>５　E欄には、D欄の金額に３分の２を乗じて得た金額（ただし、1,000円未満の端数が生じた場合には、これを切捨てるものとする。）を記入すること。</t>
    <rPh sb="3" eb="4">
      <t>ラン</t>
    </rPh>
    <rPh sb="8" eb="9">
      <t>ラン</t>
    </rPh>
    <rPh sb="10" eb="12">
      <t>キンガク</t>
    </rPh>
    <rPh sb="14" eb="15">
      <t>ブン</t>
    </rPh>
    <rPh sb="18" eb="19">
      <t>ジョウ</t>
    </rPh>
    <rPh sb="21" eb="22">
      <t>エ</t>
    </rPh>
    <rPh sb="23" eb="25">
      <t>キンガク</t>
    </rPh>
    <rPh sb="35" eb="36">
      <t>エン</t>
    </rPh>
    <rPh sb="36" eb="38">
      <t>ミマン</t>
    </rPh>
    <rPh sb="39" eb="41">
      <t>ハスウ</t>
    </rPh>
    <rPh sb="42" eb="43">
      <t>ショウ</t>
    </rPh>
    <rPh sb="45" eb="47">
      <t>バアイ</t>
    </rPh>
    <rPh sb="53" eb="54">
      <t>キ</t>
    </rPh>
    <rPh sb="54" eb="55">
      <t>ス</t>
    </rPh>
    <rPh sb="65" eb="67">
      <t>キニュウ</t>
    </rPh>
    <phoneticPr fontId="3"/>
  </si>
  <si>
    <t>３　D欄には、B欄の金額とC欄の金額を比較して少ない方の額を記入すること。</t>
    <rPh sb="3" eb="4">
      <t>ラン</t>
    </rPh>
    <rPh sb="8" eb="9">
      <t>ラン</t>
    </rPh>
    <rPh sb="10" eb="12">
      <t>キンガク</t>
    </rPh>
    <rPh sb="14" eb="15">
      <t>ラン</t>
    </rPh>
    <rPh sb="16" eb="18">
      <t>キンガク</t>
    </rPh>
    <rPh sb="19" eb="21">
      <t>ヒカク</t>
    </rPh>
    <rPh sb="23" eb="24">
      <t>スク</t>
    </rPh>
    <rPh sb="26" eb="27">
      <t>ホウ</t>
    </rPh>
    <rPh sb="28" eb="29">
      <t>ガク</t>
    </rPh>
    <rPh sb="30" eb="32">
      <t>キニュウ</t>
    </rPh>
    <phoneticPr fontId="3"/>
  </si>
  <si>
    <t>４　種別「小規模」の保育所について、D欄には、B欄の金額、C欄の金額、100万円の３つを比較して少ない方の額を記入すること。</t>
    <rPh sb="2" eb="4">
      <t>シュベツ</t>
    </rPh>
    <rPh sb="5" eb="8">
      <t>ショウキボ</t>
    </rPh>
    <rPh sb="10" eb="12">
      <t>ホイク</t>
    </rPh>
    <rPh sb="12" eb="13">
      <t>ショ</t>
    </rPh>
    <rPh sb="19" eb="20">
      <t>ラン</t>
    </rPh>
    <rPh sb="24" eb="25">
      <t>ラン</t>
    </rPh>
    <rPh sb="26" eb="28">
      <t>キンガク</t>
    </rPh>
    <rPh sb="30" eb="31">
      <t>ラン</t>
    </rPh>
    <rPh sb="32" eb="34">
      <t>キンガク</t>
    </rPh>
    <rPh sb="38" eb="40">
      <t>マンエン</t>
    </rPh>
    <rPh sb="44" eb="46">
      <t>ヒカク</t>
    </rPh>
    <rPh sb="48" eb="49">
      <t>スク</t>
    </rPh>
    <rPh sb="51" eb="52">
      <t>ホウ</t>
    </rPh>
    <rPh sb="53" eb="54">
      <t>ガク</t>
    </rPh>
    <rPh sb="55" eb="57">
      <t>キニュウ</t>
    </rPh>
    <phoneticPr fontId="3"/>
  </si>
  <si>
    <t xml:space="preserve"> →Ａ型</t>
    <phoneticPr fontId="43"/>
  </si>
  <si>
    <t>　　　　４人未満の月が５ヶ月間あるが、年間平均が４人以上の為→Ａ型</t>
    <phoneticPr fontId="43"/>
  </si>
  <si>
    <t>　　　　　　　　　　　　　　　　　　年間平均が４人未満の為→Ａ型特例</t>
    <rPh sb="31" eb="32">
      <t>カタ</t>
    </rPh>
    <rPh sb="32" eb="34">
      <t>トクレイ</t>
    </rPh>
    <phoneticPr fontId="43"/>
  </si>
  <si>
    <t>　　　　　　　年間平均４人以上だが、３人の月が６ヶ月ある為→Ａ型特例</t>
    <rPh sb="31" eb="32">
      <t>カタ</t>
    </rPh>
    <rPh sb="32" eb="34">
      <t>トクレイ</t>
    </rPh>
    <phoneticPr fontId="43"/>
  </si>
  <si>
    <t>調整率</t>
    <rPh sb="0" eb="2">
      <t>チョウセイ</t>
    </rPh>
    <rPh sb="2" eb="3">
      <t>リツ</t>
    </rPh>
    <phoneticPr fontId="1"/>
  </si>
  <si>
    <r>
      <rPr>
        <b/>
        <sz val="11"/>
        <color theme="1"/>
        <rFont val="ＭＳ Ｐゴシック"/>
        <family val="3"/>
        <charset val="128"/>
      </rPr>
      <t>補助金申請年度の</t>
    </r>
    <r>
      <rPr>
        <sz val="11"/>
        <color theme="1"/>
        <rFont val="ＭＳ Ｐゴシック"/>
        <family val="3"/>
        <charset val="128"/>
      </rPr>
      <t>病院内保育施設予算内容</t>
    </r>
    <r>
      <rPr>
        <b/>
        <sz val="11"/>
        <color theme="1"/>
        <rFont val="ＭＳ Ｐゴシック"/>
        <family val="3"/>
        <charset val="128"/>
      </rPr>
      <t>　(別紙１－（７）から転記）</t>
    </r>
    <rPh sb="0" eb="3">
      <t>ホジョキン</t>
    </rPh>
    <rPh sb="3" eb="5">
      <t>シンセイ</t>
    </rPh>
    <rPh sb="5" eb="7">
      <t>ネンド</t>
    </rPh>
    <phoneticPr fontId="1"/>
  </si>
  <si>
    <r>
      <t>病院内保育施設運営費に係る設置者負担見込額</t>
    </r>
    <r>
      <rPr>
        <b/>
        <sz val="10"/>
        <color theme="1"/>
        <rFont val="ＭＳ Ｐゴシック"/>
        <family val="3"/>
        <charset val="128"/>
      </rPr>
      <t>（千円）</t>
    </r>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rPh sb="22" eb="24">
      <t>センエン</t>
    </rPh>
    <phoneticPr fontId="3"/>
  </si>
  <si>
    <r>
      <t>病院内保育施設運営標準経費額による設置者負担見込額</t>
    </r>
    <r>
      <rPr>
        <b/>
        <sz val="10"/>
        <color theme="1"/>
        <rFont val="ＭＳ Ｐゴシック"/>
        <family val="3"/>
        <charset val="128"/>
      </rPr>
      <t>（千円）</t>
    </r>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3"/>
  </si>
  <si>
    <r>
      <t>病院内保育施設選定額</t>
    </r>
    <r>
      <rPr>
        <b/>
        <sz val="10"/>
        <color theme="1"/>
        <rFont val="ＭＳ Ｐゴシック"/>
        <family val="3"/>
        <charset val="128"/>
      </rPr>
      <t>（千円）</t>
    </r>
    <rPh sb="0" eb="2">
      <t>ビョウイン</t>
    </rPh>
    <rPh sb="2" eb="3">
      <t>ナイ</t>
    </rPh>
    <rPh sb="3" eb="5">
      <t>ホイク</t>
    </rPh>
    <rPh sb="5" eb="7">
      <t>シセツ</t>
    </rPh>
    <rPh sb="7" eb="9">
      <t>センテイ</t>
    </rPh>
    <rPh sb="9" eb="10">
      <t>ガク</t>
    </rPh>
    <phoneticPr fontId="3"/>
  </si>
  <si>
    <r>
      <rPr>
        <b/>
        <sz val="11"/>
        <color theme="1"/>
        <rFont val="ＭＳ Ｐゴシック"/>
        <family val="3"/>
        <charset val="128"/>
      </rPr>
      <t>前々年度</t>
    </r>
    <r>
      <rPr>
        <sz val="11"/>
        <color theme="1"/>
        <rFont val="ＭＳ Ｐゴシック"/>
        <family val="3"/>
        <charset val="128"/>
      </rPr>
      <t>　病院内保育施設設置病院決算状況調査票</t>
    </r>
    <rPh sb="0" eb="2">
      <t>ゼンゼン</t>
    </rPh>
    <rPh sb="2" eb="4">
      <t>ネンド</t>
    </rPh>
    <rPh sb="5" eb="7">
      <t>ビョウイン</t>
    </rPh>
    <rPh sb="7" eb="8">
      <t>ナイ</t>
    </rPh>
    <rPh sb="8" eb="10">
      <t>ホイク</t>
    </rPh>
    <rPh sb="10" eb="12">
      <t>シセツ</t>
    </rPh>
    <rPh sb="12" eb="14">
      <t>セッチ</t>
    </rPh>
    <rPh sb="14" eb="16">
      <t>ビョウイン</t>
    </rPh>
    <rPh sb="16" eb="18">
      <t>ケッサン</t>
    </rPh>
    <rPh sb="18" eb="20">
      <t>ジョウキョウ</t>
    </rPh>
    <rPh sb="20" eb="22">
      <t>チョウサ</t>
    </rPh>
    <rPh sb="22" eb="23">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</si>
</sst>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0_);[Red]\(#,##0.0\)"/>
    <numFmt numFmtId="178" formatCode="h:mm;@"/>
    <numFmt numFmtId="179" formatCode="#,##0;&quot;▲ &quot;#,##0"/>
    <numFmt numFmtId="180" formatCode="0.0;&quot;▲ &quot;0.0"/>
    <numFmt numFmtId="181" formatCode="0_ ;[Red]\-0\ "/>
    <numFmt numFmtId="182" formatCode="#,##0_ "/>
    <numFmt numFmtId="183" formatCode="#,##0.0_ "/>
    <numFmt numFmtId="184" formatCode="#,##0_ ;[Red]\-#,##0\ "/>
    <numFmt numFmtId="185" formatCode="[$-411]ge\.m\.d;@"/>
    <numFmt numFmtId="186" formatCode="0.0_);[Red]\(0.0\)"/>
    <numFmt numFmtId="187" formatCode="0_);[Red]\(0\)"/>
    <numFmt numFmtId="188" formatCode="&quot;@&quot;#,###"/>
  </numFmts>
  <fonts count="49">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明朝"/>
      <family val="3"/>
      <charset val="128"/>
    </font>
    <font>
      <sz val="14"/>
      <name val="ＭＳ 明朝"/>
      <family val="1"/>
      <charset val="128"/>
    </font>
    <font>
      <sz val="6"/>
      <name val="ＭＳ Ｐ明朝"/>
      <family val="1"/>
      <charset val="128"/>
    </font>
    <font>
      <sz val="16"/>
      <name val="ＭＳ 明朝"/>
      <family val="1"/>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indexed="8"/>
      <name val="ＭＳ Ｐゴシック"/>
      <family val="3"/>
      <charset val="128"/>
    </font>
    <font>
      <sz val="12"/>
      <name val="ＭＳ 明朝"/>
      <family val="1"/>
      <charset val="128"/>
    </font>
    <font>
      <sz val="11"/>
      <name val="ＭＳ Ｐ明朝"/>
      <family val="1"/>
      <charset val="128"/>
    </font>
    <font>
      <sz val="11"/>
      <name val="ＭＳ 明朝"/>
      <family val="1"/>
      <charset val="128"/>
    </font>
    <font>
      <sz val="8"/>
      <name val="ＭＳ 明朝"/>
      <family val="1"/>
      <charset val="128"/>
    </font>
    <font>
      <sz val="10"/>
      <name val="ＭＳ 明朝"/>
      <family val="1"/>
      <charset val="128"/>
    </font>
    <font>
      <u/>
      <sz val="12"/>
      <name val="ＭＳ Ｐゴシック"/>
      <family val="3"/>
      <charset val="128"/>
    </font>
    <font>
      <sz val="14"/>
      <name val="ＭＳ Ｐ明朝"/>
      <family val="1"/>
      <charset val="128"/>
    </font>
    <font>
      <sz val="9"/>
      <color indexed="81"/>
      <name val="ＭＳ Ｐゴシック"/>
      <family val="3"/>
      <charset val="128"/>
    </font>
    <font>
      <b/>
      <sz val="9"/>
      <color indexed="81"/>
      <name val="ＭＳ Ｐゴシック"/>
      <family val="3"/>
      <charset val="128"/>
    </font>
    <font>
      <b/>
      <u/>
      <sz val="9"/>
      <name val="ＭＳ Ｐゴシック"/>
      <family val="3"/>
      <charset val="128"/>
    </font>
    <font>
      <sz val="11"/>
      <color indexed="8"/>
      <name val="ＭＳ Ｐゴシック"/>
      <family val="3"/>
      <charset val="128"/>
      <scheme val="minor"/>
    </font>
    <font>
      <b/>
      <sz val="16"/>
      <color indexed="8"/>
      <name val="ＭＳ Ｐゴシック"/>
      <family val="3"/>
      <charset val="128"/>
      <scheme val="minor"/>
    </font>
    <font>
      <sz val="9"/>
      <color indexed="8"/>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8"/>
      <color indexed="8"/>
      <name val="ＭＳ Ｐゴシック"/>
      <family val="3"/>
      <charset val="128"/>
      <scheme val="minor"/>
    </font>
    <font>
      <u/>
      <sz val="12"/>
      <color indexed="8"/>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0"/>
      <name val="ＭＳ Ｐゴシック"/>
      <family val="3"/>
      <charset val="128"/>
    </font>
    <font>
      <b/>
      <u/>
      <sz val="9"/>
      <color indexed="8"/>
      <name val="ＭＳ Ｐゴシック"/>
      <family val="3"/>
      <charset val="128"/>
      <scheme val="minor"/>
    </font>
    <font>
      <sz val="9"/>
      <name val="ＭＳ Ｐゴシック"/>
      <family val="3"/>
      <charset val="128"/>
      <scheme val="minor"/>
    </font>
    <font>
      <b/>
      <sz val="9"/>
      <name val="ＭＳ Ｐゴシック"/>
      <family val="3"/>
      <charset val="128"/>
      <scheme val="minor"/>
    </font>
    <font>
      <b/>
      <sz val="9"/>
      <name val="ＭＳ Ｐゴシック"/>
      <family val="3"/>
      <charset val="128"/>
    </font>
    <font>
      <b/>
      <u/>
      <sz val="10"/>
      <name val="ＭＳ Ｐゴシック"/>
      <family val="3"/>
      <charset val="128"/>
    </font>
    <font>
      <sz val="6"/>
      <name val="ＭＳ Ｐゴシック"/>
      <family val="3"/>
      <charset val="128"/>
      <scheme val="minor"/>
    </font>
    <font>
      <sz val="12"/>
      <color rgb="FFFF0000"/>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rgb="FF00B0F0"/>
        <bgColor indexed="64"/>
      </patternFill>
    </fill>
  </fills>
  <borders count="140">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dotted">
        <color indexed="64"/>
      </bottom>
      <diagonal/>
    </border>
    <border>
      <left style="hair">
        <color indexed="64"/>
      </left>
      <right style="thin">
        <color indexed="64"/>
      </right>
      <top style="medium">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dashed">
        <color indexed="64"/>
      </top>
      <bottom/>
      <diagonal/>
    </border>
    <border>
      <left style="hair">
        <color indexed="64"/>
      </left>
      <right style="hair">
        <color indexed="64"/>
      </right>
      <top/>
      <bottom style="medium">
        <color indexed="64"/>
      </bottom>
      <diagonal/>
    </border>
    <border>
      <left style="hair">
        <color indexed="64"/>
      </left>
      <right style="thin">
        <color indexed="64"/>
      </right>
      <top style="dashed">
        <color indexed="64"/>
      </top>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hair">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dotted">
        <color indexed="64"/>
      </bottom>
      <diagonal/>
    </border>
    <border>
      <left style="hair">
        <color indexed="64"/>
      </left>
      <right style="hair">
        <color indexed="64"/>
      </right>
      <top style="dotted">
        <color indexed="64"/>
      </top>
      <bottom style="medium">
        <color indexed="64"/>
      </bottom>
      <diagonal/>
    </border>
    <border>
      <left/>
      <right style="thin">
        <color indexed="64"/>
      </right>
      <top style="dotted">
        <color indexed="64"/>
      </top>
      <bottom style="medium">
        <color indexed="64"/>
      </bottom>
      <diagonal/>
    </border>
    <border>
      <left style="hair">
        <color indexed="64"/>
      </left>
      <right style="hair">
        <color indexed="64"/>
      </right>
      <top style="medium">
        <color indexed="64"/>
      </top>
      <bottom style="dotted">
        <color indexed="64"/>
      </bottom>
      <diagonal/>
    </border>
    <border>
      <left/>
      <right style="thin">
        <color indexed="64"/>
      </right>
      <top style="medium">
        <color indexed="64"/>
      </top>
      <bottom style="dotted">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ck">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right style="thin">
        <color indexed="64"/>
      </right>
      <top style="dotted">
        <color indexed="64"/>
      </top>
      <bottom/>
      <diagonal/>
    </border>
  </borders>
  <cellStyleXfs count="8">
    <xf numFmtId="0" fontId="0" fillId="0" borderId="0">
      <alignment vertical="center"/>
    </xf>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15" fillId="0" borderId="0"/>
    <xf numFmtId="0" fontId="5" fillId="0" borderId="0"/>
    <xf numFmtId="1" fontId="6" fillId="0" borderId="0"/>
  </cellStyleXfs>
  <cellXfs count="712">
    <xf numFmtId="0" fontId="0" fillId="0" borderId="0" xfId="0">
      <alignment vertical="center"/>
    </xf>
    <xf numFmtId="0" fontId="6" fillId="0" borderId="0" xfId="6" applyFont="1" applyAlignment="1"/>
    <xf numFmtId="0" fontId="2" fillId="0" borderId="0" xfId="2" applyFont="1" applyFill="1"/>
    <xf numFmtId="0" fontId="2" fillId="0" borderId="0" xfId="2" applyFont="1" applyFill="1" applyAlignment="1">
      <alignment horizontal="center"/>
    </xf>
    <xf numFmtId="0" fontId="4" fillId="0" borderId="0" xfId="6" applyFont="1" applyAlignment="1"/>
    <xf numFmtId="0" fontId="8" fillId="0" borderId="0" xfId="6" applyFont="1" applyAlignment="1">
      <alignment horizontal="center"/>
    </xf>
    <xf numFmtId="0" fontId="8" fillId="0" borderId="0" xfId="6" applyFont="1" applyAlignment="1"/>
    <xf numFmtId="0" fontId="10" fillId="0" borderId="0" xfId="2" applyFont="1" applyFill="1" applyBorder="1" applyAlignment="1">
      <alignment vertical="center"/>
    </xf>
    <xf numFmtId="0" fontId="10" fillId="0" borderId="0" xfId="2" applyFont="1" applyFill="1" applyBorder="1" applyAlignment="1">
      <alignment horizontal="center" vertical="center"/>
    </xf>
    <xf numFmtId="0" fontId="10" fillId="0" borderId="1" xfId="2" applyFont="1" applyFill="1" applyBorder="1" applyAlignment="1">
      <alignment vertical="center"/>
    </xf>
    <xf numFmtId="0" fontId="10" fillId="0" borderId="0" xfId="2" applyFont="1" applyFill="1" applyAlignment="1">
      <alignment vertical="center"/>
    </xf>
    <xf numFmtId="0" fontId="10" fillId="0" borderId="0" xfId="2" applyFont="1" applyFill="1"/>
    <xf numFmtId="0" fontId="10" fillId="0" borderId="4" xfId="2" applyFont="1" applyFill="1" applyBorder="1" applyAlignment="1">
      <alignment horizontal="center" vertical="center" shrinkToFit="1"/>
    </xf>
    <xf numFmtId="0" fontId="10" fillId="0" borderId="4" xfId="2" applyFont="1" applyFill="1" applyBorder="1" applyAlignment="1">
      <alignment vertical="center" shrinkToFit="1"/>
    </xf>
    <xf numFmtId="0" fontId="10" fillId="0" borderId="0" xfId="2" applyFont="1" applyFill="1" applyAlignment="1">
      <alignment horizontal="center" vertical="center"/>
    </xf>
    <xf numFmtId="0" fontId="10" fillId="0" borderId="0" xfId="2" applyFont="1" applyFill="1" applyAlignment="1">
      <alignment horizontal="center"/>
    </xf>
    <xf numFmtId="0" fontId="4" fillId="0" borderId="0" xfId="2" applyFont="1" applyAlignment="1">
      <alignment vertical="center"/>
    </xf>
    <xf numFmtId="0" fontId="2" fillId="0" borderId="0" xfId="2" applyFont="1" applyAlignment="1">
      <alignment vertical="top"/>
    </xf>
    <xf numFmtId="0" fontId="2" fillId="0" borderId="0" xfId="2" applyFont="1"/>
    <xf numFmtId="0" fontId="4" fillId="0" borderId="0" xfId="2" applyFont="1" applyBorder="1" applyAlignment="1">
      <alignment vertical="center"/>
    </xf>
    <xf numFmtId="0" fontId="4" fillId="0" borderId="0" xfId="2" applyFont="1"/>
    <xf numFmtId="0" fontId="4" fillId="0" borderId="0" xfId="2" applyFont="1" applyBorder="1" applyAlignment="1">
      <alignment horizontal="center" vertical="center" shrinkToFit="1"/>
    </xf>
    <xf numFmtId="0" fontId="10" fillId="0" borderId="0" xfId="2" applyFont="1" applyAlignment="1">
      <alignment vertical="center"/>
    </xf>
    <xf numFmtId="0" fontId="10" fillId="0" borderId="0" xfId="2" applyFont="1"/>
    <xf numFmtId="0" fontId="10" fillId="0" borderId="6" xfId="2" applyFont="1" applyFill="1" applyBorder="1" applyAlignment="1">
      <alignment vertical="center" wrapText="1"/>
    </xf>
    <xf numFmtId="0" fontId="10" fillId="0" borderId="7" xfId="2" applyFont="1" applyFill="1" applyBorder="1" applyAlignment="1">
      <alignment vertical="center" wrapText="1"/>
    </xf>
    <xf numFmtId="182" fontId="10" fillId="0" borderId="3" xfId="2" applyNumberFormat="1" applyFont="1" applyFill="1" applyBorder="1" applyAlignment="1">
      <alignment vertical="center" shrinkToFit="1"/>
    </xf>
    <xf numFmtId="176" fontId="10" fillId="0" borderId="3" xfId="2" applyNumberFormat="1" applyFont="1" applyFill="1" applyBorder="1" applyAlignment="1">
      <alignment vertical="center"/>
    </xf>
    <xf numFmtId="183" fontId="10" fillId="0" borderId="3" xfId="2" applyNumberFormat="1" applyFont="1" applyFill="1" applyBorder="1" applyAlignment="1">
      <alignment vertical="center" shrinkToFit="1"/>
    </xf>
    <xf numFmtId="0" fontId="4" fillId="0" borderId="0" xfId="2" applyFont="1" applyFill="1" applyAlignment="1">
      <alignment vertical="center"/>
    </xf>
    <xf numFmtId="0" fontId="4" fillId="0" borderId="0" xfId="2" applyFont="1" applyFill="1" applyBorder="1" applyAlignment="1">
      <alignment vertical="center" shrinkToFit="1"/>
    </xf>
    <xf numFmtId="177" fontId="14" fillId="0" borderId="0" xfId="6" applyNumberFormat="1" applyFont="1" applyAlignment="1"/>
    <xf numFmtId="0" fontId="14" fillId="0" borderId="0" xfId="6" applyFont="1" applyAlignment="1"/>
    <xf numFmtId="185" fontId="14" fillId="0" borderId="0" xfId="6" applyNumberFormat="1" applyFont="1" applyAlignment="1"/>
    <xf numFmtId="0" fontId="16" fillId="0" borderId="13" xfId="4" applyFont="1" applyBorder="1" applyAlignment="1">
      <alignment horizontal="centerContinuous" vertical="center" shrinkToFit="1"/>
    </xf>
    <xf numFmtId="0" fontId="16" fillId="0" borderId="14" xfId="4" applyFont="1" applyBorder="1" applyAlignment="1">
      <alignment horizontal="center" vertical="center" shrinkToFit="1"/>
    </xf>
    <xf numFmtId="0" fontId="16" fillId="0" borderId="15" xfId="4" applyFont="1" applyBorder="1" applyAlignment="1">
      <alignment horizontal="center" vertical="center" shrinkToFit="1"/>
    </xf>
    <xf numFmtId="0" fontId="16" fillId="0" borderId="16" xfId="4" applyFont="1" applyBorder="1" applyAlignment="1">
      <alignment horizontal="center" vertical="center" shrinkToFit="1"/>
    </xf>
    <xf numFmtId="0" fontId="2" fillId="0" borderId="8" xfId="4" applyBorder="1" applyAlignment="1">
      <alignment horizontal="center" vertical="center" shrinkToFit="1"/>
    </xf>
    <xf numFmtId="0" fontId="16" fillId="0" borderId="8" xfId="4" applyFont="1" applyBorder="1" applyAlignment="1">
      <alignment horizontal="center" vertical="center" shrinkToFit="1"/>
    </xf>
    <xf numFmtId="0" fontId="17" fillId="0" borderId="17" xfId="4" applyFont="1" applyBorder="1" applyAlignment="1">
      <alignment horizontal="center" vertical="center" wrapText="1"/>
    </xf>
    <xf numFmtId="0" fontId="14" fillId="0" borderId="0" xfId="6" applyFont="1" applyAlignment="1">
      <alignment vertical="center"/>
    </xf>
    <xf numFmtId="0" fontId="15" fillId="0" borderId="1" xfId="5" applyFont="1" applyBorder="1"/>
    <xf numFmtId="0" fontId="15" fillId="0" borderId="1" xfId="5" applyFont="1" applyBorder="1" applyAlignment="1">
      <alignment horizontal="right"/>
    </xf>
    <xf numFmtId="0" fontId="14" fillId="0" borderId="0" xfId="6" applyFont="1" applyBorder="1" applyAlignment="1"/>
    <xf numFmtId="0" fontId="14" fillId="0" borderId="16" xfId="6" applyFont="1" applyBorder="1" applyAlignment="1">
      <alignment shrinkToFit="1"/>
    </xf>
    <xf numFmtId="186" fontId="14" fillId="0" borderId="8" xfId="6" applyNumberFormat="1" applyFont="1" applyBorder="1" applyAlignment="1">
      <alignment horizontal="center" shrinkToFit="1"/>
    </xf>
    <xf numFmtId="0" fontId="14" fillId="2" borderId="17" xfId="6" applyFont="1" applyFill="1" applyBorder="1" applyAlignment="1">
      <alignment horizontal="center" shrinkToFit="1"/>
    </xf>
    <xf numFmtId="177" fontId="14" fillId="2" borderId="11" xfId="6" applyNumberFormat="1" applyFont="1" applyFill="1" applyBorder="1" applyAlignment="1">
      <alignment horizontal="center" shrinkToFit="1"/>
    </xf>
    <xf numFmtId="186" fontId="14" fillId="2" borderId="11" xfId="6" applyNumberFormat="1" applyFont="1" applyFill="1" applyBorder="1" applyAlignment="1">
      <alignment horizontal="center" shrinkToFit="1"/>
    </xf>
    <xf numFmtId="0" fontId="14" fillId="0" borderId="0" xfId="6" applyFont="1" applyFill="1" applyBorder="1" applyAlignment="1"/>
    <xf numFmtId="177" fontId="14" fillId="0" borderId="0" xfId="6" applyNumberFormat="1" applyFont="1" applyFill="1" applyBorder="1" applyAlignment="1">
      <alignment shrinkToFit="1"/>
    </xf>
    <xf numFmtId="0" fontId="18" fillId="0" borderId="0" xfId="6" applyFont="1" applyBorder="1" applyAlignment="1">
      <alignment vertical="center" wrapText="1"/>
    </xf>
    <xf numFmtId="0" fontId="18" fillId="0" borderId="0" xfId="6" applyFont="1" applyBorder="1" applyAlignment="1">
      <alignment wrapText="1"/>
    </xf>
    <xf numFmtId="0" fontId="16" fillId="0" borderId="0" xfId="6" applyFont="1" applyBorder="1" applyAlignment="1">
      <alignment vertical="center" wrapText="1"/>
    </xf>
    <xf numFmtId="177" fontId="14" fillId="0" borderId="0" xfId="6" applyNumberFormat="1" applyFont="1" applyBorder="1" applyAlignment="1">
      <alignment horizontal="center"/>
    </xf>
    <xf numFmtId="0" fontId="14" fillId="0" borderId="0" xfId="6" applyFont="1" applyBorder="1" applyAlignment="1">
      <alignment horizontal="center"/>
    </xf>
    <xf numFmtId="177" fontId="14" fillId="0" borderId="0" xfId="6" applyNumberFormat="1" applyFont="1" applyBorder="1" applyAlignment="1"/>
    <xf numFmtId="185" fontId="14" fillId="0" borderId="0" xfId="6" applyNumberFormat="1" applyFont="1" applyBorder="1" applyAlignment="1"/>
    <xf numFmtId="0" fontId="4" fillId="0" borderId="0" xfId="2" applyFont="1" applyAlignment="1">
      <alignment vertical="top"/>
    </xf>
    <xf numFmtId="0" fontId="4" fillId="0" borderId="0" xfId="2" applyFont="1" applyAlignment="1">
      <alignment vertical="top" wrapText="1"/>
    </xf>
    <xf numFmtId="0" fontId="2" fillId="0" borderId="0" xfId="2" applyFont="1" applyAlignment="1">
      <alignment wrapText="1"/>
    </xf>
    <xf numFmtId="0" fontId="2" fillId="0" borderId="0" xfId="2" applyFont="1" applyAlignment="1"/>
    <xf numFmtId="0" fontId="20" fillId="0" borderId="0" xfId="5" applyFont="1"/>
    <xf numFmtId="0" fontId="9" fillId="0" borderId="0" xfId="2" applyFont="1" applyAlignment="1">
      <alignment vertical="center"/>
    </xf>
    <xf numFmtId="0" fontId="2" fillId="0" borderId="0" xfId="2" applyFont="1" applyAlignment="1">
      <alignment vertical="center"/>
    </xf>
    <xf numFmtId="0" fontId="10" fillId="0" borderId="0" xfId="2" applyFont="1" applyBorder="1" applyAlignment="1">
      <alignment vertical="center"/>
    </xf>
    <xf numFmtId="0" fontId="10" fillId="0" borderId="22" xfId="2" applyFont="1" applyBorder="1" applyAlignment="1">
      <alignment vertical="center"/>
    </xf>
    <xf numFmtId="0" fontId="10" fillId="0" borderId="23" xfId="2" applyFont="1" applyBorder="1" applyAlignment="1">
      <alignment vertical="center"/>
    </xf>
    <xf numFmtId="0" fontId="10" fillId="0" borderId="24" xfId="2" applyFont="1" applyBorder="1" applyAlignment="1">
      <alignment vertical="center"/>
    </xf>
    <xf numFmtId="0" fontId="10" fillId="0" borderId="25" xfId="2" applyFont="1" applyBorder="1" applyAlignment="1">
      <alignment horizontal="center" vertical="center"/>
    </xf>
    <xf numFmtId="0" fontId="10" fillId="0" borderId="26" xfId="2" applyFont="1" applyBorder="1" applyAlignment="1">
      <alignment horizontal="center" vertical="center"/>
    </xf>
    <xf numFmtId="0" fontId="10" fillId="0" borderId="27" xfId="2" applyFont="1" applyBorder="1" applyAlignment="1">
      <alignment vertical="center"/>
    </xf>
    <xf numFmtId="0" fontId="10" fillId="0" borderId="28" xfId="2" applyFont="1" applyBorder="1" applyAlignment="1">
      <alignment vertical="center"/>
    </xf>
    <xf numFmtId="0" fontId="10" fillId="0" borderId="29" xfId="2" applyFont="1" applyBorder="1" applyAlignment="1">
      <alignment horizontal="center" vertical="center"/>
    </xf>
    <xf numFmtId="0" fontId="10" fillId="0" borderId="18" xfId="2" applyFont="1" applyBorder="1" applyAlignment="1">
      <alignment vertical="center"/>
    </xf>
    <xf numFmtId="0" fontId="10" fillId="0" borderId="30" xfId="2" applyFont="1" applyBorder="1" applyAlignment="1">
      <alignment vertical="center"/>
    </xf>
    <xf numFmtId="0" fontId="10" fillId="0" borderId="0" xfId="2" applyFont="1" applyBorder="1" applyAlignment="1">
      <alignment horizontal="right" vertical="center"/>
    </xf>
    <xf numFmtId="0" fontId="10" fillId="0" borderId="0" xfId="2" applyFont="1" applyAlignment="1"/>
    <xf numFmtId="0" fontId="2" fillId="0" borderId="0" xfId="2"/>
    <xf numFmtId="0" fontId="2" fillId="0" borderId="0" xfId="2" applyAlignment="1">
      <alignment horizontal="center"/>
    </xf>
    <xf numFmtId="0" fontId="2" fillId="0" borderId="0" xfId="2" applyBorder="1"/>
    <xf numFmtId="0" fontId="2" fillId="0" borderId="0" xfId="2" applyBorder="1" applyAlignment="1">
      <alignment vertical="center"/>
    </xf>
    <xf numFmtId="0" fontId="2" fillId="0" borderId="32" xfId="2" applyBorder="1"/>
    <xf numFmtId="0" fontId="2" fillId="0" borderId="9" xfId="2" applyBorder="1"/>
    <xf numFmtId="0" fontId="2" fillId="0" borderId="0" xfId="2" applyBorder="1" applyAlignment="1">
      <alignment vertical="top" wrapText="1"/>
    </xf>
    <xf numFmtId="0" fontId="2" fillId="0" borderId="9" xfId="2" applyBorder="1" applyAlignment="1">
      <alignment vertical="center"/>
    </xf>
    <xf numFmtId="0" fontId="2" fillId="0" borderId="0" xfId="2" applyFill="1" applyBorder="1" applyAlignment="1">
      <alignment vertical="center"/>
    </xf>
    <xf numFmtId="0" fontId="2" fillId="0" borderId="33" xfId="2" applyBorder="1"/>
    <xf numFmtId="0" fontId="2" fillId="0" borderId="34" xfId="2" applyBorder="1" applyAlignment="1">
      <alignment vertical="center"/>
    </xf>
    <xf numFmtId="0" fontId="2" fillId="0" borderId="35" xfId="2" applyBorder="1" applyAlignment="1">
      <alignment vertical="center"/>
    </xf>
    <xf numFmtId="0" fontId="2" fillId="0" borderId="34" xfId="2" applyBorder="1" applyAlignment="1">
      <alignment horizontal="left" vertical="top" wrapText="1"/>
    </xf>
    <xf numFmtId="0" fontId="2" fillId="0" borderId="35" xfId="2" applyBorder="1" applyAlignment="1">
      <alignment horizontal="left" vertical="top" wrapText="1"/>
    </xf>
    <xf numFmtId="0" fontId="2" fillId="0" borderId="18" xfId="2" applyBorder="1" applyAlignment="1">
      <alignment vertical="center"/>
    </xf>
    <xf numFmtId="0" fontId="2" fillId="0" borderId="9" xfId="2" applyBorder="1" applyAlignment="1">
      <alignment vertical="top" wrapText="1"/>
    </xf>
    <xf numFmtId="0" fontId="2" fillId="0" borderId="36" xfId="2" applyBorder="1"/>
    <xf numFmtId="0" fontId="2" fillId="0" borderId="1" xfId="2" applyBorder="1"/>
    <xf numFmtId="0" fontId="2" fillId="0" borderId="37" xfId="2" applyBorder="1"/>
    <xf numFmtId="0" fontId="2" fillId="0" borderId="38" xfId="2" applyBorder="1" applyAlignment="1">
      <alignment horizontal="center" vertical="center"/>
    </xf>
    <xf numFmtId="0" fontId="2" fillId="0" borderId="18" xfId="2" applyBorder="1"/>
    <xf numFmtId="0" fontId="2" fillId="0" borderId="0" xfId="2" applyBorder="1" applyAlignment="1">
      <alignment horizontal="center" vertical="center"/>
    </xf>
    <xf numFmtId="0" fontId="24" fillId="0" borderId="0" xfId="3" applyFont="1" applyAlignment="1">
      <alignment vertical="center" wrapText="1" shrinkToFit="1"/>
    </xf>
    <xf numFmtId="0" fontId="24" fillId="0" borderId="0" xfId="3" applyFont="1" applyAlignment="1">
      <alignment vertical="center" shrinkToFit="1"/>
    </xf>
    <xf numFmtId="176" fontId="24" fillId="0" borderId="0" xfId="3" applyNumberFormat="1" applyFont="1" applyAlignment="1">
      <alignment vertical="center" shrinkToFit="1"/>
    </xf>
    <xf numFmtId="0" fontId="24" fillId="0" borderId="0" xfId="3" applyFont="1" applyAlignment="1">
      <alignment horizontal="center" vertical="center" shrinkToFit="1"/>
    </xf>
    <xf numFmtId="0" fontId="24" fillId="0" borderId="0" xfId="3" applyFont="1">
      <alignment vertical="center"/>
    </xf>
    <xf numFmtId="0" fontId="25" fillId="0" borderId="0" xfId="3" applyFont="1" applyAlignment="1">
      <alignment vertical="center"/>
    </xf>
    <xf numFmtId="0" fontId="26" fillId="0" borderId="0" xfId="3" applyFont="1" applyAlignment="1">
      <alignment horizontal="center" vertical="center" shrinkToFit="1"/>
    </xf>
    <xf numFmtId="0" fontId="26" fillId="0" borderId="0" xfId="3" applyFont="1" applyAlignment="1">
      <alignment vertical="center" wrapText="1" shrinkToFit="1"/>
    </xf>
    <xf numFmtId="0" fontId="26" fillId="0" borderId="0" xfId="3" applyFont="1" applyAlignment="1">
      <alignment vertical="center" shrinkToFit="1"/>
    </xf>
    <xf numFmtId="176" fontId="26" fillId="0" borderId="0" xfId="3" applyNumberFormat="1" applyFont="1" applyAlignment="1">
      <alignment vertical="center" shrinkToFit="1"/>
    </xf>
    <xf numFmtId="0" fontId="26" fillId="0" borderId="0" xfId="3" applyFont="1">
      <alignment vertical="center"/>
    </xf>
    <xf numFmtId="0" fontId="27" fillId="0" borderId="0" xfId="2" applyFont="1"/>
    <xf numFmtId="0" fontId="27" fillId="0" borderId="0" xfId="2" applyFont="1" applyAlignment="1">
      <alignment vertical="center" wrapText="1"/>
    </xf>
    <xf numFmtId="0" fontId="27" fillId="0" borderId="0" xfId="2" applyFont="1" applyAlignment="1">
      <alignment vertical="center" shrinkToFit="1"/>
    </xf>
    <xf numFmtId="176" fontId="27" fillId="0" borderId="0" xfId="2" applyNumberFormat="1" applyFont="1" applyAlignment="1">
      <alignment vertical="center" shrinkToFit="1"/>
    </xf>
    <xf numFmtId="0" fontId="27" fillId="0" borderId="0" xfId="2" applyFont="1" applyAlignment="1">
      <alignment vertical="center"/>
    </xf>
    <xf numFmtId="176" fontId="27" fillId="0" borderId="0" xfId="2" applyNumberFormat="1" applyFont="1" applyAlignment="1">
      <alignment vertical="center"/>
    </xf>
    <xf numFmtId="0" fontId="28" fillId="0" borderId="0" xfId="2" applyFont="1"/>
    <xf numFmtId="0" fontId="29" fillId="0" borderId="0" xfId="3" applyFont="1" applyAlignment="1">
      <alignment vertical="center"/>
    </xf>
    <xf numFmtId="0" fontId="30" fillId="0" borderId="0" xfId="3" applyFont="1" applyAlignment="1">
      <alignment horizontal="left" vertical="center"/>
    </xf>
    <xf numFmtId="0" fontId="26" fillId="0" borderId="43" xfId="3" applyFont="1" applyBorder="1" applyAlignment="1">
      <alignment horizontal="center" vertical="center" shrinkToFit="1"/>
    </xf>
    <xf numFmtId="0" fontId="26" fillId="0" borderId="44" xfId="3" applyFont="1" applyBorder="1" applyAlignment="1">
      <alignment horizontal="center" vertical="center" shrinkToFit="1"/>
    </xf>
    <xf numFmtId="0" fontId="26" fillId="0" borderId="45" xfId="3" applyFont="1" applyBorder="1" applyAlignment="1">
      <alignment horizontal="center" vertical="center" shrinkToFit="1"/>
    </xf>
    <xf numFmtId="0" fontId="31" fillId="0" borderId="0" xfId="2" applyFont="1"/>
    <xf numFmtId="0" fontId="31" fillId="0" borderId="0" xfId="2" applyFont="1" applyAlignment="1">
      <alignment vertical="center"/>
    </xf>
    <xf numFmtId="176" fontId="26" fillId="0" borderId="47" xfId="3" applyNumberFormat="1" applyFont="1" applyBorder="1" applyAlignment="1">
      <alignment horizontal="center" vertical="center" shrinkToFit="1"/>
    </xf>
    <xf numFmtId="0" fontId="26" fillId="0" borderId="19" xfId="3" applyFont="1" applyBorder="1" applyAlignment="1">
      <alignment vertical="center" shrinkToFit="1"/>
    </xf>
    <xf numFmtId="3" fontId="26" fillId="0" borderId="48" xfId="3" applyNumberFormat="1" applyFont="1" applyBorder="1" applyAlignment="1">
      <alignment vertical="center" shrinkToFit="1"/>
    </xf>
    <xf numFmtId="176" fontId="26" fillId="0" borderId="51" xfId="3" applyNumberFormat="1" applyFont="1" applyFill="1" applyBorder="1" applyAlignment="1">
      <alignment vertical="center" shrinkToFit="1"/>
    </xf>
    <xf numFmtId="176" fontId="26" fillId="0" borderId="40" xfId="3" applyNumberFormat="1" applyFont="1" applyFill="1" applyBorder="1" applyAlignment="1">
      <alignment vertical="center" shrinkToFit="1"/>
    </xf>
    <xf numFmtId="176" fontId="26" fillId="0" borderId="5" xfId="3" applyNumberFormat="1" applyFont="1" applyBorder="1" applyAlignment="1">
      <alignment vertical="center" shrinkToFit="1"/>
    </xf>
    <xf numFmtId="176" fontId="26" fillId="0" borderId="52" xfId="3" applyNumberFormat="1" applyFont="1" applyBorder="1" applyAlignment="1">
      <alignment vertical="center" shrinkToFit="1"/>
    </xf>
    <xf numFmtId="176" fontId="26" fillId="0" borderId="3" xfId="3" applyNumberFormat="1" applyFont="1" applyBorder="1" applyAlignment="1">
      <alignment vertical="center" shrinkToFit="1"/>
    </xf>
    <xf numFmtId="0" fontId="26" fillId="0" borderId="40" xfId="3" applyFont="1" applyFill="1" applyBorder="1" applyAlignment="1">
      <alignment horizontal="center" vertical="center" shrinkToFit="1"/>
    </xf>
    <xf numFmtId="176" fontId="26" fillId="0" borderId="3" xfId="3" applyNumberFormat="1" applyFont="1" applyFill="1" applyBorder="1" applyAlignment="1">
      <alignment vertical="center" shrinkToFit="1"/>
    </xf>
    <xf numFmtId="176" fontId="26" fillId="0" borderId="54" xfId="3" applyNumberFormat="1" applyFont="1" applyBorder="1" applyAlignment="1">
      <alignment vertical="center" shrinkToFit="1"/>
    </xf>
    <xf numFmtId="176" fontId="26" fillId="0" borderId="41" xfId="3" applyNumberFormat="1" applyFont="1" applyFill="1" applyBorder="1" applyAlignment="1">
      <alignment vertical="center" shrinkToFit="1"/>
    </xf>
    <xf numFmtId="0" fontId="26" fillId="0" borderId="3" xfId="3" applyFont="1" applyFill="1" applyBorder="1" applyAlignment="1">
      <alignment horizontal="center" vertical="center" shrinkToFit="1"/>
    </xf>
    <xf numFmtId="0" fontId="32" fillId="0" borderId="0" xfId="3" applyFont="1" applyAlignment="1">
      <alignment vertical="center"/>
    </xf>
    <xf numFmtId="176" fontId="33" fillId="0" borderId="1" xfId="3" applyNumberFormat="1" applyFont="1" applyBorder="1" applyAlignment="1">
      <alignment vertical="center" shrinkToFit="1"/>
    </xf>
    <xf numFmtId="0" fontId="11" fillId="0" borderId="57" xfId="2" applyFont="1" applyFill="1" applyBorder="1" applyAlignment="1">
      <alignment vertical="center"/>
    </xf>
    <xf numFmtId="0" fontId="11" fillId="0" borderId="58" xfId="2" applyFont="1" applyFill="1" applyBorder="1" applyAlignment="1">
      <alignment vertical="center"/>
    </xf>
    <xf numFmtId="0" fontId="11" fillId="0" borderId="59" xfId="2" applyFont="1" applyFill="1" applyBorder="1" applyAlignment="1">
      <alignment vertical="center"/>
    </xf>
    <xf numFmtId="0" fontId="11" fillId="0" borderId="60" xfId="2" applyFont="1" applyFill="1" applyBorder="1" applyAlignment="1">
      <alignment vertical="center"/>
    </xf>
    <xf numFmtId="0" fontId="11" fillId="0" borderId="61" xfId="2" applyFont="1" applyFill="1" applyBorder="1" applyAlignment="1">
      <alignment vertical="center"/>
    </xf>
    <xf numFmtId="0" fontId="11" fillId="0" borderId="62" xfId="2" applyFont="1" applyFill="1" applyBorder="1" applyAlignment="1">
      <alignment vertical="center"/>
    </xf>
    <xf numFmtId="179" fontId="11" fillId="0" borderId="3" xfId="2" applyNumberFormat="1" applyFont="1" applyFill="1" applyBorder="1" applyAlignment="1">
      <alignment horizontal="right" vertical="center" shrinkToFit="1"/>
    </xf>
    <xf numFmtId="180" fontId="11" fillId="0" borderId="3" xfId="2" applyNumberFormat="1" applyFont="1" applyFill="1" applyBorder="1" applyAlignment="1">
      <alignment horizontal="right" vertical="center" shrinkToFit="1"/>
    </xf>
    <xf numFmtId="180" fontId="11" fillId="0" borderId="3" xfId="2" applyNumberFormat="1" applyFont="1" applyFill="1" applyBorder="1" applyAlignment="1">
      <alignment horizontal="center" vertical="center" shrinkToFit="1"/>
    </xf>
    <xf numFmtId="0" fontId="11" fillId="0" borderId="4" xfId="2" applyFont="1" applyFill="1" applyBorder="1" applyAlignment="1">
      <alignment horizontal="center" vertical="center" shrinkToFit="1"/>
    </xf>
    <xf numFmtId="0" fontId="11" fillId="0" borderId="4" xfId="2" applyFont="1" applyFill="1" applyBorder="1" applyAlignment="1">
      <alignment vertical="center" shrinkToFit="1"/>
    </xf>
    <xf numFmtId="188" fontId="26" fillId="0" borderId="66" xfId="3" applyNumberFormat="1" applyFont="1" applyBorder="1" applyAlignment="1">
      <alignment vertical="center" shrinkToFit="1"/>
    </xf>
    <xf numFmtId="176" fontId="26" fillId="0" borderId="68" xfId="3" applyNumberFormat="1" applyFont="1" applyBorder="1" applyAlignment="1">
      <alignment horizontal="center" vertical="center" shrinkToFit="1"/>
    </xf>
    <xf numFmtId="176" fontId="26" fillId="0" borderId="65" xfId="3" applyNumberFormat="1" applyFont="1" applyFill="1" applyBorder="1" applyAlignment="1">
      <alignment vertical="center" shrinkToFit="1"/>
    </xf>
    <xf numFmtId="176" fontId="26" fillId="0" borderId="72" xfId="3" applyNumberFormat="1" applyFont="1" applyFill="1" applyBorder="1" applyAlignment="1">
      <alignment vertical="center" shrinkToFit="1"/>
    </xf>
    <xf numFmtId="176" fontId="26" fillId="0" borderId="67" xfId="3" applyNumberFormat="1" applyFont="1" applyFill="1" applyBorder="1" applyAlignment="1">
      <alignment vertical="center" shrinkToFit="1"/>
    </xf>
    <xf numFmtId="0" fontId="26" fillId="0" borderId="30" xfId="3" applyFont="1" applyBorder="1" applyAlignment="1">
      <alignment horizontal="right" vertical="center" wrapText="1" shrinkToFit="1"/>
    </xf>
    <xf numFmtId="176" fontId="26" fillId="0" borderId="46" xfId="3" applyNumberFormat="1" applyFont="1" applyFill="1" applyBorder="1" applyAlignment="1">
      <alignment horizontal="center" vertical="center" shrinkToFit="1"/>
    </xf>
    <xf numFmtId="0" fontId="11" fillId="0" borderId="8" xfId="2" applyFont="1" applyFill="1" applyBorder="1" applyAlignment="1">
      <alignment horizontal="right" vertical="center"/>
    </xf>
    <xf numFmtId="0" fontId="11" fillId="0" borderId="11" xfId="2" applyFont="1" applyFill="1" applyBorder="1" applyAlignment="1">
      <alignment horizontal="right" vertical="top" shrinkToFit="1"/>
    </xf>
    <xf numFmtId="0" fontId="10" fillId="0" borderId="11" xfId="2" applyFont="1" applyFill="1" applyBorder="1" applyAlignment="1">
      <alignment horizontal="right" vertical="center" shrinkToFit="1"/>
    </xf>
    <xf numFmtId="0" fontId="10" fillId="0" borderId="76" xfId="2" applyFont="1" applyFill="1" applyBorder="1" applyAlignment="1">
      <alignment vertical="center" shrinkToFit="1"/>
    </xf>
    <xf numFmtId="0" fontId="34" fillId="0" borderId="0" xfId="4" applyFont="1">
      <alignment vertical="center"/>
    </xf>
    <xf numFmtId="0" fontId="4" fillId="0" borderId="0" xfId="4" applyFont="1">
      <alignment vertical="center"/>
    </xf>
    <xf numFmtId="176" fontId="26" fillId="0" borderId="6" xfId="3" applyNumberFormat="1" applyFont="1" applyBorder="1" applyAlignment="1">
      <alignment horizontal="right" vertical="center" shrinkToFit="1"/>
    </xf>
    <xf numFmtId="0" fontId="36" fillId="0" borderId="0" xfId="2" applyFont="1" applyAlignment="1">
      <alignment horizontal="center"/>
    </xf>
    <xf numFmtId="0" fontId="36" fillId="0" borderId="0" xfId="2" applyFont="1"/>
    <xf numFmtId="176" fontId="26" fillId="0" borderId="46" xfId="3" applyNumberFormat="1" applyFont="1" applyBorder="1" applyAlignment="1">
      <alignment horizontal="center" vertical="center" shrinkToFit="1"/>
    </xf>
    <xf numFmtId="0" fontId="4" fillId="0" borderId="0" xfId="2" applyFont="1" applyBorder="1" applyAlignment="1">
      <alignment horizontal="center" vertical="center"/>
    </xf>
    <xf numFmtId="0" fontId="2" fillId="0" borderId="0" xfId="2" applyFont="1" applyAlignment="1"/>
    <xf numFmtId="0" fontId="10" fillId="0" borderId="0" xfId="2" applyFont="1" applyAlignment="1"/>
    <xf numFmtId="0" fontId="11" fillId="0" borderId="0" xfId="2" applyFont="1" applyBorder="1" applyAlignment="1">
      <alignment vertical="top"/>
    </xf>
    <xf numFmtId="0" fontId="11" fillId="0" borderId="0" xfId="2" applyFont="1" applyBorder="1" applyAlignment="1">
      <alignment vertical="top" wrapText="1"/>
    </xf>
    <xf numFmtId="0" fontId="11" fillId="0" borderId="0" xfId="2" applyFont="1" applyBorder="1" applyAlignment="1">
      <alignment wrapText="1"/>
    </xf>
    <xf numFmtId="0" fontId="12" fillId="0" borderId="0" xfId="2" applyFont="1" applyBorder="1" applyAlignment="1">
      <alignment vertical="center"/>
    </xf>
    <xf numFmtId="0" fontId="10" fillId="0" borderId="0" xfId="2" applyFont="1" applyBorder="1" applyAlignment="1">
      <alignment horizontal="center" vertical="center" shrinkToFit="1"/>
    </xf>
    <xf numFmtId="0" fontId="10" fillId="0" borderId="0" xfId="2" applyFont="1" applyBorder="1" applyAlignment="1">
      <alignment vertical="center" shrinkToFit="1"/>
    </xf>
    <xf numFmtId="0" fontId="2" fillId="0" borderId="0" xfId="2" applyFont="1" applyBorder="1" applyAlignment="1">
      <alignment vertical="center" shrinkToFit="1"/>
    </xf>
    <xf numFmtId="0" fontId="10" fillId="0" borderId="0" xfId="2" applyFont="1" applyBorder="1" applyAlignment="1">
      <alignment vertical="center"/>
    </xf>
    <xf numFmtId="0" fontId="2" fillId="0" borderId="0" xfId="2" applyFont="1" applyBorder="1" applyAlignment="1">
      <alignment vertical="center"/>
    </xf>
    <xf numFmtId="0" fontId="2" fillId="0" borderId="23" xfId="2" applyFont="1" applyBorder="1" applyAlignment="1">
      <alignment vertical="center"/>
    </xf>
    <xf numFmtId="0" fontId="2" fillId="0" borderId="18" xfId="2" applyFont="1" applyBorder="1" applyAlignment="1">
      <alignment vertical="center"/>
    </xf>
    <xf numFmtId="0" fontId="2" fillId="0" borderId="18" xfId="2" applyBorder="1" applyAlignment="1">
      <alignment horizontal="left" vertical="top" wrapText="1"/>
    </xf>
    <xf numFmtId="0" fontId="2" fillId="0" borderId="9" xfId="2" applyBorder="1" applyAlignment="1">
      <alignment horizontal="center" vertical="center"/>
    </xf>
    <xf numFmtId="176" fontId="26" fillId="0" borderId="51" xfId="3" applyNumberFormat="1" applyFont="1" applyBorder="1" applyAlignment="1">
      <alignment vertical="center" shrinkToFit="1"/>
    </xf>
    <xf numFmtId="176" fontId="26" fillId="0" borderId="63" xfId="3" applyNumberFormat="1" applyFont="1" applyBorder="1" applyAlignment="1">
      <alignment vertical="center" shrinkToFit="1"/>
    </xf>
    <xf numFmtId="176" fontId="26" fillId="0" borderId="118" xfId="3" applyNumberFormat="1" applyFont="1" applyBorder="1" applyAlignment="1">
      <alignment vertical="center" shrinkToFit="1"/>
    </xf>
    <xf numFmtId="0" fontId="26" fillId="0" borderId="51" xfId="3" applyFont="1" applyFill="1" applyBorder="1" applyAlignment="1">
      <alignment horizontal="center" vertical="center" shrinkToFit="1"/>
    </xf>
    <xf numFmtId="0" fontId="24" fillId="0" borderId="1" xfId="3" applyFont="1" applyBorder="1" applyAlignment="1">
      <alignment vertical="center" wrapText="1" shrinkToFit="1"/>
    </xf>
    <xf numFmtId="176" fontId="26" fillId="0" borderId="61" xfId="3" applyNumberFormat="1" applyFont="1" applyBorder="1" applyAlignment="1">
      <alignment horizontal="right" vertical="center" shrinkToFit="1"/>
    </xf>
    <xf numFmtId="0" fontId="11" fillId="0" borderId="11" xfId="2" applyFont="1" applyFill="1" applyBorder="1" applyAlignment="1">
      <alignment horizontal="center" vertical="center"/>
    </xf>
    <xf numFmtId="0" fontId="11" fillId="0" borderId="11" xfId="6" applyFont="1" applyFill="1" applyBorder="1" applyAlignment="1">
      <alignment horizontal="center" vertical="center"/>
    </xf>
    <xf numFmtId="0" fontId="11" fillId="0" borderId="76" xfId="2" applyFont="1" applyFill="1" applyBorder="1" applyAlignment="1">
      <alignment horizontal="center" vertical="center"/>
    </xf>
    <xf numFmtId="179" fontId="11" fillId="0" borderId="49" xfId="2" applyNumberFormat="1" applyFont="1" applyFill="1" applyBorder="1" applyAlignment="1">
      <alignment horizontal="right" vertical="center" shrinkToFit="1"/>
    </xf>
    <xf numFmtId="180" fontId="11" fillId="0" borderId="49" xfId="2" applyNumberFormat="1" applyFont="1" applyFill="1" applyBorder="1" applyAlignment="1">
      <alignment horizontal="right" vertical="center" shrinkToFit="1"/>
    </xf>
    <xf numFmtId="180" fontId="11" fillId="0" borderId="49" xfId="2" applyNumberFormat="1" applyFont="1" applyFill="1" applyBorder="1" applyAlignment="1">
      <alignment horizontal="center" vertical="center" shrinkToFit="1"/>
    </xf>
    <xf numFmtId="0" fontId="11" fillId="0" borderId="120" xfId="2" applyFont="1" applyFill="1" applyBorder="1" applyAlignment="1">
      <alignment horizontal="center" vertical="center" shrinkToFit="1"/>
    </xf>
    <xf numFmtId="182" fontId="10" fillId="0" borderId="54" xfId="2" applyNumberFormat="1" applyFont="1" applyFill="1" applyBorder="1" applyAlignment="1">
      <alignment vertical="center" shrinkToFit="1"/>
    </xf>
    <xf numFmtId="176" fontId="10" fillId="0" borderId="54" xfId="2" applyNumberFormat="1" applyFont="1" applyFill="1" applyBorder="1" applyAlignment="1">
      <alignment vertical="center"/>
    </xf>
    <xf numFmtId="183" fontId="10" fillId="0" borderId="54" xfId="2" applyNumberFormat="1" applyFont="1" applyFill="1" applyBorder="1" applyAlignment="1">
      <alignment vertical="center" shrinkToFit="1"/>
    </xf>
    <xf numFmtId="182" fontId="10" fillId="0" borderId="49" xfId="2" applyNumberFormat="1" applyFont="1" applyFill="1" applyBorder="1" applyAlignment="1">
      <alignment vertical="center" shrinkToFit="1"/>
    </xf>
    <xf numFmtId="176" fontId="10" fillId="0" borderId="49" xfId="2" applyNumberFormat="1" applyFont="1" applyFill="1" applyBorder="1" applyAlignment="1">
      <alignment vertical="center"/>
    </xf>
    <xf numFmtId="183" fontId="10" fillId="0" borderId="49" xfId="2" applyNumberFormat="1" applyFont="1" applyFill="1" applyBorder="1" applyAlignment="1">
      <alignment vertical="center" shrinkToFit="1"/>
    </xf>
    <xf numFmtId="0" fontId="10" fillId="0" borderId="120" xfId="2" applyFont="1" applyFill="1" applyBorder="1" applyAlignment="1">
      <alignment horizontal="center" vertical="center" shrinkToFit="1"/>
    </xf>
    <xf numFmtId="0" fontId="30" fillId="0" borderId="0" xfId="3" applyFont="1" applyBorder="1" applyAlignment="1">
      <alignment horizontal="left" vertical="center"/>
    </xf>
    <xf numFmtId="0" fontId="38" fillId="0" borderId="0" xfId="3" applyFont="1">
      <alignment vertical="center"/>
    </xf>
    <xf numFmtId="0" fontId="39" fillId="0" borderId="0" xfId="2" applyFont="1"/>
    <xf numFmtId="0" fontId="16" fillId="0" borderId="127" xfId="4" applyFont="1" applyBorder="1" applyAlignment="1">
      <alignment horizontal="center" vertical="center" shrinkToFit="1"/>
    </xf>
    <xf numFmtId="0" fontId="39" fillId="0" borderId="0" xfId="2" applyFont="1" applyAlignment="1">
      <alignment vertical="center"/>
    </xf>
    <xf numFmtId="176" fontId="14" fillId="0" borderId="0" xfId="6" applyNumberFormat="1" applyFont="1" applyBorder="1" applyAlignment="1">
      <alignment horizontal="center"/>
    </xf>
    <xf numFmtId="187" fontId="14" fillId="0" borderId="0" xfId="6" applyNumberFormat="1" applyFont="1" applyBorder="1" applyAlignment="1">
      <alignment horizontal="center"/>
    </xf>
    <xf numFmtId="183" fontId="2" fillId="0" borderId="0" xfId="2" applyNumberFormat="1" applyFont="1" applyBorder="1" applyAlignment="1">
      <alignment vertical="center"/>
    </xf>
    <xf numFmtId="183" fontId="10" fillId="0" borderId="0" xfId="2" applyNumberFormat="1" applyFont="1" applyBorder="1" applyAlignment="1">
      <alignment vertical="center"/>
    </xf>
    <xf numFmtId="182" fontId="2" fillId="0" borderId="0" xfId="2" applyNumberFormat="1" applyFont="1" applyBorder="1" applyAlignment="1"/>
    <xf numFmtId="0" fontId="12" fillId="0" borderId="0" xfId="2" applyFont="1" applyBorder="1" applyAlignment="1">
      <alignment shrinkToFit="1"/>
    </xf>
    <xf numFmtId="0" fontId="12" fillId="0" borderId="0" xfId="2" applyFont="1" applyBorder="1" applyAlignment="1"/>
    <xf numFmtId="0" fontId="10" fillId="0" borderId="0" xfId="2" applyFont="1" applyBorder="1" applyAlignment="1">
      <alignment shrinkToFit="1"/>
    </xf>
    <xf numFmtId="0" fontId="2" fillId="0" borderId="24" xfId="2" applyFont="1" applyBorder="1" applyAlignment="1">
      <alignment vertical="center"/>
    </xf>
    <xf numFmtId="0" fontId="2" fillId="0" borderId="9" xfId="2" applyFont="1" applyBorder="1" applyAlignment="1">
      <alignment vertical="center"/>
    </xf>
    <xf numFmtId="0" fontId="10" fillId="0" borderId="9" xfId="2" applyFont="1" applyBorder="1" applyAlignment="1">
      <alignment vertical="center"/>
    </xf>
    <xf numFmtId="0" fontId="11" fillId="0" borderId="22" xfId="2" applyFont="1" applyBorder="1" applyAlignment="1">
      <alignment vertical="center" wrapText="1"/>
    </xf>
    <xf numFmtId="0" fontId="10" fillId="0" borderId="23" xfId="2" applyFont="1" applyBorder="1" applyAlignment="1">
      <alignment vertical="center" wrapText="1"/>
    </xf>
    <xf numFmtId="0" fontId="11" fillId="0" borderId="24" xfId="2" applyFont="1" applyBorder="1" applyAlignment="1">
      <alignment vertical="center" wrapText="1"/>
    </xf>
    <xf numFmtId="0" fontId="10" fillId="0" borderId="107" xfId="2" applyFont="1" applyBorder="1" applyAlignment="1">
      <alignment vertical="center"/>
    </xf>
    <xf numFmtId="0" fontId="12" fillId="0" borderId="105" xfId="2" applyFont="1" applyBorder="1" applyAlignment="1">
      <alignment vertical="top"/>
    </xf>
    <xf numFmtId="0" fontId="12" fillId="0" borderId="106" xfId="2" applyFont="1" applyBorder="1" applyAlignment="1">
      <alignment vertical="top"/>
    </xf>
    <xf numFmtId="0" fontId="14" fillId="0" borderId="8" xfId="6" applyFont="1" applyBorder="1" applyAlignment="1">
      <alignment horizontal="center" vertical="center" shrinkToFit="1"/>
    </xf>
    <xf numFmtId="0" fontId="14" fillId="0" borderId="0" xfId="6" applyFont="1" applyFill="1" applyBorder="1" applyAlignment="1">
      <alignment horizontal="center" shrinkToFit="1"/>
    </xf>
    <xf numFmtId="177" fontId="14" fillId="0" borderId="0" xfId="6" applyNumberFormat="1" applyFont="1" applyFill="1" applyBorder="1" applyAlignment="1">
      <alignment horizontal="center" shrinkToFit="1"/>
    </xf>
    <xf numFmtId="186" fontId="14" fillId="0" borderId="131" xfId="6" applyNumberFormat="1" applyFont="1" applyBorder="1" applyAlignment="1">
      <alignment horizontal="center" shrinkToFit="1"/>
    </xf>
    <xf numFmtId="186" fontId="14" fillId="2" borderId="20" xfId="6" applyNumberFormat="1" applyFont="1" applyFill="1" applyBorder="1" applyAlignment="1">
      <alignment horizontal="center" shrinkToFit="1"/>
    </xf>
    <xf numFmtId="179" fontId="11" fillId="0" borderId="133" xfId="2" applyNumberFormat="1" applyFont="1" applyFill="1" applyBorder="1" applyAlignment="1">
      <alignment horizontal="right" vertical="center" shrinkToFit="1"/>
    </xf>
    <xf numFmtId="180" fontId="11" fillId="0" borderId="133" xfId="2" applyNumberFormat="1" applyFont="1" applyFill="1" applyBorder="1" applyAlignment="1">
      <alignment horizontal="right" vertical="center" shrinkToFit="1"/>
    </xf>
    <xf numFmtId="180" fontId="11" fillId="0" borderId="133" xfId="2" applyNumberFormat="1" applyFont="1" applyFill="1" applyBorder="1" applyAlignment="1">
      <alignment horizontal="center" vertical="center" shrinkToFit="1"/>
    </xf>
    <xf numFmtId="0" fontId="11" fillId="0" borderId="134" xfId="2" applyFont="1" applyFill="1" applyBorder="1" applyAlignment="1">
      <alignment horizontal="center" vertical="center" shrinkToFit="1"/>
    </xf>
    <xf numFmtId="0" fontId="11" fillId="0" borderId="119" xfId="2" applyFont="1" applyFill="1" applyBorder="1" applyAlignment="1">
      <alignment vertical="center" shrinkToFit="1"/>
    </xf>
    <xf numFmtId="182" fontId="10" fillId="0" borderId="133" xfId="2" applyNumberFormat="1" applyFont="1" applyFill="1" applyBorder="1" applyAlignment="1">
      <alignment vertical="center" shrinkToFit="1"/>
    </xf>
    <xf numFmtId="176" fontId="10" fillId="0" borderId="133" xfId="2" applyNumberFormat="1" applyFont="1" applyFill="1" applyBorder="1" applyAlignment="1">
      <alignment vertical="center"/>
    </xf>
    <xf numFmtId="183" fontId="10" fillId="0" borderId="133" xfId="2" applyNumberFormat="1" applyFont="1" applyFill="1" applyBorder="1" applyAlignment="1">
      <alignment vertical="center" shrinkToFit="1"/>
    </xf>
    <xf numFmtId="0" fontId="10" fillId="0" borderId="134" xfId="2" applyFont="1" applyFill="1" applyBorder="1" applyAlignment="1">
      <alignment horizontal="center" vertical="center" shrinkToFit="1"/>
    </xf>
    <xf numFmtId="0" fontId="10" fillId="0" borderId="119" xfId="2" applyFont="1" applyFill="1" applyBorder="1" applyAlignment="1">
      <alignment vertical="center" shrinkToFit="1"/>
    </xf>
    <xf numFmtId="0" fontId="26" fillId="3" borderId="41" xfId="3" applyFont="1" applyFill="1" applyBorder="1" applyAlignment="1">
      <alignment horizontal="center" vertical="center" shrinkToFit="1"/>
    </xf>
    <xf numFmtId="176" fontId="26" fillId="3" borderId="41" xfId="3" applyNumberFormat="1" applyFont="1" applyFill="1" applyBorder="1" applyAlignment="1">
      <alignment vertical="center" shrinkToFit="1"/>
    </xf>
    <xf numFmtId="176" fontId="26" fillId="3" borderId="117" xfId="3" applyNumberFormat="1" applyFont="1" applyFill="1" applyBorder="1" applyAlignment="1">
      <alignment vertical="center" shrinkToFit="1"/>
    </xf>
    <xf numFmtId="176" fontId="26" fillId="3" borderId="72" xfId="3" applyNumberFormat="1" applyFont="1" applyFill="1" applyBorder="1" applyAlignment="1">
      <alignment vertical="center" shrinkToFit="1"/>
    </xf>
    <xf numFmtId="176" fontId="26" fillId="3" borderId="69" xfId="3" applyNumberFormat="1" applyFont="1" applyFill="1" applyBorder="1" applyAlignment="1">
      <alignment vertical="center" shrinkToFit="1"/>
    </xf>
    <xf numFmtId="176" fontId="26" fillId="3" borderId="67" xfId="3" applyNumberFormat="1" applyFont="1" applyFill="1" applyBorder="1" applyAlignment="1">
      <alignment vertical="center" shrinkToFit="1"/>
    </xf>
    <xf numFmtId="176" fontId="26" fillId="3" borderId="71" xfId="3" applyNumberFormat="1" applyFont="1" applyFill="1" applyBorder="1" applyAlignment="1">
      <alignment vertical="center" shrinkToFit="1"/>
    </xf>
    <xf numFmtId="176" fontId="26" fillId="3" borderId="65" xfId="3" applyNumberFormat="1" applyFont="1" applyFill="1" applyBorder="1" applyAlignment="1">
      <alignment vertical="center" shrinkToFit="1"/>
    </xf>
    <xf numFmtId="0" fontId="26" fillId="0" borderId="51" xfId="3" applyFont="1" applyFill="1" applyBorder="1" applyAlignment="1">
      <alignment horizontal="center" vertical="center" wrapText="1" shrinkToFit="1"/>
    </xf>
    <xf numFmtId="0" fontId="26" fillId="0" borderId="5" xfId="3" applyFont="1" applyFill="1" applyBorder="1" applyAlignment="1">
      <alignment horizontal="center" vertical="center" shrinkToFit="1"/>
    </xf>
    <xf numFmtId="176" fontId="26" fillId="0" borderId="5" xfId="3" applyNumberFormat="1" applyFont="1" applyFill="1" applyBorder="1" applyAlignment="1">
      <alignment vertical="center" shrinkToFit="1"/>
    </xf>
    <xf numFmtId="0" fontId="26" fillId="0" borderId="40" xfId="3" applyFont="1" applyFill="1" applyBorder="1" applyAlignment="1">
      <alignment horizontal="center" vertical="center" wrapText="1" shrinkToFit="1"/>
    </xf>
    <xf numFmtId="0" fontId="26" fillId="0" borderId="40" xfId="3" applyFont="1" applyFill="1" applyBorder="1" applyAlignment="1" applyProtection="1">
      <alignment horizontal="center" vertical="center" wrapText="1" shrinkToFit="1"/>
    </xf>
    <xf numFmtId="0" fontId="26" fillId="0" borderId="41" xfId="3" applyFont="1" applyFill="1" applyBorder="1" applyAlignment="1">
      <alignment horizontal="center" vertical="center" wrapText="1" shrinkToFit="1"/>
    </xf>
    <xf numFmtId="0" fontId="26" fillId="0" borderId="54" xfId="3" applyFont="1" applyFill="1" applyBorder="1" applyAlignment="1">
      <alignment horizontal="center" vertical="center" shrinkToFit="1"/>
    </xf>
    <xf numFmtId="176" fontId="26" fillId="0" borderId="54" xfId="3" applyNumberFormat="1" applyFont="1" applyFill="1" applyBorder="1" applyAlignment="1">
      <alignment vertical="center" shrinkToFit="1"/>
    </xf>
    <xf numFmtId="188" fontId="26" fillId="0" borderId="66" xfId="3" applyNumberFormat="1" applyFont="1" applyFill="1" applyBorder="1" applyAlignment="1">
      <alignment vertical="center" shrinkToFit="1"/>
    </xf>
    <xf numFmtId="176" fontId="26" fillId="0" borderId="68" xfId="3" applyNumberFormat="1" applyFont="1" applyFill="1" applyBorder="1" applyAlignment="1">
      <alignment horizontal="center" vertical="center" shrinkToFit="1"/>
    </xf>
    <xf numFmtId="176" fontId="26" fillId="0" borderId="69" xfId="3" applyNumberFormat="1" applyFont="1" applyFill="1" applyBorder="1" applyAlignment="1">
      <alignment vertical="center" shrinkToFit="1"/>
    </xf>
    <xf numFmtId="176" fontId="26" fillId="0" borderId="71" xfId="3" applyNumberFormat="1" applyFont="1" applyFill="1" applyBorder="1" applyAlignment="1">
      <alignment vertical="center" shrinkToFit="1"/>
    </xf>
    <xf numFmtId="176" fontId="26" fillId="0" borderId="117" xfId="3" applyNumberFormat="1" applyFont="1" applyFill="1" applyBorder="1" applyAlignment="1">
      <alignment vertical="center" shrinkToFit="1"/>
    </xf>
    <xf numFmtId="0" fontId="11" fillId="0" borderId="11" xfId="6" applyFont="1" applyFill="1" applyBorder="1" applyAlignment="1">
      <alignment horizontal="center" vertical="center" wrapText="1"/>
    </xf>
    <xf numFmtId="0" fontId="11" fillId="0" borderId="98" xfId="6" applyFont="1" applyFill="1" applyBorder="1" applyAlignment="1">
      <alignment horizontal="center" vertical="center" wrapText="1"/>
    </xf>
    <xf numFmtId="0" fontId="10" fillId="0" borderId="42" xfId="2" applyFont="1" applyFill="1" applyBorder="1" applyAlignment="1">
      <alignment horizontal="distributed" vertical="center" shrinkToFit="1"/>
    </xf>
    <xf numFmtId="0" fontId="10" fillId="0" borderId="49" xfId="2" applyFont="1" applyFill="1" applyBorder="1" applyAlignment="1">
      <alignment horizontal="distributed" vertical="center" shrinkToFit="1"/>
    </xf>
    <xf numFmtId="0" fontId="11" fillId="0" borderId="49" xfId="2" applyFont="1" applyFill="1" applyBorder="1" applyAlignment="1">
      <alignment horizontal="distributed" vertical="center" shrinkToFit="1"/>
    </xf>
    <xf numFmtId="178" fontId="10" fillId="0" borderId="49" xfId="6" applyNumberFormat="1" applyFont="1" applyFill="1" applyBorder="1" applyAlignment="1">
      <alignment shrinkToFit="1"/>
    </xf>
    <xf numFmtId="0" fontId="10" fillId="0" borderId="49" xfId="6" applyFont="1" applyFill="1" applyBorder="1" applyAlignment="1">
      <alignment horizontal="center" shrinkToFit="1"/>
    </xf>
    <xf numFmtId="178" fontId="10" fillId="0" borderId="49" xfId="6" applyNumberFormat="1" applyFont="1" applyFill="1" applyBorder="1" applyAlignment="1">
      <alignment horizontal="center" shrinkToFit="1"/>
    </xf>
    <xf numFmtId="176" fontId="11" fillId="0" borderId="49" xfId="6" applyNumberFormat="1" applyFont="1" applyFill="1" applyBorder="1" applyAlignment="1">
      <alignment horizontal="center" shrinkToFit="1"/>
    </xf>
    <xf numFmtId="0" fontId="10" fillId="0" borderId="43" xfId="2" applyFont="1" applyFill="1" applyBorder="1" applyAlignment="1">
      <alignment horizontal="distributed" vertical="center" shrinkToFit="1"/>
    </xf>
    <xf numFmtId="0" fontId="10" fillId="0" borderId="3" xfId="2" applyFont="1" applyFill="1" applyBorder="1" applyAlignment="1">
      <alignment horizontal="distributed" vertical="center" shrinkToFit="1"/>
    </xf>
    <xf numFmtId="0" fontId="11" fillId="0" borderId="3" xfId="2" applyFont="1" applyFill="1" applyBorder="1" applyAlignment="1">
      <alignment horizontal="distributed" vertical="center" shrinkToFit="1"/>
    </xf>
    <xf numFmtId="178" fontId="10" fillId="0" borderId="3" xfId="6" applyNumberFormat="1" applyFont="1" applyFill="1" applyBorder="1" applyAlignment="1">
      <alignment shrinkToFit="1"/>
    </xf>
    <xf numFmtId="0" fontId="10" fillId="0" borderId="3" xfId="6" applyFont="1" applyFill="1" applyBorder="1" applyAlignment="1">
      <alignment horizontal="center" shrinkToFit="1"/>
    </xf>
    <xf numFmtId="178" fontId="10" fillId="0" borderId="3" xfId="6" applyNumberFormat="1" applyFont="1" applyFill="1" applyBorder="1" applyAlignment="1">
      <alignment horizontal="center" shrinkToFit="1"/>
    </xf>
    <xf numFmtId="176" fontId="11" fillId="0" borderId="3" xfId="6" applyNumberFormat="1" applyFont="1" applyFill="1" applyBorder="1" applyAlignment="1">
      <alignment horizontal="center" shrinkToFit="1"/>
    </xf>
    <xf numFmtId="0" fontId="10" fillId="0" borderId="132" xfId="2" applyFont="1" applyFill="1" applyBorder="1" applyAlignment="1">
      <alignment horizontal="distributed" vertical="center" shrinkToFit="1"/>
    </xf>
    <xf numFmtId="0" fontId="10" fillId="0" borderId="133" xfId="2" applyFont="1" applyFill="1" applyBorder="1" applyAlignment="1">
      <alignment horizontal="distributed" vertical="center" shrinkToFit="1"/>
    </xf>
    <xf numFmtId="0" fontId="11" fillId="0" borderId="133" xfId="2" applyFont="1" applyFill="1" applyBorder="1" applyAlignment="1">
      <alignment horizontal="distributed" vertical="center" shrinkToFit="1"/>
    </xf>
    <xf numFmtId="178" fontId="10" fillId="0" borderId="133" xfId="6" applyNumberFormat="1" applyFont="1" applyFill="1" applyBorder="1" applyAlignment="1">
      <alignment shrinkToFit="1"/>
    </xf>
    <xf numFmtId="0" fontId="10" fillId="0" borderId="133" xfId="6" applyFont="1" applyFill="1" applyBorder="1" applyAlignment="1">
      <alignment horizontal="center" shrinkToFit="1"/>
    </xf>
    <xf numFmtId="178" fontId="10" fillId="0" borderId="133" xfId="6" applyNumberFormat="1" applyFont="1" applyFill="1" applyBorder="1" applyAlignment="1">
      <alignment horizontal="center" shrinkToFit="1"/>
    </xf>
    <xf numFmtId="176" fontId="11" fillId="0" borderId="133" xfId="6" applyNumberFormat="1" applyFont="1" applyFill="1" applyBorder="1" applyAlignment="1">
      <alignment horizontal="center" shrinkToFit="1"/>
    </xf>
    <xf numFmtId="0" fontId="10" fillId="0" borderId="54" xfId="2" applyFont="1" applyFill="1" applyBorder="1" applyAlignment="1">
      <alignment horizontal="distributed" vertical="center" shrinkToFit="1"/>
    </xf>
    <xf numFmtId="0" fontId="11" fillId="0" borderId="54" xfId="2" applyFont="1" applyFill="1" applyBorder="1" applyAlignment="1">
      <alignment horizontal="distributed" vertical="center" shrinkToFit="1"/>
    </xf>
    <xf numFmtId="178" fontId="10" fillId="0" borderId="54" xfId="6" applyNumberFormat="1" applyFont="1" applyFill="1" applyBorder="1" applyAlignment="1">
      <alignment shrinkToFit="1"/>
    </xf>
    <xf numFmtId="0" fontId="10" fillId="0" borderId="54" xfId="6" applyFont="1" applyFill="1" applyBorder="1" applyAlignment="1">
      <alignment horizontal="center" shrinkToFit="1"/>
    </xf>
    <xf numFmtId="178" fontId="10" fillId="0" borderId="54" xfId="6" applyNumberFormat="1" applyFont="1" applyFill="1" applyBorder="1" applyAlignment="1">
      <alignment horizontal="center" shrinkToFit="1"/>
    </xf>
    <xf numFmtId="176" fontId="11" fillId="0" borderId="54" xfId="6" applyNumberFormat="1" applyFont="1" applyFill="1" applyBorder="1" applyAlignment="1">
      <alignment horizontal="center" shrinkToFit="1"/>
    </xf>
    <xf numFmtId="0" fontId="26" fillId="0" borderId="0" xfId="3" applyFont="1" applyFill="1">
      <alignment vertical="center"/>
    </xf>
    <xf numFmtId="0" fontId="2" fillId="0" borderId="6" xfId="2" applyFill="1" applyBorder="1" applyAlignment="1"/>
    <xf numFmtId="0" fontId="10" fillId="0" borderId="2" xfId="4" applyFont="1" applyFill="1" applyBorder="1" applyAlignment="1">
      <alignment horizontal="center" vertical="center" shrinkToFit="1"/>
    </xf>
    <xf numFmtId="0" fontId="2" fillId="0" borderId="7" xfId="2" applyFill="1" applyBorder="1" applyAlignment="1"/>
    <xf numFmtId="0" fontId="10" fillId="0" borderId="7" xfId="4" applyFont="1" applyFill="1" applyBorder="1" applyAlignment="1">
      <alignment horizontal="right" vertical="center" shrinkToFit="1"/>
    </xf>
    <xf numFmtId="0" fontId="10" fillId="0" borderId="17" xfId="2" applyFont="1" applyFill="1" applyBorder="1" applyAlignment="1">
      <alignment vertical="center" shrinkToFit="1"/>
    </xf>
    <xf numFmtId="0" fontId="10" fillId="0" borderId="11" xfId="2" applyFont="1" applyFill="1" applyBorder="1" applyAlignment="1">
      <alignment vertical="center" shrinkToFit="1"/>
    </xf>
    <xf numFmtId="0" fontId="37" fillId="0" borderId="11" xfId="4" applyFont="1" applyFill="1" applyBorder="1" applyAlignment="1">
      <alignment horizontal="right" vertical="center" shrinkToFit="1"/>
    </xf>
    <xf numFmtId="0" fontId="37" fillId="0" borderId="20" xfId="4" applyFont="1" applyFill="1" applyBorder="1" applyAlignment="1">
      <alignment horizontal="right" vertical="center" shrinkToFit="1"/>
    </xf>
    <xf numFmtId="0" fontId="13" fillId="0" borderId="42" xfId="3" applyFont="1" applyFill="1" applyBorder="1" applyAlignment="1">
      <alignment vertical="center" wrapText="1"/>
    </xf>
    <xf numFmtId="185" fontId="13" fillId="0" borderId="49" xfId="3" applyNumberFormat="1" applyFont="1" applyFill="1" applyBorder="1" applyAlignment="1">
      <alignment vertical="center" wrapText="1"/>
    </xf>
    <xf numFmtId="181" fontId="10" fillId="0" borderId="49" xfId="2" applyNumberFormat="1" applyFont="1" applyFill="1" applyBorder="1" applyAlignment="1">
      <alignment vertical="center" wrapText="1" shrinkToFit="1"/>
    </xf>
    <xf numFmtId="181" fontId="10" fillId="0" borderId="49" xfId="2" applyNumberFormat="1" applyFont="1" applyFill="1" applyBorder="1" applyAlignment="1">
      <alignment horizontal="center" vertical="center" shrinkToFit="1"/>
    </xf>
    <xf numFmtId="182" fontId="10" fillId="0" borderId="49" xfId="2" applyNumberFormat="1" applyFont="1" applyFill="1" applyBorder="1" applyAlignment="1">
      <alignment horizontal="distributed" vertical="center" shrinkToFit="1"/>
    </xf>
    <xf numFmtId="184" fontId="10" fillId="0" borderId="49" xfId="2" applyNumberFormat="1" applyFont="1" applyFill="1" applyBorder="1" applyAlignment="1">
      <alignment vertical="center" shrinkToFit="1"/>
    </xf>
    <xf numFmtId="182" fontId="10" fillId="0" borderId="42" xfId="4" applyNumberFormat="1" applyFont="1" applyFill="1" applyBorder="1" applyAlignment="1">
      <alignment vertical="center" shrinkToFit="1"/>
    </xf>
    <xf numFmtId="182" fontId="10" fillId="0" borderId="49" xfId="4" applyNumberFormat="1" applyFont="1" applyFill="1" applyBorder="1" applyAlignment="1">
      <alignment vertical="center" shrinkToFit="1"/>
    </xf>
    <xf numFmtId="182" fontId="10" fillId="0" borderId="122" xfId="4" applyNumberFormat="1" applyFont="1" applyFill="1" applyBorder="1" applyAlignment="1">
      <alignment vertical="center" shrinkToFit="1"/>
    </xf>
    <xf numFmtId="182" fontId="10" fillId="0" borderId="39" xfId="4" applyNumberFormat="1" applyFont="1" applyFill="1" applyBorder="1" applyAlignment="1">
      <alignment vertical="center" shrinkToFit="1"/>
    </xf>
    <xf numFmtId="182" fontId="10" fillId="0" borderId="125" xfId="4" applyNumberFormat="1" applyFont="1" applyFill="1" applyBorder="1" applyAlignment="1">
      <alignment vertical="center" shrinkToFit="1"/>
    </xf>
    <xf numFmtId="183" fontId="10" fillId="0" borderId="125" xfId="4" applyNumberFormat="1" applyFont="1" applyFill="1" applyBorder="1" applyAlignment="1">
      <alignment vertical="center" shrinkToFit="1"/>
    </xf>
    <xf numFmtId="182" fontId="10" fillId="0" borderId="70" xfId="4" applyNumberFormat="1" applyFont="1" applyFill="1" applyBorder="1" applyAlignment="1">
      <alignment vertical="center" shrinkToFit="1"/>
    </xf>
    <xf numFmtId="182" fontId="10" fillId="0" borderId="126" xfId="4" applyNumberFormat="1" applyFont="1" applyFill="1" applyBorder="1" applyAlignment="1">
      <alignment vertical="center" shrinkToFit="1"/>
    </xf>
    <xf numFmtId="0" fontId="10" fillId="0" borderId="43" xfId="2" applyFont="1" applyFill="1" applyBorder="1" applyAlignment="1">
      <alignment vertical="center" wrapText="1"/>
    </xf>
    <xf numFmtId="185" fontId="10" fillId="0" borderId="3" xfId="2" applyNumberFormat="1" applyFont="1" applyFill="1" applyBorder="1" applyAlignment="1">
      <alignment vertical="center" wrapText="1"/>
    </xf>
    <xf numFmtId="181" fontId="10" fillId="0" borderId="3" xfId="2" applyNumberFormat="1" applyFont="1" applyFill="1" applyBorder="1" applyAlignment="1">
      <alignment vertical="center" wrapText="1" shrinkToFit="1"/>
    </xf>
    <xf numFmtId="181" fontId="10" fillId="0" borderId="3" xfId="2" applyNumberFormat="1" applyFont="1" applyFill="1" applyBorder="1" applyAlignment="1">
      <alignment horizontal="center" vertical="center" shrinkToFit="1"/>
    </xf>
    <xf numFmtId="182" fontId="10" fillId="0" borderId="3" xfId="2" applyNumberFormat="1" applyFont="1" applyFill="1" applyBorder="1" applyAlignment="1">
      <alignment horizontal="distributed" vertical="center" shrinkToFit="1"/>
    </xf>
    <xf numFmtId="184" fontId="10" fillId="0" borderId="3" xfId="2" applyNumberFormat="1" applyFont="1" applyFill="1" applyBorder="1" applyAlignment="1">
      <alignment vertical="center" shrinkToFit="1"/>
    </xf>
    <xf numFmtId="182" fontId="10" fillId="0" borderId="43" xfId="4" applyNumberFormat="1" applyFont="1" applyFill="1" applyBorder="1" applyAlignment="1">
      <alignment vertical="center" shrinkToFit="1"/>
    </xf>
    <xf numFmtId="182" fontId="10" fillId="0" borderId="3" xfId="4" applyNumberFormat="1" applyFont="1" applyFill="1" applyBorder="1" applyAlignment="1">
      <alignment vertical="center" shrinkToFit="1"/>
    </xf>
    <xf numFmtId="182" fontId="10" fillId="0" borderId="63" xfId="4" applyNumberFormat="1" applyFont="1" applyFill="1" applyBorder="1" applyAlignment="1">
      <alignment vertical="center" shrinkToFit="1"/>
    </xf>
    <xf numFmtId="182" fontId="10" fillId="0" borderId="40" xfId="4" applyNumberFormat="1" applyFont="1" applyFill="1" applyBorder="1" applyAlignment="1">
      <alignment vertical="center" shrinkToFit="1"/>
    </xf>
    <xf numFmtId="182" fontId="10" fillId="0" borderId="64" xfId="4" applyNumberFormat="1" applyFont="1" applyFill="1" applyBorder="1" applyAlignment="1">
      <alignment vertical="center" shrinkToFit="1"/>
    </xf>
    <xf numFmtId="183" fontId="10" fillId="0" borderId="64" xfId="4" applyNumberFormat="1" applyFont="1" applyFill="1" applyBorder="1" applyAlignment="1">
      <alignment vertical="center" shrinkToFit="1"/>
    </xf>
    <xf numFmtId="182" fontId="10" fillId="0" borderId="65" xfId="4" applyNumberFormat="1" applyFont="1" applyFill="1" applyBorder="1" applyAlignment="1">
      <alignment vertical="center" shrinkToFit="1"/>
    </xf>
    <xf numFmtId="182" fontId="10" fillId="0" borderId="10" xfId="4" applyNumberFormat="1" applyFont="1" applyFill="1" applyBorder="1" applyAlignment="1">
      <alignment vertical="center" shrinkToFit="1"/>
    </xf>
    <xf numFmtId="0" fontId="10" fillId="0" borderId="132" xfId="2" applyFont="1" applyFill="1" applyBorder="1" applyAlignment="1">
      <alignment vertical="center" wrapText="1"/>
    </xf>
    <xf numFmtId="185" fontId="10" fillId="0" borderId="133" xfId="2" applyNumberFormat="1" applyFont="1" applyFill="1" applyBorder="1" applyAlignment="1">
      <alignment vertical="center" wrapText="1"/>
    </xf>
    <xf numFmtId="181" fontId="10" fillId="0" borderId="133" xfId="2" applyNumberFormat="1" applyFont="1" applyFill="1" applyBorder="1" applyAlignment="1">
      <alignment vertical="center" wrapText="1" shrinkToFit="1"/>
    </xf>
    <xf numFmtId="181" fontId="10" fillId="0" borderId="133" xfId="2" applyNumberFormat="1" applyFont="1" applyFill="1" applyBorder="1" applyAlignment="1">
      <alignment horizontal="center" vertical="center" shrinkToFit="1"/>
    </xf>
    <xf numFmtId="182" fontId="10" fillId="0" borderId="133" xfId="2" applyNumberFormat="1" applyFont="1" applyFill="1" applyBorder="1" applyAlignment="1">
      <alignment horizontal="distributed" vertical="center" shrinkToFit="1"/>
    </xf>
    <xf numFmtId="184" fontId="10" fillId="0" borderId="133" xfId="2" applyNumberFormat="1" applyFont="1" applyFill="1" applyBorder="1" applyAlignment="1">
      <alignment vertical="center" shrinkToFit="1"/>
    </xf>
    <xf numFmtId="182" fontId="10" fillId="0" borderId="132" xfId="4" applyNumberFormat="1" applyFont="1" applyFill="1" applyBorder="1" applyAlignment="1">
      <alignment vertical="center" shrinkToFit="1"/>
    </xf>
    <xf numFmtId="182" fontId="10" fillId="0" borderId="133" xfId="4" applyNumberFormat="1" applyFont="1" applyFill="1" applyBorder="1" applyAlignment="1">
      <alignment vertical="center" shrinkToFit="1"/>
    </xf>
    <xf numFmtId="182" fontId="10" fillId="0" borderId="135" xfId="4" applyNumberFormat="1" applyFont="1" applyFill="1" applyBorder="1" applyAlignment="1">
      <alignment vertical="center" shrinkToFit="1"/>
    </xf>
    <xf numFmtId="182" fontId="10" fillId="0" borderId="136" xfId="4" applyNumberFormat="1" applyFont="1" applyFill="1" applyBorder="1" applyAlignment="1">
      <alignment vertical="center" shrinkToFit="1"/>
    </xf>
    <xf numFmtId="182" fontId="10" fillId="0" borderId="137" xfId="4" applyNumberFormat="1" applyFont="1" applyFill="1" applyBorder="1" applyAlignment="1">
      <alignment vertical="center" shrinkToFit="1"/>
    </xf>
    <xf numFmtId="183" fontId="10" fillId="0" borderId="137" xfId="4" applyNumberFormat="1" applyFont="1" applyFill="1" applyBorder="1" applyAlignment="1">
      <alignment vertical="center" shrinkToFit="1"/>
    </xf>
    <xf numFmtId="182" fontId="10" fillId="0" borderId="138" xfId="4" applyNumberFormat="1" applyFont="1" applyFill="1" applyBorder="1" applyAlignment="1">
      <alignment vertical="center" shrinkToFit="1"/>
    </xf>
    <xf numFmtId="182" fontId="10" fillId="0" borderId="139" xfId="4" applyNumberFormat="1" applyFont="1" applyFill="1" applyBorder="1" applyAlignment="1">
      <alignment vertical="center" shrinkToFit="1"/>
    </xf>
    <xf numFmtId="0" fontId="10" fillId="0" borderId="44" xfId="2" applyFont="1" applyFill="1" applyBorder="1" applyAlignment="1">
      <alignment vertical="center" wrapText="1"/>
    </xf>
    <xf numFmtId="185" fontId="10" fillId="0" borderId="54" xfId="2" applyNumberFormat="1" applyFont="1" applyFill="1" applyBorder="1" applyAlignment="1">
      <alignment vertical="center" wrapText="1"/>
    </xf>
    <xf numFmtId="181" fontId="10" fillId="0" borderId="54" xfId="2" applyNumberFormat="1" applyFont="1" applyFill="1" applyBorder="1" applyAlignment="1">
      <alignment vertical="center" wrapText="1" shrinkToFit="1"/>
    </xf>
    <xf numFmtId="181" fontId="10" fillId="0" borderId="54" xfId="2" applyNumberFormat="1" applyFont="1" applyFill="1" applyBorder="1" applyAlignment="1">
      <alignment horizontal="center" vertical="center" shrinkToFit="1"/>
    </xf>
    <xf numFmtId="182" fontId="10" fillId="0" borderId="54" xfId="2" applyNumberFormat="1" applyFont="1" applyFill="1" applyBorder="1" applyAlignment="1">
      <alignment horizontal="distributed" vertical="center" shrinkToFit="1"/>
    </xf>
    <xf numFmtId="184" fontId="10" fillId="0" borderId="54" xfId="2" applyNumberFormat="1" applyFont="1" applyFill="1" applyBorder="1" applyAlignment="1">
      <alignment vertical="center" shrinkToFit="1"/>
    </xf>
    <xf numFmtId="0" fontId="46" fillId="0" borderId="2" xfId="4" applyFont="1" applyFill="1" applyBorder="1" applyAlignment="1">
      <alignment horizontal="center" vertical="center" shrinkToFit="1"/>
    </xf>
    <xf numFmtId="182" fontId="46" fillId="0" borderId="7" xfId="4" applyNumberFormat="1" applyFont="1" applyFill="1" applyBorder="1" applyAlignment="1">
      <alignment vertical="center" shrinkToFit="1"/>
    </xf>
    <xf numFmtId="0" fontId="47" fillId="0" borderId="11" xfId="4" applyFont="1" applyFill="1" applyBorder="1" applyAlignment="1">
      <alignment horizontal="right" vertical="center" shrinkToFit="1"/>
    </xf>
    <xf numFmtId="188" fontId="35" fillId="0" borderId="66" xfId="3" applyNumberFormat="1" applyFont="1" applyBorder="1" applyAlignment="1">
      <alignment vertical="center" shrinkToFit="1"/>
    </xf>
    <xf numFmtId="176" fontId="26" fillId="4" borderId="6" xfId="3" applyNumberFormat="1" applyFont="1" applyFill="1" applyBorder="1" applyAlignment="1">
      <alignment horizontal="right" vertical="center" shrinkToFit="1"/>
    </xf>
    <xf numFmtId="176" fontId="26" fillId="4" borderId="46" xfId="3" applyNumberFormat="1" applyFont="1" applyFill="1" applyBorder="1" applyAlignment="1">
      <alignment horizontal="center" vertical="center" shrinkToFit="1"/>
    </xf>
    <xf numFmtId="0" fontId="11" fillId="4" borderId="7" xfId="2" applyFont="1" applyFill="1" applyBorder="1" applyAlignment="1">
      <alignment horizontal="right" vertical="center" wrapText="1"/>
    </xf>
    <xf numFmtId="0" fontId="11" fillId="4" borderId="7" xfId="2" applyFont="1" applyFill="1" applyBorder="1" applyAlignment="1">
      <alignment vertical="center" wrapText="1"/>
    </xf>
    <xf numFmtId="0" fontId="11" fillId="4" borderId="57" xfId="6" applyFont="1" applyFill="1" applyBorder="1" applyAlignment="1">
      <alignment vertical="center"/>
    </xf>
    <xf numFmtId="0" fontId="11" fillId="4" borderId="58" xfId="2" applyFont="1" applyFill="1" applyBorder="1" applyAlignment="1">
      <alignment vertical="center"/>
    </xf>
    <xf numFmtId="0" fontId="11" fillId="4" borderId="8" xfId="6" applyFont="1" applyFill="1" applyBorder="1" applyAlignment="1">
      <alignment horizontal="center" wrapText="1"/>
    </xf>
    <xf numFmtId="0" fontId="11" fillId="4" borderId="30" xfId="6" applyFont="1" applyFill="1" applyBorder="1" applyAlignment="1">
      <alignment horizontal="center" wrapText="1"/>
    </xf>
    <xf numFmtId="0" fontId="11" fillId="4" borderId="50" xfId="2" applyFont="1" applyFill="1" applyBorder="1" applyAlignment="1">
      <alignment vertical="center"/>
    </xf>
    <xf numFmtId="0" fontId="11" fillId="4" borderId="6" xfId="2" applyFont="1" applyFill="1" applyBorder="1" applyAlignment="1">
      <alignment vertical="center"/>
    </xf>
    <xf numFmtId="0" fontId="11" fillId="4" borderId="7" xfId="2" applyFont="1" applyFill="1" applyBorder="1" applyAlignment="1">
      <alignment horizontal="right" vertical="center"/>
    </xf>
    <xf numFmtId="0" fontId="11" fillId="4" borderId="11" xfId="2" applyFont="1" applyFill="1" applyBorder="1" applyAlignment="1">
      <alignment horizontal="right" vertical="top" shrinkToFit="1"/>
    </xf>
    <xf numFmtId="0" fontId="2" fillId="4" borderId="6" xfId="2" applyFill="1" applyBorder="1"/>
    <xf numFmtId="0" fontId="2" fillId="4" borderId="7" xfId="2" applyFill="1" applyBorder="1"/>
    <xf numFmtId="0" fontId="10" fillId="4" borderId="11" xfId="2" applyFont="1" applyFill="1" applyBorder="1" applyAlignment="1">
      <alignment horizontal="right" vertical="center" shrinkToFit="1"/>
    </xf>
    <xf numFmtId="0" fontId="10" fillId="4" borderId="74" xfId="4" applyFont="1" applyFill="1" applyBorder="1" applyAlignment="1">
      <alignment horizontal="center" vertical="center" shrinkToFit="1"/>
    </xf>
    <xf numFmtId="0" fontId="10" fillId="4" borderId="2" xfId="4" applyFont="1" applyFill="1" applyBorder="1" applyAlignment="1">
      <alignment horizontal="center" vertical="center" shrinkToFit="1"/>
    </xf>
    <xf numFmtId="0" fontId="10" fillId="4" borderId="75" xfId="4" applyFont="1" applyFill="1" applyBorder="1" applyAlignment="1">
      <alignment horizontal="right" vertical="center" shrinkToFit="1"/>
    </xf>
    <xf numFmtId="0" fontId="10" fillId="4" borderId="7" xfId="4" applyFont="1" applyFill="1" applyBorder="1" applyAlignment="1">
      <alignment horizontal="right" vertical="center" shrinkToFit="1"/>
    </xf>
    <xf numFmtId="0" fontId="37" fillId="4" borderId="17" xfId="4" applyFont="1" applyFill="1" applyBorder="1" applyAlignment="1">
      <alignment horizontal="right" vertical="center" shrinkToFit="1"/>
    </xf>
    <xf numFmtId="0" fontId="37" fillId="4" borderId="11" xfId="4" applyFont="1" applyFill="1" applyBorder="1" applyAlignment="1">
      <alignment horizontal="right" vertical="center" shrinkToFit="1"/>
    </xf>
    <xf numFmtId="0" fontId="46" fillId="4" borderId="74" xfId="4" applyFont="1" applyFill="1" applyBorder="1" applyAlignment="1">
      <alignment horizontal="center" vertical="center" shrinkToFit="1"/>
    </xf>
    <xf numFmtId="0" fontId="46" fillId="4" borderId="2" xfId="4" applyFont="1" applyFill="1" applyBorder="1" applyAlignment="1">
      <alignment horizontal="center" vertical="center" shrinkToFit="1"/>
    </xf>
    <xf numFmtId="182" fontId="46" fillId="4" borderId="75" xfId="4" applyNumberFormat="1" applyFont="1" applyFill="1" applyBorder="1" applyAlignment="1">
      <alignment vertical="center" shrinkToFit="1"/>
    </xf>
    <xf numFmtId="182" fontId="46" fillId="4" borderId="7" xfId="4" applyNumberFormat="1" applyFont="1" applyFill="1" applyBorder="1" applyAlignment="1">
      <alignment vertical="center" shrinkToFit="1"/>
    </xf>
    <xf numFmtId="0" fontId="47" fillId="4" borderId="17" xfId="4" applyFont="1" applyFill="1" applyBorder="1" applyAlignment="1">
      <alignment horizontal="right" vertical="center" shrinkToFit="1"/>
    </xf>
    <xf numFmtId="0" fontId="47" fillId="4" borderId="11" xfId="4" applyFont="1" applyFill="1" applyBorder="1" applyAlignment="1">
      <alignment horizontal="right" vertical="center" shrinkToFit="1"/>
    </xf>
    <xf numFmtId="176" fontId="26" fillId="3" borderId="54" xfId="3" applyNumberFormat="1" applyFont="1" applyFill="1" applyBorder="1" applyAlignment="1">
      <alignment vertical="center" shrinkToFit="1"/>
    </xf>
    <xf numFmtId="180" fontId="11" fillId="3" borderId="54" xfId="2" applyNumberFormat="1" applyFont="1" applyFill="1" applyBorder="1" applyAlignment="1">
      <alignment horizontal="center" vertical="center" shrinkToFit="1"/>
    </xf>
    <xf numFmtId="182" fontId="10" fillId="3" borderId="44" xfId="4" applyNumberFormat="1" applyFont="1" applyFill="1" applyBorder="1" applyAlignment="1">
      <alignment vertical="center" shrinkToFit="1"/>
    </xf>
    <xf numFmtId="182" fontId="10" fillId="3" borderId="54" xfId="4" applyNumberFormat="1" applyFont="1" applyFill="1" applyBorder="1" applyAlignment="1">
      <alignment vertical="center" shrinkToFit="1"/>
    </xf>
    <xf numFmtId="182" fontId="10" fillId="3" borderId="118" xfId="4" applyNumberFormat="1" applyFont="1" applyFill="1" applyBorder="1" applyAlignment="1">
      <alignment vertical="center" shrinkToFit="1"/>
    </xf>
    <xf numFmtId="182" fontId="10" fillId="3" borderId="41" xfId="4" applyNumberFormat="1" applyFont="1" applyFill="1" applyBorder="1" applyAlignment="1">
      <alignment vertical="center" shrinkToFit="1"/>
    </xf>
    <xf numFmtId="182" fontId="10" fillId="3" borderId="123" xfId="4" applyNumberFormat="1" applyFont="1" applyFill="1" applyBorder="1" applyAlignment="1">
      <alignment vertical="center" shrinkToFit="1"/>
    </xf>
    <xf numFmtId="183" fontId="10" fillId="3" borderId="123" xfId="4" applyNumberFormat="1" applyFont="1" applyFill="1" applyBorder="1" applyAlignment="1">
      <alignment vertical="center" shrinkToFit="1"/>
    </xf>
    <xf numFmtId="182" fontId="10" fillId="3" borderId="72" xfId="4" applyNumberFormat="1" applyFont="1" applyFill="1" applyBorder="1" applyAlignment="1">
      <alignment vertical="center" shrinkToFit="1"/>
    </xf>
    <xf numFmtId="182" fontId="10" fillId="3" borderId="124" xfId="4" applyNumberFormat="1" applyFont="1" applyFill="1" applyBorder="1" applyAlignment="1">
      <alignment vertical="center" shrinkToFit="1"/>
    </xf>
    <xf numFmtId="0" fontId="10" fillId="3" borderId="44" xfId="2" applyFont="1" applyFill="1" applyBorder="1" applyAlignment="1">
      <alignment horizontal="distributed" vertical="center" shrinkToFit="1"/>
    </xf>
    <xf numFmtId="179" fontId="11" fillId="3" borderId="54" xfId="2" applyNumberFormat="1" applyFont="1" applyFill="1" applyBorder="1" applyAlignment="1">
      <alignment horizontal="right" vertical="center" shrinkToFit="1"/>
    </xf>
    <xf numFmtId="180" fontId="11" fillId="3" borderId="54" xfId="2" applyNumberFormat="1" applyFont="1" applyFill="1" applyBorder="1" applyAlignment="1">
      <alignment horizontal="right" vertical="center" shrinkToFit="1"/>
    </xf>
    <xf numFmtId="0" fontId="10" fillId="3" borderId="54" xfId="2" applyFont="1" applyFill="1" applyBorder="1" applyAlignment="1">
      <alignment horizontal="distributed" vertical="center" shrinkToFit="1"/>
    </xf>
    <xf numFmtId="0" fontId="10" fillId="4" borderId="2" xfId="2" applyFont="1" applyFill="1" applyBorder="1" applyAlignment="1">
      <alignment horizontal="center" vertical="center" wrapText="1"/>
    </xf>
    <xf numFmtId="0" fontId="10" fillId="4" borderId="6"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1" fillId="4" borderId="87"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46" xfId="2" applyFont="1" applyFill="1" applyBorder="1" applyAlignment="1">
      <alignment horizontal="center" vertical="center" wrapText="1"/>
    </xf>
    <xf numFmtId="0" fontId="12" fillId="4" borderId="87"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46" xfId="2" applyFont="1" applyFill="1" applyBorder="1" applyAlignment="1">
      <alignment horizontal="center" vertical="center" wrapText="1"/>
    </xf>
    <xf numFmtId="0" fontId="11" fillId="4" borderId="50" xfId="2" applyFont="1" applyFill="1" applyBorder="1" applyAlignment="1">
      <alignment vertical="center" wrapText="1"/>
    </xf>
    <xf numFmtId="0" fontId="11" fillId="4" borderId="6" xfId="2" applyFont="1" applyFill="1" applyBorder="1" applyAlignment="1">
      <alignment vertical="center" wrapText="1"/>
    </xf>
    <xf numFmtId="0" fontId="10" fillId="4" borderId="86" xfId="2" applyFont="1" applyFill="1" applyBorder="1" applyAlignment="1">
      <alignment horizontal="center" vertical="center" shrinkToFit="1"/>
    </xf>
    <xf numFmtId="0" fontId="10" fillId="4" borderId="58" xfId="2" applyFont="1" applyFill="1" applyBorder="1" applyAlignment="1">
      <alignment horizontal="center" vertical="center" shrinkToFit="1"/>
    </xf>
    <xf numFmtId="0" fontId="10" fillId="4" borderId="74" xfId="2" applyFont="1" applyFill="1" applyBorder="1" applyAlignment="1">
      <alignment horizontal="center" vertical="center" shrinkToFit="1"/>
    </xf>
    <xf numFmtId="0" fontId="10" fillId="4" borderId="121" xfId="2" applyFont="1" applyFill="1" applyBorder="1" applyAlignment="1">
      <alignment horizontal="center" vertical="center" shrinkToFit="1"/>
    </xf>
    <xf numFmtId="0" fontId="10" fillId="4" borderId="75"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6" xfId="2" applyFont="1" applyFill="1" applyBorder="1" applyAlignment="1">
      <alignment horizontal="center" vertical="center" shrinkToFit="1"/>
    </xf>
    <xf numFmtId="0" fontId="10" fillId="4" borderId="7" xfId="2" applyFont="1" applyFill="1" applyBorder="1" applyAlignment="1">
      <alignment horizontal="center" vertical="center" shrinkToFit="1"/>
    </xf>
    <xf numFmtId="0" fontId="11" fillId="4" borderId="88" xfId="6" applyFont="1" applyFill="1" applyBorder="1" applyAlignment="1">
      <alignment horizontal="center" vertical="center" wrapText="1"/>
    </xf>
    <xf numFmtId="0" fontId="11" fillId="4" borderId="73" xfId="6" applyFont="1" applyFill="1" applyBorder="1" applyAlignment="1">
      <alignment horizontal="center" vertical="center" wrapText="1"/>
    </xf>
    <xf numFmtId="0" fontId="11" fillId="4" borderId="97" xfId="6" applyFont="1" applyFill="1" applyBorder="1" applyAlignment="1">
      <alignment horizontal="center" vertical="center" wrapText="1"/>
    </xf>
    <xf numFmtId="0" fontId="11" fillId="4" borderId="83" xfId="6" applyFont="1" applyFill="1" applyBorder="1" applyAlignment="1">
      <alignment horizontal="center" vertical="center" wrapText="1"/>
    </xf>
    <xf numFmtId="0" fontId="11" fillId="4" borderId="84" xfId="6" applyFont="1" applyFill="1" applyBorder="1" applyAlignment="1">
      <alignment horizontal="center" vertical="center" wrapText="1"/>
    </xf>
    <xf numFmtId="0" fontId="11" fillId="4" borderId="85" xfId="6" applyFont="1" applyFill="1" applyBorder="1" applyAlignment="1">
      <alignment horizontal="center" vertical="center" wrapText="1"/>
    </xf>
    <xf numFmtId="0" fontId="46" fillId="0" borderId="60" xfId="4" applyFont="1" applyFill="1" applyBorder="1" applyAlignment="1">
      <alignment horizontal="center" vertical="center" wrapText="1"/>
    </xf>
    <xf numFmtId="0" fontId="46" fillId="0" borderId="61" xfId="4" applyFont="1" applyFill="1" applyBorder="1" applyAlignment="1">
      <alignment horizontal="center" vertical="center" wrapText="1"/>
    </xf>
    <xf numFmtId="0" fontId="46" fillId="0" borderId="47" xfId="4" applyFont="1" applyFill="1" applyBorder="1" applyAlignment="1">
      <alignment horizontal="center" vertical="center" wrapText="1"/>
    </xf>
    <xf numFmtId="0" fontId="48" fillId="0" borderId="77" xfId="4" applyFont="1" applyFill="1" applyBorder="1" applyAlignment="1">
      <alignment vertical="center" wrapText="1"/>
    </xf>
    <xf numFmtId="0" fontId="48" fillId="0" borderId="78" xfId="4" applyFont="1" applyFill="1" applyBorder="1" applyAlignment="1">
      <alignment vertical="center" wrapText="1"/>
    </xf>
    <xf numFmtId="0" fontId="46" fillId="0" borderId="77" xfId="4" applyFont="1" applyFill="1" applyBorder="1" applyAlignment="1">
      <alignment vertical="center" wrapText="1"/>
    </xf>
    <xf numFmtId="0" fontId="46" fillId="0" borderId="78" xfId="4" applyFont="1" applyFill="1" applyBorder="1" applyAlignment="1">
      <alignment vertical="center" wrapText="1"/>
    </xf>
    <xf numFmtId="0" fontId="46" fillId="4" borderId="79" xfId="4" applyFont="1" applyFill="1" applyBorder="1" applyAlignment="1">
      <alignment vertical="center" wrapText="1"/>
    </xf>
    <xf numFmtId="0" fontId="46" fillId="4" borderId="68" xfId="4" applyFont="1" applyFill="1" applyBorder="1" applyAlignment="1">
      <alignment vertical="center" wrapText="1"/>
    </xf>
    <xf numFmtId="0" fontId="46" fillId="0" borderId="80" xfId="4" applyFont="1" applyFill="1" applyBorder="1" applyAlignment="1">
      <alignment horizontal="center" vertical="center" wrapText="1"/>
    </xf>
    <xf numFmtId="0" fontId="46" fillId="0" borderId="81" xfId="4" applyFont="1" applyFill="1" applyBorder="1" applyAlignment="1">
      <alignment horizontal="center" vertical="center" wrapText="1"/>
    </xf>
    <xf numFmtId="0" fontId="46" fillId="0" borderId="91" xfId="4" applyFont="1" applyFill="1" applyBorder="1" applyAlignment="1">
      <alignment horizontal="center" vertical="center" wrapText="1"/>
    </xf>
    <xf numFmtId="0" fontId="46" fillId="0" borderId="92" xfId="4" applyFont="1" applyFill="1" applyBorder="1" applyAlignment="1">
      <alignment horizontal="center" vertical="center" wrapText="1"/>
    </xf>
    <xf numFmtId="0" fontId="46" fillId="0" borderId="93" xfId="4" applyFont="1" applyFill="1" applyBorder="1" applyAlignment="1">
      <alignment horizontal="center" vertical="center" wrapText="1"/>
    </xf>
    <xf numFmtId="0" fontId="48" fillId="0" borderId="2" xfId="4" applyFont="1" applyFill="1" applyBorder="1" applyAlignment="1">
      <alignment horizontal="center" vertical="center" wrapText="1"/>
    </xf>
    <xf numFmtId="0" fontId="48" fillId="0" borderId="6" xfId="4" applyFont="1" applyFill="1" applyBorder="1" applyAlignment="1">
      <alignment horizontal="center" vertical="center" wrapText="1"/>
    </xf>
    <xf numFmtId="0" fontId="48" fillId="0" borderId="46" xfId="4" applyFont="1" applyFill="1" applyBorder="1" applyAlignment="1">
      <alignment horizontal="center" vertical="center" wrapText="1"/>
    </xf>
    <xf numFmtId="0" fontId="46" fillId="0" borderId="55" xfId="4" applyFont="1" applyFill="1" applyBorder="1" applyAlignment="1">
      <alignment horizontal="center" vertical="center" wrapText="1"/>
    </xf>
    <xf numFmtId="0" fontId="46" fillId="0" borderId="23" xfId="4" applyFont="1" applyFill="1" applyBorder="1" applyAlignment="1">
      <alignment horizontal="center" vertical="center" wrapText="1"/>
    </xf>
    <xf numFmtId="0" fontId="46" fillId="0" borderId="82" xfId="4" applyFont="1" applyFill="1" applyBorder="1" applyAlignment="1">
      <alignment horizontal="center" vertical="center" wrapText="1"/>
    </xf>
    <xf numFmtId="0" fontId="46" fillId="0" borderId="83" xfId="4" applyFont="1" applyFill="1" applyBorder="1" applyAlignment="1">
      <alignment horizontal="center" vertical="center" wrapText="1"/>
    </xf>
    <xf numFmtId="0" fontId="46" fillId="0" borderId="84" xfId="4" applyFont="1" applyFill="1" applyBorder="1" applyAlignment="1">
      <alignment horizontal="center" vertical="center" wrapText="1"/>
    </xf>
    <xf numFmtId="0" fontId="46" fillId="0" borderId="85" xfId="4" applyFont="1" applyFill="1" applyBorder="1" applyAlignment="1">
      <alignment horizontal="center" vertical="center" wrapText="1"/>
    </xf>
    <xf numFmtId="0" fontId="48" fillId="0" borderId="88" xfId="4" applyFont="1" applyFill="1" applyBorder="1" applyAlignment="1">
      <alignment vertical="center" wrapText="1"/>
    </xf>
    <xf numFmtId="0" fontId="48" fillId="0" borderId="53" xfId="4" applyFont="1" applyFill="1" applyBorder="1" applyAlignment="1">
      <alignment vertical="center" wrapText="1"/>
    </xf>
    <xf numFmtId="0" fontId="48" fillId="0" borderId="56" xfId="4" applyFont="1" applyFill="1" applyBorder="1" applyAlignment="1">
      <alignment vertical="center" wrapText="1"/>
    </xf>
    <xf numFmtId="0" fontId="46" fillId="0" borderId="19" xfId="4" applyFont="1" applyFill="1" applyBorder="1" applyAlignment="1">
      <alignment horizontal="center" vertical="center" shrinkToFit="1"/>
    </xf>
    <xf numFmtId="0" fontId="46" fillId="0" borderId="30" xfId="4" applyFont="1" applyFill="1" applyBorder="1" applyAlignment="1">
      <alignment horizontal="center" vertical="center" shrinkToFit="1"/>
    </xf>
    <xf numFmtId="0" fontId="46" fillId="0" borderId="48" xfId="4" applyFont="1" applyFill="1" applyBorder="1" applyAlignment="1">
      <alignment horizontal="center" vertical="center" shrinkToFit="1"/>
    </xf>
    <xf numFmtId="0" fontId="46" fillId="0" borderId="2" xfId="4" applyFont="1" applyFill="1" applyBorder="1" applyAlignment="1">
      <alignment vertical="center" wrapText="1" shrinkToFit="1"/>
    </xf>
    <xf numFmtId="0" fontId="46" fillId="0" borderId="6" xfId="4" applyFont="1" applyFill="1" applyBorder="1" applyAlignment="1">
      <alignment vertical="center" wrapText="1" shrinkToFit="1"/>
    </xf>
    <xf numFmtId="0" fontId="46" fillId="0" borderId="7" xfId="4" applyFont="1" applyFill="1" applyBorder="1" applyAlignment="1">
      <alignment vertical="center" wrapText="1" shrinkToFit="1"/>
    </xf>
    <xf numFmtId="0" fontId="36" fillId="0" borderId="22" xfId="4" applyFont="1" applyFill="1" applyBorder="1" applyAlignment="1">
      <alignment horizontal="center" vertical="center" shrinkToFit="1"/>
    </xf>
    <xf numFmtId="0" fontId="36" fillId="0" borderId="23" xfId="4" applyFont="1" applyFill="1" applyBorder="1" applyAlignment="1">
      <alignment horizontal="center" vertical="center" shrinkToFit="1"/>
    </xf>
    <xf numFmtId="0" fontId="36" fillId="0" borderId="82" xfId="4" applyFont="1" applyFill="1" applyBorder="1" applyAlignment="1">
      <alignment horizontal="center" vertical="center" shrinkToFit="1"/>
    </xf>
    <xf numFmtId="0" fontId="46" fillId="0" borderId="28" xfId="4" applyFont="1" applyFill="1" applyBorder="1" applyAlignment="1">
      <alignment horizontal="center" vertical="center" shrinkToFit="1"/>
    </xf>
    <xf numFmtId="0" fontId="46" fillId="4" borderId="2" xfId="4" applyFont="1" applyFill="1" applyBorder="1" applyAlignment="1">
      <alignment horizontal="center" vertical="center" wrapText="1"/>
    </xf>
    <xf numFmtId="0" fontId="46" fillId="4" borderId="6" xfId="4" applyFont="1" applyFill="1" applyBorder="1" applyAlignment="1">
      <alignment horizontal="center" vertical="center" wrapText="1"/>
    </xf>
    <xf numFmtId="0" fontId="46" fillId="4" borderId="46" xfId="4" applyFont="1" applyFill="1" applyBorder="1" applyAlignment="1">
      <alignment horizontal="center" vertical="center" wrapText="1"/>
    </xf>
    <xf numFmtId="0" fontId="46" fillId="0" borderId="2" xfId="4" applyFont="1" applyFill="1" applyBorder="1" applyAlignment="1">
      <alignment horizontal="center" vertical="center" wrapText="1"/>
    </xf>
    <xf numFmtId="0" fontId="46" fillId="0" borderId="6" xfId="4" applyFont="1" applyFill="1" applyBorder="1" applyAlignment="1">
      <alignment horizontal="center" vertical="center" wrapText="1"/>
    </xf>
    <xf numFmtId="0" fontId="46" fillId="0" borderId="46" xfId="4" applyFont="1" applyFill="1" applyBorder="1" applyAlignment="1">
      <alignment horizontal="center" vertical="center" wrapText="1"/>
    </xf>
    <xf numFmtId="0" fontId="11" fillId="0" borderId="2" xfId="2" applyFont="1" applyFill="1" applyBorder="1" applyAlignment="1">
      <alignment vertical="center" wrapText="1"/>
    </xf>
    <xf numFmtId="0" fontId="11" fillId="0" borderId="6" xfId="2" applyFont="1" applyFill="1" applyBorder="1" applyAlignment="1">
      <alignment vertical="center" wrapText="1"/>
    </xf>
    <xf numFmtId="0" fontId="11" fillId="0" borderId="7" xfId="2" applyFont="1" applyFill="1" applyBorder="1" applyAlignment="1">
      <alignment vertical="center" wrapText="1"/>
    </xf>
    <xf numFmtId="0" fontId="35" fillId="0" borderId="60" xfId="4" applyFont="1" applyFill="1" applyBorder="1" applyAlignment="1">
      <alignment horizontal="center" vertical="center" wrapText="1"/>
    </xf>
    <xf numFmtId="0" fontId="35" fillId="0" borderId="61" xfId="4" applyFont="1" applyFill="1" applyBorder="1" applyAlignment="1">
      <alignment horizontal="center" vertical="center" wrapText="1"/>
    </xf>
    <xf numFmtId="0" fontId="35" fillId="0" borderId="62" xfId="4" applyFont="1" applyFill="1" applyBorder="1" applyAlignment="1">
      <alignment horizontal="center" vertical="center" wrapText="1"/>
    </xf>
    <xf numFmtId="0" fontId="10" fillId="0" borderId="28" xfId="4" applyFont="1" applyFill="1" applyBorder="1" applyAlignment="1">
      <alignment horizontal="center" vertical="center" shrinkToFit="1"/>
    </xf>
    <xf numFmtId="0" fontId="10" fillId="0" borderId="30" xfId="4" applyFont="1" applyFill="1" applyBorder="1" applyAlignment="1">
      <alignment horizontal="center" vertical="center" shrinkToFit="1"/>
    </xf>
    <xf numFmtId="0" fontId="10" fillId="0" borderId="48" xfId="4" applyFont="1" applyFill="1" applyBorder="1" applyAlignment="1">
      <alignment horizontal="center" vertical="center" shrinkToFit="1"/>
    </xf>
    <xf numFmtId="0" fontId="10" fillId="0" borderId="19" xfId="4" applyFont="1" applyFill="1" applyBorder="1" applyAlignment="1">
      <alignment horizontal="center" vertical="center" shrinkToFit="1"/>
    </xf>
    <xf numFmtId="0" fontId="36" fillId="0" borderId="86" xfId="4" applyFont="1" applyFill="1" applyBorder="1" applyAlignment="1">
      <alignment horizontal="center" vertical="center" shrinkToFit="1"/>
    </xf>
    <xf numFmtId="0" fontId="36" fillId="0" borderId="58" xfId="4" applyFont="1" applyFill="1" applyBorder="1" applyAlignment="1">
      <alignment horizontal="center" vertical="center" shrinkToFit="1"/>
    </xf>
    <xf numFmtId="0" fontId="36" fillId="0" borderId="59" xfId="4" applyFont="1" applyFill="1" applyBorder="1" applyAlignment="1">
      <alignment horizontal="center" vertical="center" shrinkToFit="1"/>
    </xf>
    <xf numFmtId="0" fontId="23" fillId="0" borderId="2"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10" fillId="4" borderId="53" xfId="2" applyFont="1" applyFill="1" applyBorder="1" applyAlignment="1">
      <alignment horizontal="center" vertical="center" wrapText="1"/>
    </xf>
    <xf numFmtId="0" fontId="10" fillId="4" borderId="83" xfId="2" applyFont="1" applyFill="1" applyBorder="1" applyAlignment="1">
      <alignment horizontal="center" vertical="center" wrapText="1"/>
    </xf>
    <xf numFmtId="0" fontId="10" fillId="0" borderId="55" xfId="2" applyFont="1" applyFill="1" applyBorder="1" applyAlignment="1">
      <alignment horizontal="center" vertical="center" wrapText="1"/>
    </xf>
    <xf numFmtId="0" fontId="10" fillId="0" borderId="23" xfId="2" applyFont="1" applyFill="1" applyBorder="1" applyAlignment="1">
      <alignment horizontal="center" vertical="center" wrapText="1"/>
    </xf>
    <xf numFmtId="0" fontId="10" fillId="0" borderId="82" xfId="2" applyFont="1" applyFill="1" applyBorder="1" applyAlignment="1">
      <alignment horizontal="center" vertical="center" wrapText="1"/>
    </xf>
    <xf numFmtId="0" fontId="12" fillId="4" borderId="50" xfId="2" applyFont="1" applyFill="1" applyBorder="1" applyAlignment="1">
      <alignment horizontal="center" vertical="center" wrapText="1"/>
    </xf>
    <xf numFmtId="0" fontId="12" fillId="4" borderId="7" xfId="2" applyFont="1" applyFill="1" applyBorder="1" applyAlignment="1">
      <alignment horizontal="center" vertical="center" wrapText="1"/>
    </xf>
    <xf numFmtId="0" fontId="2" fillId="0" borderId="94" xfId="2" applyFont="1" applyFill="1" applyBorder="1" applyAlignment="1">
      <alignment horizontal="center" vertical="center"/>
    </xf>
    <xf numFmtId="0" fontId="2" fillId="0" borderId="26" xfId="2" applyFont="1" applyFill="1" applyBorder="1" applyAlignment="1">
      <alignment horizontal="center" vertical="center"/>
    </xf>
    <xf numFmtId="0" fontId="11" fillId="0" borderId="2" xfId="6" applyFont="1" applyFill="1" applyBorder="1" applyAlignment="1">
      <alignment vertical="center" wrapText="1"/>
    </xf>
    <xf numFmtId="0" fontId="11" fillId="0" borderId="6" xfId="6" applyFont="1" applyFill="1" applyBorder="1" applyAlignment="1">
      <alignment vertical="center" wrapText="1"/>
    </xf>
    <xf numFmtId="0" fontId="11" fillId="0" borderId="7" xfId="6" applyFont="1" applyFill="1" applyBorder="1" applyAlignment="1">
      <alignment vertical="center" wrapText="1"/>
    </xf>
    <xf numFmtId="0" fontId="11" fillId="4" borderId="7" xfId="2" applyFont="1" applyFill="1" applyBorder="1" applyAlignment="1">
      <alignment vertical="center" wrapText="1"/>
    </xf>
    <xf numFmtId="0" fontId="26" fillId="4" borderId="89" xfId="3" applyFont="1" applyFill="1" applyBorder="1" applyAlignment="1">
      <alignment horizontal="center" vertical="center" wrapText="1"/>
    </xf>
    <xf numFmtId="0" fontId="26" fillId="4" borderId="90" xfId="3"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16" xfId="2" applyFont="1" applyFill="1" applyBorder="1"/>
    <xf numFmtId="0" fontId="11" fillId="4" borderId="17" xfId="2" applyFont="1" applyFill="1" applyBorder="1"/>
    <xf numFmtId="176" fontId="26" fillId="0" borderId="2" xfId="3" applyNumberFormat="1" applyFont="1" applyBorder="1" applyAlignment="1">
      <alignment horizontal="center" vertical="center" wrapText="1"/>
    </xf>
    <xf numFmtId="176" fontId="26" fillId="0" borderId="6" xfId="3" applyNumberFormat="1" applyFont="1" applyBorder="1" applyAlignment="1">
      <alignment horizontal="center" vertical="center" wrapText="1"/>
    </xf>
    <xf numFmtId="0" fontId="11" fillId="4" borderId="2" xfId="2" applyFont="1" applyFill="1" applyBorder="1" applyAlignment="1">
      <alignment vertical="center" wrapText="1"/>
    </xf>
    <xf numFmtId="0" fontId="12" fillId="0" borderId="2" xfId="2" applyFont="1" applyFill="1" applyBorder="1" applyAlignment="1">
      <alignment vertical="center" wrapText="1"/>
    </xf>
    <xf numFmtId="0" fontId="12" fillId="0" borderId="7" xfId="2" applyFont="1" applyFill="1" applyBorder="1" applyAlignment="1">
      <alignment vertical="center" wrapText="1"/>
    </xf>
    <xf numFmtId="0" fontId="26" fillId="0" borderId="19" xfId="3" applyFont="1" applyBorder="1" applyAlignment="1">
      <alignment horizontal="center" vertical="center" shrinkToFit="1"/>
    </xf>
    <xf numFmtId="0" fontId="26" fillId="0" borderId="48" xfId="3" applyFont="1" applyBorder="1" applyAlignment="1">
      <alignment horizontal="center" vertical="center" shrinkToFit="1"/>
    </xf>
    <xf numFmtId="0" fontId="26" fillId="0" borderId="30" xfId="3" applyFont="1" applyBorder="1" applyAlignment="1">
      <alignment horizontal="center" vertical="center" shrinkToFit="1"/>
    </xf>
    <xf numFmtId="176" fontId="26" fillId="0" borderId="2" xfId="3" applyNumberFormat="1" applyFont="1" applyBorder="1" applyAlignment="1">
      <alignment horizontal="center" vertical="center" shrinkToFit="1"/>
    </xf>
    <xf numFmtId="176" fontId="26" fillId="0" borderId="6" xfId="3" applyNumberFormat="1" applyFont="1" applyBorder="1" applyAlignment="1">
      <alignment horizontal="center" vertical="center" shrinkToFit="1"/>
    </xf>
    <xf numFmtId="176" fontId="26" fillId="0" borderId="46" xfId="3" applyNumberFormat="1" applyFont="1" applyBorder="1" applyAlignment="1">
      <alignment horizontal="center" vertical="center" shrinkToFit="1"/>
    </xf>
    <xf numFmtId="176" fontId="26" fillId="0" borderId="2" xfId="3" applyNumberFormat="1" applyFont="1" applyFill="1" applyBorder="1" applyAlignment="1">
      <alignment horizontal="center" vertical="center" wrapText="1"/>
    </xf>
    <xf numFmtId="176" fontId="26" fillId="0" borderId="6" xfId="3" applyNumberFormat="1" applyFont="1" applyFill="1" applyBorder="1" applyAlignment="1">
      <alignment horizontal="center" vertical="center" wrapText="1"/>
    </xf>
    <xf numFmtId="176" fontId="26" fillId="0" borderId="46" xfId="3" applyNumberFormat="1" applyFont="1" applyFill="1" applyBorder="1" applyAlignment="1">
      <alignment horizontal="center" vertical="center" wrapText="1"/>
    </xf>
    <xf numFmtId="176" fontId="26" fillId="0" borderId="60" xfId="3" applyNumberFormat="1" applyFont="1" applyBorder="1" applyAlignment="1">
      <alignment horizontal="center" vertical="center" wrapText="1" shrinkToFit="1"/>
    </xf>
    <xf numFmtId="176" fontId="26" fillId="0" borderId="61" xfId="3" applyNumberFormat="1" applyFont="1" applyBorder="1" applyAlignment="1">
      <alignment horizontal="center" vertical="center" shrinkToFit="1"/>
    </xf>
    <xf numFmtId="0" fontId="10" fillId="0" borderId="57" xfId="2" applyFont="1" applyFill="1" applyBorder="1" applyAlignment="1">
      <alignment horizontal="center" vertical="center" wrapText="1"/>
    </xf>
    <xf numFmtId="0" fontId="10" fillId="0" borderId="58" xfId="2" applyFont="1" applyFill="1" applyBorder="1" applyAlignment="1">
      <alignment horizontal="center" vertical="center" wrapText="1"/>
    </xf>
    <xf numFmtId="0" fontId="10" fillId="0" borderId="59"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7" xfId="2" applyFont="1" applyFill="1" applyBorder="1" applyAlignment="1">
      <alignment horizontal="center" vertical="center" wrapText="1"/>
    </xf>
    <xf numFmtId="176" fontId="26" fillId="0" borderId="50" xfId="3" applyNumberFormat="1" applyFont="1" applyFill="1" applyBorder="1" applyAlignment="1">
      <alignment horizontal="center" vertical="center" wrapText="1" shrinkToFit="1"/>
    </xf>
    <xf numFmtId="176" fontId="26" fillId="0" borderId="6" xfId="3" applyNumberFormat="1" applyFont="1" applyFill="1" applyBorder="1" applyAlignment="1">
      <alignment horizontal="center" vertical="center" shrinkToFit="1"/>
    </xf>
    <xf numFmtId="0" fontId="2" fillId="4" borderId="6" xfId="2" applyFill="1" applyBorder="1" applyAlignment="1">
      <alignment horizontal="center" vertical="center" wrapText="1"/>
    </xf>
    <xf numFmtId="0" fontId="2" fillId="4" borderId="46" xfId="2" applyFill="1" applyBorder="1" applyAlignment="1">
      <alignment horizontal="center" vertical="center" wrapText="1"/>
    </xf>
    <xf numFmtId="0" fontId="2" fillId="4" borderId="53" xfId="2" applyFill="1" applyBorder="1" applyAlignment="1">
      <alignment horizontal="center" vertical="center"/>
    </xf>
    <xf numFmtId="0" fontId="2" fillId="4" borderId="92" xfId="2" applyFill="1" applyBorder="1" applyAlignment="1">
      <alignment horizontal="center" vertical="center"/>
    </xf>
    <xf numFmtId="0" fontId="10" fillId="4" borderId="57" xfId="2" applyFont="1" applyFill="1" applyBorder="1" applyAlignment="1">
      <alignment horizontal="center" vertical="center" wrapText="1"/>
    </xf>
    <xf numFmtId="0" fontId="10" fillId="4" borderId="59" xfId="2" applyFont="1" applyFill="1" applyBorder="1" applyAlignment="1">
      <alignment horizontal="center" vertical="center" wrapText="1"/>
    </xf>
    <xf numFmtId="0" fontId="10" fillId="4" borderId="55" xfId="2" applyFont="1" applyFill="1" applyBorder="1" applyAlignment="1">
      <alignment horizontal="center" vertical="center" wrapText="1"/>
    </xf>
    <xf numFmtId="0" fontId="10" fillId="4" borderId="58" xfId="2" applyFont="1" applyFill="1" applyBorder="1" applyAlignment="1">
      <alignment horizontal="center" vertical="center" wrapText="1"/>
    </xf>
    <xf numFmtId="0" fontId="10" fillId="4" borderId="50" xfId="2" applyFont="1" applyFill="1" applyBorder="1" applyAlignment="1">
      <alignment horizontal="center" vertical="center" wrapText="1"/>
    </xf>
    <xf numFmtId="0" fontId="10" fillId="4" borderId="95" xfId="2" applyFont="1" applyFill="1" applyBorder="1" applyAlignment="1">
      <alignment horizontal="center" vertical="center" wrapText="1"/>
    </xf>
    <xf numFmtId="0" fontId="10" fillId="4" borderId="96" xfId="2" applyFont="1" applyFill="1" applyBorder="1" applyAlignment="1">
      <alignment horizontal="center" vertical="center" wrapText="1"/>
    </xf>
    <xf numFmtId="0" fontId="26" fillId="0" borderId="13" xfId="3" applyFont="1" applyBorder="1" applyAlignment="1">
      <alignment horizontal="center" vertical="center" shrinkToFit="1"/>
    </xf>
    <xf numFmtId="0" fontId="26" fillId="0" borderId="16" xfId="3" applyFont="1" applyBorder="1" applyAlignment="1">
      <alignment horizontal="center" vertical="center" shrinkToFit="1"/>
    </xf>
    <xf numFmtId="0" fontId="26" fillId="0" borderId="74" xfId="3" applyFont="1" applyBorder="1" applyAlignment="1">
      <alignment horizontal="center" vertical="center" shrinkToFit="1"/>
    </xf>
    <xf numFmtId="0" fontId="26" fillId="0" borderId="17" xfId="3" applyFont="1" applyBorder="1" applyAlignment="1">
      <alignment horizontal="center" vertical="center" shrinkToFit="1"/>
    </xf>
    <xf numFmtId="0" fontId="26" fillId="4" borderId="14" xfId="3" applyFont="1" applyFill="1" applyBorder="1" applyAlignment="1">
      <alignment horizontal="center" vertical="center" wrapText="1" shrinkToFit="1"/>
    </xf>
    <xf numFmtId="0" fontId="26" fillId="4" borderId="8" xfId="3" applyFont="1" applyFill="1" applyBorder="1" applyAlignment="1">
      <alignment horizontal="center" vertical="center" wrapText="1" shrinkToFit="1"/>
    </xf>
    <xf numFmtId="0" fontId="26" fillId="4" borderId="2" xfId="3" applyFont="1" applyFill="1" applyBorder="1" applyAlignment="1">
      <alignment horizontal="center" vertical="center" wrapText="1" shrinkToFit="1"/>
    </xf>
    <xf numFmtId="0" fontId="26" fillId="4" borderId="11" xfId="3" applyFont="1" applyFill="1" applyBorder="1" applyAlignment="1">
      <alignment horizontal="center" vertical="center" wrapText="1" shrinkToFit="1"/>
    </xf>
    <xf numFmtId="0" fontId="26" fillId="4" borderId="14" xfId="3" applyFont="1" applyFill="1" applyBorder="1" applyAlignment="1">
      <alignment horizontal="center" vertical="center" shrinkToFit="1"/>
    </xf>
    <xf numFmtId="0" fontId="26" fillId="4" borderId="8" xfId="3" applyFont="1" applyFill="1" applyBorder="1" applyAlignment="1">
      <alignment horizontal="center" vertical="center" shrinkToFit="1"/>
    </xf>
    <xf numFmtId="0" fontId="26" fillId="4" borderId="2" xfId="3" applyFont="1" applyFill="1" applyBorder="1" applyAlignment="1">
      <alignment horizontal="center" vertical="center" shrinkToFit="1"/>
    </xf>
    <xf numFmtId="0" fontId="26" fillId="4" borderId="11" xfId="3" applyFont="1" applyFill="1" applyBorder="1" applyAlignment="1">
      <alignment horizontal="center" vertical="center" shrinkToFit="1"/>
    </xf>
    <xf numFmtId="176" fontId="26" fillId="4" borderId="14" xfId="3" applyNumberFormat="1" applyFont="1" applyFill="1" applyBorder="1" applyAlignment="1">
      <alignment horizontal="center" vertical="center" shrinkToFit="1"/>
    </xf>
    <xf numFmtId="176" fontId="26" fillId="4" borderId="8" xfId="3" applyNumberFormat="1" applyFont="1" applyFill="1" applyBorder="1" applyAlignment="1">
      <alignment horizontal="center" vertical="center" shrinkToFit="1"/>
    </xf>
    <xf numFmtId="176" fontId="26" fillId="4" borderId="2" xfId="3" applyNumberFormat="1" applyFont="1" applyFill="1" applyBorder="1" applyAlignment="1">
      <alignment horizontal="center" vertical="center" shrinkToFit="1"/>
    </xf>
    <xf numFmtId="176" fontId="26" fillId="0" borderId="2" xfId="3" applyNumberFormat="1" applyFont="1" applyFill="1" applyBorder="1" applyAlignment="1">
      <alignment vertical="center" wrapText="1"/>
    </xf>
    <xf numFmtId="176" fontId="26" fillId="0" borderId="6" xfId="3" applyNumberFormat="1" applyFont="1" applyFill="1" applyBorder="1" applyAlignment="1">
      <alignment vertical="center" wrapText="1"/>
    </xf>
    <xf numFmtId="176" fontId="26" fillId="0" borderId="46" xfId="3" applyNumberFormat="1" applyFont="1" applyFill="1" applyBorder="1" applyAlignment="1">
      <alignment vertical="center" wrapText="1"/>
    </xf>
    <xf numFmtId="0" fontId="26" fillId="0" borderId="2" xfId="3" applyFont="1" applyBorder="1" applyAlignment="1">
      <alignment vertical="center" wrapText="1" shrinkToFit="1"/>
    </xf>
    <xf numFmtId="0" fontId="26" fillId="0" borderId="6" xfId="3" applyFont="1" applyBorder="1" applyAlignment="1">
      <alignment vertical="center" wrapText="1" shrinkToFit="1"/>
    </xf>
    <xf numFmtId="0" fontId="26" fillId="0" borderId="46" xfId="3" applyFont="1" applyBorder="1" applyAlignment="1">
      <alignment vertical="center" wrapText="1" shrinkToFit="1"/>
    </xf>
    <xf numFmtId="176" fontId="26" fillId="4" borderId="50" xfId="3" applyNumberFormat="1" applyFont="1" applyFill="1" applyBorder="1" applyAlignment="1">
      <alignment horizontal="center" vertical="center" wrapText="1"/>
    </xf>
    <xf numFmtId="176" fontId="26" fillId="4" borderId="6" xfId="3" applyNumberFormat="1" applyFont="1" applyFill="1" applyBorder="1" applyAlignment="1">
      <alignment horizontal="center" vertical="center" wrapText="1"/>
    </xf>
    <xf numFmtId="0" fontId="26" fillId="0" borderId="57" xfId="3" applyFont="1" applyBorder="1" applyAlignment="1">
      <alignment horizontal="center" vertical="center" shrinkToFit="1"/>
    </xf>
    <xf numFmtId="0" fontId="26" fillId="0" borderId="58" xfId="3" applyFont="1" applyBorder="1" applyAlignment="1">
      <alignment horizontal="center" vertical="center" shrinkToFit="1"/>
    </xf>
    <xf numFmtId="0" fontId="26" fillId="0" borderId="59" xfId="3" applyFont="1" applyBorder="1" applyAlignment="1">
      <alignment horizontal="center" vertical="center" shrinkToFit="1"/>
    </xf>
    <xf numFmtId="0" fontId="8" fillId="0" borderId="0" xfId="6" applyFont="1" applyAlignment="1">
      <alignment horizontal="center"/>
    </xf>
    <xf numFmtId="0" fontId="16" fillId="0" borderId="12" xfId="4" applyFont="1" applyBorder="1" applyAlignment="1">
      <alignment horizontal="center" vertical="center" shrinkToFit="1"/>
    </xf>
    <xf numFmtId="0" fontId="16" fillId="0" borderId="98" xfId="4" applyFont="1" applyBorder="1" applyAlignment="1">
      <alignment horizontal="center" vertical="center" shrinkToFit="1"/>
    </xf>
    <xf numFmtId="0" fontId="16" fillId="0" borderId="76" xfId="4" applyFont="1" applyBorder="1" applyAlignment="1">
      <alignment horizontal="center" vertical="center" shrinkToFit="1"/>
    </xf>
    <xf numFmtId="0" fontId="14" fillId="0" borderId="13" xfId="6" applyFont="1" applyBorder="1" applyAlignment="1">
      <alignment horizontal="center" shrinkToFit="1"/>
    </xf>
    <xf numFmtId="0" fontId="14" fillId="0" borderId="14" xfId="6" applyFont="1" applyBorder="1" applyAlignment="1">
      <alignment horizontal="center" shrinkToFit="1"/>
    </xf>
    <xf numFmtId="0" fontId="14" fillId="0" borderId="57" xfId="6" applyFont="1" applyBorder="1" applyAlignment="1">
      <alignment horizontal="center" shrinkToFit="1"/>
    </xf>
    <xf numFmtId="0" fontId="14" fillId="0" borderId="58" xfId="6" applyFont="1" applyBorder="1" applyAlignment="1">
      <alignment horizontal="center" shrinkToFit="1"/>
    </xf>
    <xf numFmtId="0" fontId="14" fillId="0" borderId="59" xfId="6" applyFont="1" applyBorder="1" applyAlignment="1">
      <alignment horizontal="center" shrinkToFit="1"/>
    </xf>
    <xf numFmtId="0" fontId="14" fillId="0" borderId="60" xfId="6" applyFont="1" applyBorder="1" applyAlignment="1">
      <alignment horizontal="center" vertical="center" shrinkToFit="1"/>
    </xf>
    <xf numFmtId="0" fontId="14" fillId="0" borderId="61" xfId="6" applyFont="1" applyBorder="1" applyAlignment="1">
      <alignment horizontal="center" vertical="center" shrinkToFit="1"/>
    </xf>
    <xf numFmtId="0" fontId="14" fillId="0" borderId="62" xfId="6" applyFont="1" applyBorder="1" applyAlignment="1">
      <alignment horizontal="center" vertical="center" shrinkToFit="1"/>
    </xf>
    <xf numFmtId="0" fontId="14" fillId="0" borderId="0" xfId="6" applyFont="1" applyFill="1" applyBorder="1" applyAlignment="1">
      <alignment horizontal="center" vertical="center" wrapText="1"/>
    </xf>
    <xf numFmtId="0" fontId="14" fillId="0" borderId="16" xfId="6" applyFont="1" applyBorder="1" applyAlignment="1">
      <alignment horizontal="center" vertical="center" shrinkToFit="1"/>
    </xf>
    <xf numFmtId="177" fontId="14" fillId="0" borderId="8" xfId="6" applyNumberFormat="1" applyFont="1" applyBorder="1" applyAlignment="1">
      <alignment horizontal="center" vertical="center" shrinkToFit="1"/>
    </xf>
    <xf numFmtId="0" fontId="14" fillId="0" borderId="8" xfId="6" applyFont="1" applyBorder="1" applyAlignment="1">
      <alignment horizontal="center" vertical="center" shrinkToFit="1"/>
    </xf>
    <xf numFmtId="0" fontId="14" fillId="0" borderId="88" xfId="6" applyFont="1" applyBorder="1" applyAlignment="1">
      <alignment horizontal="center" vertical="center" shrinkToFit="1"/>
    </xf>
    <xf numFmtId="0" fontId="14" fillId="0" borderId="97" xfId="6" applyFont="1" applyBorder="1" applyAlignment="1">
      <alignment horizontal="center" vertical="center" shrinkToFit="1"/>
    </xf>
    <xf numFmtId="0" fontId="18" fillId="0" borderId="0" xfId="6" applyFont="1" applyBorder="1" applyAlignment="1">
      <alignment vertical="center" wrapText="1"/>
    </xf>
    <xf numFmtId="0" fontId="18" fillId="0" borderId="0" xfId="6" applyFont="1" applyBorder="1" applyAlignment="1">
      <alignment wrapText="1"/>
    </xf>
    <xf numFmtId="0" fontId="10" fillId="0" borderId="108"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2" xfId="2" applyFont="1" applyBorder="1" applyAlignment="1"/>
    <xf numFmtId="0" fontId="2" fillId="0" borderId="23" xfId="2" applyFont="1" applyBorder="1" applyAlignment="1"/>
    <xf numFmtId="0" fontId="2" fillId="0" borderId="109" xfId="2" applyFont="1" applyBorder="1" applyAlignment="1"/>
    <xf numFmtId="0" fontId="2" fillId="0" borderId="31" xfId="2" applyFont="1" applyBorder="1" applyAlignment="1"/>
    <xf numFmtId="0" fontId="2" fillId="0" borderId="21" xfId="2" applyFont="1" applyBorder="1" applyAlignment="1"/>
    <xf numFmtId="0" fontId="2" fillId="0" borderId="110" xfId="2" applyFont="1" applyBorder="1" applyAlignment="1"/>
    <xf numFmtId="0" fontId="11" fillId="0" borderId="111" xfId="2" applyFont="1" applyBorder="1" applyAlignment="1">
      <alignment horizontal="distributed" vertical="center"/>
    </xf>
    <xf numFmtId="0" fontId="11" fillId="0" borderId="21" xfId="2" applyFont="1" applyBorder="1" applyAlignment="1">
      <alignment horizontal="distributed" vertical="center"/>
    </xf>
    <xf numFmtId="0" fontId="11" fillId="0" borderId="112" xfId="2" applyFont="1" applyBorder="1" applyAlignment="1">
      <alignment horizontal="distributed" vertical="center"/>
    </xf>
    <xf numFmtId="0" fontId="10" fillId="0" borderId="99" xfId="2" applyFont="1" applyBorder="1" applyAlignment="1">
      <alignment horizontal="distributed" vertical="center"/>
    </xf>
    <xf numFmtId="0" fontId="10" fillId="0" borderId="100" xfId="2" applyFont="1" applyBorder="1" applyAlignment="1">
      <alignment horizontal="distributed" vertical="center"/>
    </xf>
    <xf numFmtId="0" fontId="10" fillId="0" borderId="101" xfId="2" applyFont="1" applyBorder="1" applyAlignment="1">
      <alignment horizontal="distributed" vertical="center"/>
    </xf>
    <xf numFmtId="0" fontId="10" fillId="0" borderId="102" xfId="2" applyFont="1" applyBorder="1" applyAlignment="1">
      <alignment horizontal="distributed" vertical="center"/>
    </xf>
    <xf numFmtId="0" fontId="10" fillId="0" borderId="103" xfId="2" applyFont="1" applyBorder="1" applyAlignment="1">
      <alignment horizontal="distributed" vertical="center"/>
    </xf>
    <xf numFmtId="0" fontId="10" fillId="0" borderId="104" xfId="2" applyFont="1" applyBorder="1" applyAlignment="1"/>
    <xf numFmtId="0" fontId="10" fillId="0" borderId="105" xfId="2" applyFont="1" applyBorder="1" applyAlignment="1"/>
    <xf numFmtId="0" fontId="10" fillId="0" borderId="106" xfId="2" applyFont="1" applyBorder="1" applyAlignment="1"/>
    <xf numFmtId="0" fontId="10" fillId="0" borderId="107" xfId="2" applyFont="1" applyBorder="1" applyAlignment="1">
      <alignment horizontal="center"/>
    </xf>
    <xf numFmtId="0" fontId="10" fillId="0" borderId="105" xfId="2" applyFont="1" applyBorder="1" applyAlignment="1">
      <alignment horizontal="center"/>
    </xf>
    <xf numFmtId="0" fontId="10" fillId="0" borderId="106" xfId="2" applyFont="1" applyBorder="1" applyAlignment="1">
      <alignment horizontal="center"/>
    </xf>
    <xf numFmtId="0" fontId="10" fillId="0" borderId="128" xfId="2" applyFont="1" applyBorder="1" applyAlignment="1">
      <alignment horizontal="center"/>
    </xf>
    <xf numFmtId="0" fontId="10" fillId="0" borderId="129" xfId="2" applyFont="1" applyBorder="1" applyAlignment="1">
      <alignment horizontal="center"/>
    </xf>
    <xf numFmtId="0" fontId="10" fillId="0" borderId="130" xfId="2" applyFont="1" applyBorder="1" applyAlignment="1">
      <alignment horizontal="center"/>
    </xf>
    <xf numFmtId="0" fontId="9" fillId="0" borderId="0" xfId="2" applyFont="1" applyAlignment="1">
      <alignment horizontal="center" vertical="center"/>
    </xf>
    <xf numFmtId="0" fontId="10" fillId="0" borderId="22" xfId="2" applyFont="1" applyBorder="1" applyAlignment="1">
      <alignment horizontal="center" vertical="center"/>
    </xf>
    <xf numFmtId="0" fontId="10" fillId="0" borderId="24" xfId="2" applyFont="1" applyBorder="1" applyAlignment="1">
      <alignment horizontal="center" vertical="center"/>
    </xf>
    <xf numFmtId="0" fontId="10" fillId="0" borderId="113" xfId="2" applyFont="1" applyBorder="1" applyAlignment="1">
      <alignment horizontal="center" vertical="center"/>
    </xf>
    <xf numFmtId="0" fontId="10" fillId="0" borderId="37" xfId="2" applyFont="1" applyBorder="1" applyAlignment="1">
      <alignment horizontal="center" vertical="center"/>
    </xf>
    <xf numFmtId="0" fontId="10" fillId="0" borderId="22" xfId="2" applyFont="1" applyBorder="1" applyAlignment="1">
      <alignment horizontal="distributed" vertical="center"/>
    </xf>
    <xf numFmtId="0" fontId="10" fillId="0" borderId="23" xfId="2" applyFont="1" applyBorder="1" applyAlignment="1">
      <alignment horizontal="distributed" vertical="center"/>
    </xf>
    <xf numFmtId="0" fontId="10" fillId="0" borderId="24" xfId="2" applyFont="1" applyBorder="1" applyAlignment="1">
      <alignment horizontal="distributed" vertical="center"/>
    </xf>
    <xf numFmtId="0" fontId="10" fillId="0" borderId="18" xfId="2" applyFont="1" applyBorder="1" applyAlignment="1">
      <alignment horizontal="distributed" vertical="center"/>
    </xf>
    <xf numFmtId="0" fontId="10" fillId="0" borderId="0" xfId="2" applyFont="1" applyBorder="1" applyAlignment="1">
      <alignment horizontal="distributed" vertical="center"/>
    </xf>
    <xf numFmtId="0" fontId="10" fillId="0" borderId="9" xfId="2" applyFont="1" applyBorder="1" applyAlignment="1">
      <alignment horizontal="distributed" vertical="center"/>
    </xf>
    <xf numFmtId="0" fontId="10" fillId="0" borderId="23" xfId="2" applyFont="1" applyBorder="1" applyAlignment="1">
      <alignment horizontal="center" vertical="center"/>
    </xf>
    <xf numFmtId="0" fontId="10" fillId="0" borderId="18"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4" fillId="0" borderId="22" xfId="2" applyFont="1" applyBorder="1" applyAlignment="1">
      <alignment horizontal="center" vertical="center" wrapText="1"/>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113" xfId="2" applyFont="1" applyBorder="1" applyAlignment="1">
      <alignment horizontal="center" vertical="center"/>
    </xf>
    <xf numFmtId="0" fontId="4" fillId="0" borderId="1" xfId="2" applyFont="1" applyBorder="1" applyAlignment="1">
      <alignment horizontal="center" vertical="center"/>
    </xf>
    <xf numFmtId="0" fontId="4" fillId="0" borderId="37" xfId="2" applyFont="1" applyBorder="1" applyAlignment="1">
      <alignment horizontal="center" vertical="center"/>
    </xf>
    <xf numFmtId="182" fontId="10" fillId="0" borderId="28" xfId="2" applyNumberFormat="1" applyFont="1" applyBorder="1" applyAlignment="1">
      <alignment vertical="center"/>
    </xf>
    <xf numFmtId="182" fontId="10" fillId="0" borderId="30" xfId="2" applyNumberFormat="1" applyFont="1" applyBorder="1" applyAlignment="1">
      <alignment vertical="center"/>
    </xf>
    <xf numFmtId="0" fontId="10" fillId="0" borderId="30" xfId="2" applyFont="1" applyBorder="1" applyAlignment="1">
      <alignment horizontal="distributed" vertical="center" shrinkToFit="1"/>
    </xf>
    <xf numFmtId="0" fontId="10" fillId="0" borderId="18" xfId="2" applyFont="1" applyBorder="1" applyAlignment="1">
      <alignment horizontal="center" vertical="center" textRotation="255" shrinkToFit="1"/>
    </xf>
    <xf numFmtId="0" fontId="10" fillId="0" borderId="9" xfId="2" applyFont="1" applyBorder="1" applyAlignment="1">
      <alignment horizontal="center" vertical="center" textRotation="255" shrinkToFit="1"/>
    </xf>
    <xf numFmtId="0" fontId="10" fillId="0" borderId="113" xfId="2" applyFont="1" applyBorder="1" applyAlignment="1">
      <alignment horizontal="center" vertical="center" textRotation="255" shrinkToFit="1"/>
    </xf>
    <xf numFmtId="0" fontId="10" fillId="0" borderId="37" xfId="2" applyFont="1" applyBorder="1" applyAlignment="1">
      <alignment horizontal="center" vertical="center" textRotation="255" shrinkToFit="1"/>
    </xf>
    <xf numFmtId="0" fontId="41" fillId="0" borderId="22" xfId="2" applyFont="1" applyBorder="1" applyAlignment="1">
      <alignment horizontal="right" vertical="center"/>
    </xf>
    <xf numFmtId="0" fontId="41" fillId="0" borderId="23" xfId="2" applyFont="1" applyBorder="1" applyAlignment="1">
      <alignment horizontal="right" vertical="center"/>
    </xf>
    <xf numFmtId="0" fontId="41" fillId="0" borderId="24" xfId="2" applyFont="1" applyBorder="1" applyAlignment="1">
      <alignment horizontal="right" vertical="center"/>
    </xf>
    <xf numFmtId="0" fontId="10" fillId="0" borderId="114" xfId="2" applyFont="1" applyBorder="1" applyAlignment="1">
      <alignment horizontal="distributed" vertical="center"/>
    </xf>
    <xf numFmtId="0" fontId="10" fillId="0" borderId="84" xfId="2" applyFont="1" applyBorder="1" applyAlignment="1">
      <alignment horizontal="distributed" vertical="center"/>
    </xf>
    <xf numFmtId="182" fontId="10" fillId="0" borderId="114" xfId="2" applyNumberFormat="1" applyFont="1" applyBorder="1" applyAlignment="1">
      <alignment vertical="center"/>
    </xf>
    <xf numFmtId="182" fontId="10" fillId="0" borderId="84" xfId="2" applyNumberFormat="1" applyFont="1" applyBorder="1" applyAlignment="1">
      <alignment vertical="center"/>
    </xf>
    <xf numFmtId="182" fontId="10" fillId="0" borderId="25" xfId="2" applyNumberFormat="1" applyFont="1" applyBorder="1" applyAlignment="1">
      <alignment vertical="center"/>
    </xf>
    <xf numFmtId="0" fontId="10" fillId="0" borderId="28" xfId="2" applyFont="1" applyBorder="1" applyAlignment="1">
      <alignment horizontal="distributed" vertical="center"/>
    </xf>
    <xf numFmtId="0" fontId="10" fillId="0" borderId="30" xfId="2" applyFont="1" applyBorder="1" applyAlignment="1">
      <alignment horizontal="distributed" vertical="center"/>
    </xf>
    <xf numFmtId="182" fontId="10" fillId="0" borderId="26" xfId="2" applyNumberFormat="1" applyFont="1" applyBorder="1" applyAlignment="1">
      <alignment vertical="center"/>
    </xf>
    <xf numFmtId="0" fontId="10" fillId="0" borderId="30" xfId="2" applyFont="1" applyBorder="1" applyAlignment="1">
      <alignment horizontal="center" vertical="center" shrinkToFit="1"/>
    </xf>
    <xf numFmtId="0" fontId="10" fillId="0" borderId="115" xfId="2" applyFont="1" applyBorder="1" applyAlignment="1">
      <alignment horizontal="center" vertical="center"/>
    </xf>
    <xf numFmtId="0" fontId="10" fillId="0" borderId="98" xfId="2" applyFont="1" applyBorder="1" applyAlignment="1">
      <alignment horizontal="center" vertical="center"/>
    </xf>
    <xf numFmtId="0" fontId="10" fillId="0" borderId="76" xfId="2" applyFont="1" applyBorder="1" applyAlignment="1">
      <alignment horizontal="center" vertical="center"/>
    </xf>
    <xf numFmtId="182" fontId="10" fillId="0" borderId="115" xfId="2" applyNumberFormat="1" applyFont="1" applyBorder="1" applyAlignment="1">
      <alignment vertical="center"/>
    </xf>
    <xf numFmtId="182" fontId="10" fillId="0" borderId="98" xfId="2" applyNumberFormat="1" applyFont="1" applyBorder="1" applyAlignment="1">
      <alignment vertical="center"/>
    </xf>
    <xf numFmtId="182" fontId="10" fillId="0" borderId="76" xfId="2" applyNumberFormat="1" applyFont="1" applyBorder="1" applyAlignment="1">
      <alignment vertical="center"/>
    </xf>
    <xf numFmtId="0" fontId="10" fillId="0" borderId="27" xfId="2" applyFont="1" applyBorder="1" applyAlignment="1">
      <alignment horizontal="distributed" vertical="center"/>
    </xf>
    <xf numFmtId="0" fontId="10" fillId="0" borderId="73" xfId="2" applyFont="1" applyBorder="1" applyAlignment="1">
      <alignment horizontal="distributed" vertical="center"/>
    </xf>
    <xf numFmtId="0" fontId="10" fillId="0" borderId="28" xfId="2" applyFont="1" applyBorder="1" applyAlignment="1">
      <alignment horizontal="distributed" vertical="center" wrapText="1" shrinkToFit="1"/>
    </xf>
    <xf numFmtId="0" fontId="10" fillId="0" borderId="30" xfId="2" applyFont="1" applyBorder="1" applyAlignment="1">
      <alignment horizontal="distributed" vertical="center" wrapText="1" shrinkToFit="1"/>
    </xf>
    <xf numFmtId="0" fontId="10" fillId="0" borderId="27" xfId="2" applyFont="1" applyBorder="1" applyAlignment="1">
      <alignment horizontal="distributed" vertical="center" shrinkToFit="1"/>
    </xf>
    <xf numFmtId="0" fontId="10" fillId="0" borderId="73" xfId="2" applyFont="1" applyBorder="1" applyAlignment="1">
      <alignment horizontal="distributed" vertical="center" shrinkToFit="1"/>
    </xf>
    <xf numFmtId="182" fontId="10" fillId="0" borderId="27" xfId="2" applyNumberFormat="1" applyFont="1" applyBorder="1" applyAlignment="1">
      <alignment vertical="center"/>
    </xf>
    <xf numFmtId="182" fontId="10" fillId="0" borderId="73" xfId="2" applyNumberFormat="1" applyFont="1" applyBorder="1" applyAlignment="1">
      <alignment vertical="center"/>
    </xf>
    <xf numFmtId="0" fontId="10" fillId="0" borderId="0" xfId="2" applyFont="1" applyAlignment="1"/>
    <xf numFmtId="0" fontId="10" fillId="0" borderId="0" xfId="2" applyFont="1" applyAlignment="1">
      <alignment vertical="top"/>
    </xf>
    <xf numFmtId="0" fontId="10" fillId="0" borderId="107" xfId="2" applyFont="1" applyBorder="1" applyAlignment="1">
      <alignment horizontal="center" vertical="center"/>
    </xf>
    <xf numFmtId="0" fontId="10" fillId="0" borderId="105" xfId="2" applyFont="1" applyBorder="1" applyAlignment="1">
      <alignment horizontal="center" vertical="center"/>
    </xf>
    <xf numFmtId="0" fontId="10" fillId="0" borderId="106" xfId="2" applyFont="1" applyBorder="1" applyAlignment="1">
      <alignment horizontal="center" vertical="center"/>
    </xf>
    <xf numFmtId="182" fontId="10" fillId="0" borderId="107" xfId="2" applyNumberFormat="1" applyFont="1" applyBorder="1" applyAlignment="1">
      <alignment vertical="center"/>
    </xf>
    <xf numFmtId="182" fontId="10" fillId="0" borderId="105" xfId="2" applyNumberFormat="1" applyFont="1" applyBorder="1" applyAlignment="1">
      <alignment vertical="center"/>
    </xf>
    <xf numFmtId="0" fontId="2" fillId="0" borderId="0" xfId="2" applyFont="1" applyAlignment="1"/>
    <xf numFmtId="0" fontId="42" fillId="0" borderId="0" xfId="2" applyFont="1" applyAlignment="1"/>
    <xf numFmtId="0" fontId="10" fillId="0" borderId="22" xfId="2" applyFont="1" applyBorder="1" applyAlignment="1">
      <alignment horizontal="center" vertical="distributed" textRotation="255"/>
    </xf>
    <xf numFmtId="0" fontId="10" fillId="0" borderId="24" xfId="2" applyFont="1" applyBorder="1" applyAlignment="1">
      <alignment horizontal="center" vertical="distributed" textRotation="255"/>
    </xf>
    <xf numFmtId="0" fontId="10" fillId="0" borderId="18" xfId="2" applyFont="1" applyBorder="1" applyAlignment="1">
      <alignment horizontal="center" vertical="distributed" textRotation="255"/>
    </xf>
    <xf numFmtId="0" fontId="10" fillId="0" borderId="9" xfId="2" applyFont="1" applyBorder="1" applyAlignment="1">
      <alignment horizontal="center" vertical="distributed" textRotation="255"/>
    </xf>
    <xf numFmtId="0" fontId="10" fillId="0" borderId="113" xfId="2" applyFont="1" applyBorder="1" applyAlignment="1">
      <alignment horizontal="center" vertical="distributed" textRotation="255"/>
    </xf>
    <xf numFmtId="0" fontId="10" fillId="0" borderId="37" xfId="2" applyFont="1" applyBorder="1" applyAlignment="1">
      <alignment horizontal="center" vertical="distributed" textRotation="255"/>
    </xf>
    <xf numFmtId="0" fontId="4" fillId="0" borderId="0" xfId="2" applyFont="1" applyAlignment="1">
      <alignment horizontal="center"/>
    </xf>
    <xf numFmtId="0" fontId="4" fillId="0" borderId="0" xfId="2" applyFont="1" applyAlignment="1">
      <alignment vertical="top"/>
    </xf>
    <xf numFmtId="0" fontId="4" fillId="0" borderId="0" xfId="2" applyFont="1" applyAlignment="1">
      <alignment vertical="top" wrapText="1"/>
    </xf>
    <xf numFmtId="0" fontId="9" fillId="0" borderId="0" xfId="2" applyFont="1" applyAlignment="1">
      <alignment horizontal="center"/>
    </xf>
    <xf numFmtId="0" fontId="2" fillId="0" borderId="0" xfId="2" applyAlignment="1">
      <alignment horizontal="center"/>
    </xf>
    <xf numFmtId="0" fontId="2" fillId="0" borderId="0" xfId="2" applyAlignment="1">
      <alignment horizontal="center" vertical="center"/>
    </xf>
    <xf numFmtId="0" fontId="36" fillId="0" borderId="0" xfId="2" applyFont="1" applyAlignment="1">
      <alignment horizontal="center"/>
    </xf>
    <xf numFmtId="0" fontId="36" fillId="0" borderId="0" xfId="2" applyFont="1" applyAlignment="1">
      <alignment horizontal="center" vertical="center"/>
    </xf>
    <xf numFmtId="0" fontId="2" fillId="0" borderId="0" xfId="2" applyAlignment="1">
      <alignment horizontal="left" vertical="top" wrapText="1"/>
    </xf>
    <xf numFmtId="0" fontId="2" fillId="0" borderId="0" xfId="2" applyAlignment="1">
      <alignment horizontal="left" vertical="top"/>
    </xf>
    <xf numFmtId="0" fontId="2" fillId="0" borderId="18" xfId="2" applyBorder="1" applyAlignment="1">
      <alignment horizontal="left" vertical="top" wrapText="1"/>
    </xf>
    <xf numFmtId="0" fontId="2" fillId="0" borderId="0" xfId="2" applyBorder="1" applyAlignment="1">
      <alignment horizontal="left" vertical="top" wrapText="1"/>
    </xf>
    <xf numFmtId="0" fontId="2" fillId="0" borderId="9" xfId="2" applyBorder="1" applyAlignment="1">
      <alignment horizontal="left" vertical="top" wrapText="1"/>
    </xf>
    <xf numFmtId="0" fontId="2" fillId="0" borderId="116" xfId="2" applyBorder="1" applyAlignment="1">
      <alignment horizontal="center" vertical="center"/>
    </xf>
    <xf numFmtId="0" fontId="2" fillId="0" borderId="36" xfId="2" applyBorder="1" applyAlignment="1">
      <alignment horizontal="center" vertical="center"/>
    </xf>
    <xf numFmtId="0" fontId="2" fillId="0" borderId="22" xfId="2" applyBorder="1" applyAlignment="1">
      <alignment horizontal="center" vertical="center"/>
    </xf>
    <xf numFmtId="0" fontId="2" fillId="0" borderId="24" xfId="2" applyBorder="1" applyAlignment="1">
      <alignment horizontal="center" vertical="center"/>
    </xf>
    <xf numFmtId="0" fontId="2" fillId="0" borderId="113" xfId="2" applyBorder="1" applyAlignment="1">
      <alignment horizontal="center" vertical="center"/>
    </xf>
    <xf numFmtId="0" fontId="2" fillId="0" borderId="37" xfId="2" applyBorder="1" applyAlignment="1">
      <alignment horizontal="center" vertical="center"/>
    </xf>
    <xf numFmtId="0" fontId="2" fillId="0" borderId="23" xfId="2" applyBorder="1" applyAlignment="1">
      <alignment horizontal="center" vertical="center"/>
    </xf>
    <xf numFmtId="0" fontId="2" fillId="0" borderId="1" xfId="2" applyBorder="1" applyAlignment="1">
      <alignment horizontal="center" vertical="center"/>
    </xf>
    <xf numFmtId="0" fontId="2" fillId="0" borderId="32" xfId="2" applyBorder="1" applyAlignment="1">
      <alignment horizontal="left" vertical="top" wrapText="1"/>
    </xf>
    <xf numFmtId="0" fontId="2" fillId="0" borderId="18" xfId="2" applyBorder="1" applyAlignment="1">
      <alignment horizontal="left" vertical="center"/>
    </xf>
    <xf numFmtId="0" fontId="2" fillId="0" borderId="9" xfId="2" applyBorder="1" applyAlignment="1">
      <alignment horizontal="left" vertical="center"/>
    </xf>
    <xf numFmtId="0" fontId="2" fillId="0" borderId="18" xfId="2" applyBorder="1" applyAlignment="1">
      <alignment horizontal="center" vertical="center"/>
    </xf>
    <xf numFmtId="0" fontId="2" fillId="0" borderId="9" xfId="2" applyBorder="1" applyAlignment="1">
      <alignment horizontal="center" vertical="center"/>
    </xf>
    <xf numFmtId="0" fontId="2" fillId="0" borderId="18" xfId="2" applyBorder="1" applyAlignment="1">
      <alignment horizontal="center" vertical="top"/>
    </xf>
    <xf numFmtId="0" fontId="2" fillId="0" borderId="9" xfId="2" applyBorder="1" applyAlignment="1">
      <alignment horizontal="center" vertical="top"/>
    </xf>
    <xf numFmtId="0" fontId="2" fillId="0" borderId="113" xfId="2" applyBorder="1" applyAlignment="1">
      <alignment horizontal="left" vertical="top" wrapText="1"/>
    </xf>
    <xf numFmtId="0" fontId="2" fillId="0" borderId="1" xfId="2" applyBorder="1" applyAlignment="1">
      <alignment horizontal="left" vertical="top" wrapText="1"/>
    </xf>
    <xf numFmtId="0" fontId="2" fillId="0" borderId="37" xfId="2" applyBorder="1" applyAlignment="1">
      <alignment horizontal="left" vertical="top" wrapText="1"/>
    </xf>
    <xf numFmtId="0" fontId="2" fillId="0" borderId="107" xfId="2" applyBorder="1" applyAlignment="1">
      <alignment horizontal="center" vertical="center"/>
    </xf>
    <xf numFmtId="0" fontId="2" fillId="0" borderId="106" xfId="2" applyBorder="1" applyAlignment="1">
      <alignment horizontal="center" vertical="center"/>
    </xf>
    <xf numFmtId="0" fontId="2" fillId="0" borderId="105" xfId="2" applyBorder="1" applyAlignment="1">
      <alignment horizontal="center" vertical="center"/>
    </xf>
    <xf numFmtId="0" fontId="10" fillId="0" borderId="18" xfId="2" applyFont="1" applyBorder="1" applyAlignment="1">
      <alignment horizontal="left" vertical="center"/>
    </xf>
    <xf numFmtId="0" fontId="10" fillId="0" borderId="9" xfId="2" applyFont="1" applyBorder="1" applyAlignment="1">
      <alignment horizontal="left" vertical="center"/>
    </xf>
    <xf numFmtId="0" fontId="2" fillId="0" borderId="18" xfId="2" applyBorder="1" applyAlignment="1">
      <alignment horizontal="left" vertical="top"/>
    </xf>
    <xf numFmtId="0" fontId="2" fillId="0" borderId="0" xfId="2" applyBorder="1" applyAlignment="1">
      <alignment horizontal="left" vertical="top"/>
    </xf>
    <xf numFmtId="0" fontId="2" fillId="0" borderId="9" xfId="2" applyBorder="1" applyAlignment="1">
      <alignment horizontal="left" vertical="top"/>
    </xf>
  </cellXfs>
  <cellStyles count="8">
    <cellStyle name="桁区切り 2" xfId="1"/>
    <cellStyle name="標準" xfId="0" builtinId="0"/>
    <cellStyle name="標準 2" xfId="2"/>
    <cellStyle name="標準_01北海道・東北地方(1-7)" xfId="3"/>
    <cellStyle name="標準_Book1" xfId="4"/>
    <cellStyle name="標準_交付申請書（別紙１～４０）" xfId="5"/>
    <cellStyle name="標準_北海道"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246528</xdr:colOff>
      <xdr:row>0</xdr:row>
      <xdr:rowOff>145676</xdr:rowOff>
    </xdr:from>
    <xdr:to>
      <xdr:col>12</xdr:col>
      <xdr:colOff>145675</xdr:colOff>
      <xdr:row>2</xdr:row>
      <xdr:rowOff>100853</xdr:rowOff>
    </xdr:to>
    <xdr:sp macro="" textlink="">
      <xdr:nvSpPr>
        <xdr:cNvPr id="2" name="正方形/長方形 1"/>
        <xdr:cNvSpPr/>
      </xdr:nvSpPr>
      <xdr:spPr>
        <a:xfrm>
          <a:off x="5771028" y="145676"/>
          <a:ext cx="2005853" cy="369795"/>
        </a:xfrm>
        <a:prstGeom prst="rect">
          <a:avLst/>
        </a:prstGeom>
      </xdr:spPr>
      <xdr:style>
        <a:lnRef idx="1">
          <a:schemeClr val="accent5"/>
        </a:lnRef>
        <a:fillRef idx="3">
          <a:schemeClr val="accent5"/>
        </a:fillRef>
        <a:effectRef idx="2">
          <a:schemeClr val="accent5"/>
        </a:effectRef>
        <a:fontRef idx="minor">
          <a:schemeClr val="lt1"/>
        </a:fontRef>
      </xdr:style>
      <xdr:txBody>
        <a:bodyPr vertOverflow="clip" rtlCol="0" anchor="ctr"/>
        <a:lstStyle/>
        <a:p>
          <a:pPr algn="ctr"/>
          <a:r>
            <a:rPr kumimoji="1" lang="ja-JP" altLang="en-US" sz="1050" b="1"/>
            <a:t>水色の項目を入力すること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3340" name="Line 1"/>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1" name="Line 2"/>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2" name="Line 3"/>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3" name="Line 4"/>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4" name="Line 5"/>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14</xdr:row>
      <xdr:rowOff>95250</xdr:rowOff>
    </xdr:from>
    <xdr:to>
      <xdr:col>2</xdr:col>
      <xdr:colOff>152400</xdr:colOff>
      <xdr:row>15</xdr:row>
      <xdr:rowOff>114300</xdr:rowOff>
    </xdr:to>
    <xdr:sp macro="" textlink="">
      <xdr:nvSpPr>
        <xdr:cNvPr id="5440" name="AutoShape 1"/>
        <xdr:cNvSpPr>
          <a:spLocks/>
        </xdr:cNvSpPr>
      </xdr:nvSpPr>
      <xdr:spPr bwMode="auto">
        <a:xfrm>
          <a:off x="400050" y="2876550"/>
          <a:ext cx="76200" cy="22860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22</xdr:row>
      <xdr:rowOff>85725</xdr:rowOff>
    </xdr:from>
    <xdr:to>
      <xdr:col>3</xdr:col>
      <xdr:colOff>152400</xdr:colOff>
      <xdr:row>24</xdr:row>
      <xdr:rowOff>76200</xdr:rowOff>
    </xdr:to>
    <xdr:sp macro="" textlink="">
      <xdr:nvSpPr>
        <xdr:cNvPr id="5441" name="AutoShape 2"/>
        <xdr:cNvSpPr>
          <a:spLocks/>
        </xdr:cNvSpPr>
      </xdr:nvSpPr>
      <xdr:spPr bwMode="auto">
        <a:xfrm>
          <a:off x="552450" y="4705350"/>
          <a:ext cx="85725" cy="4095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28</xdr:row>
      <xdr:rowOff>85725</xdr:rowOff>
    </xdr:from>
    <xdr:to>
      <xdr:col>2</xdr:col>
      <xdr:colOff>152400</xdr:colOff>
      <xdr:row>30</xdr:row>
      <xdr:rowOff>76200</xdr:rowOff>
    </xdr:to>
    <xdr:sp macro="" textlink="">
      <xdr:nvSpPr>
        <xdr:cNvPr id="5442" name="AutoShape 3"/>
        <xdr:cNvSpPr>
          <a:spLocks/>
        </xdr:cNvSpPr>
      </xdr:nvSpPr>
      <xdr:spPr bwMode="auto">
        <a:xfrm>
          <a:off x="390525" y="5962650"/>
          <a:ext cx="85725" cy="4095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32</xdr:row>
      <xdr:rowOff>85725</xdr:rowOff>
    </xdr:from>
    <xdr:to>
      <xdr:col>2</xdr:col>
      <xdr:colOff>142875</xdr:colOff>
      <xdr:row>42</xdr:row>
      <xdr:rowOff>85725</xdr:rowOff>
    </xdr:to>
    <xdr:sp macro="" textlink="">
      <xdr:nvSpPr>
        <xdr:cNvPr id="5443" name="AutoShape 4"/>
        <xdr:cNvSpPr>
          <a:spLocks/>
        </xdr:cNvSpPr>
      </xdr:nvSpPr>
      <xdr:spPr bwMode="auto">
        <a:xfrm>
          <a:off x="390525" y="6800850"/>
          <a:ext cx="76200" cy="2095500"/>
        </a:xfrm>
        <a:prstGeom prst="leftBracket">
          <a:avLst>
            <a:gd name="adj" fmla="val 229167"/>
          </a:avLst>
        </a:prstGeom>
        <a:noFill/>
        <a:ln w="285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85725</xdr:colOff>
      <xdr:row>8</xdr:row>
      <xdr:rowOff>76200</xdr:rowOff>
    </xdr:from>
    <xdr:to>
      <xdr:col>30</xdr:col>
      <xdr:colOff>95250</xdr:colOff>
      <xdr:row>8</xdr:row>
      <xdr:rowOff>76200</xdr:rowOff>
    </xdr:to>
    <xdr:sp macro="" textlink="">
      <xdr:nvSpPr>
        <xdr:cNvPr id="4203" name="Line 1"/>
        <xdr:cNvSpPr>
          <a:spLocks noChangeShapeType="1"/>
        </xdr:cNvSpPr>
      </xdr:nvSpPr>
      <xdr:spPr bwMode="auto">
        <a:xfrm>
          <a:off x="2219325" y="2714625"/>
          <a:ext cx="2762250" cy="0"/>
        </a:xfrm>
        <a:prstGeom prst="line">
          <a:avLst/>
        </a:prstGeom>
        <a:noFill/>
        <a:ln w="28575">
          <a:solidFill>
            <a:srgbClr val="000000"/>
          </a:solidFill>
          <a:round/>
          <a:headEnd/>
          <a:tailEnd/>
        </a:ln>
      </xdr:spPr>
    </xdr:sp>
    <xdr:clientData/>
  </xdr:twoCellAnchor>
  <xdr:twoCellAnchor>
    <xdr:from>
      <xdr:col>12</xdr:col>
      <xdr:colOff>142875</xdr:colOff>
      <xdr:row>6</xdr:row>
      <xdr:rowOff>209550</xdr:rowOff>
    </xdr:from>
    <xdr:to>
      <xdr:col>31</xdr:col>
      <xdr:colOff>28575</xdr:colOff>
      <xdr:row>9</xdr:row>
      <xdr:rowOff>142875</xdr:rowOff>
    </xdr:to>
    <xdr:sp macro="" textlink="">
      <xdr:nvSpPr>
        <xdr:cNvPr id="4204" name="Rectangle 2"/>
        <xdr:cNvSpPr>
          <a:spLocks noChangeArrowheads="1"/>
        </xdr:cNvSpPr>
      </xdr:nvSpPr>
      <xdr:spPr bwMode="auto">
        <a:xfrm>
          <a:off x="2114550" y="2219325"/>
          <a:ext cx="2962275" cy="876300"/>
        </a:xfrm>
        <a:prstGeom prst="rect">
          <a:avLst/>
        </a:prstGeom>
        <a:noFill/>
        <a:ln w="3175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8</xdr:row>
      <xdr:rowOff>9525</xdr:rowOff>
    </xdr:from>
    <xdr:to>
      <xdr:col>5</xdr:col>
      <xdr:colOff>304800</xdr:colOff>
      <xdr:row>12</xdr:row>
      <xdr:rowOff>38100</xdr:rowOff>
    </xdr:to>
    <xdr:sp macro="" textlink="">
      <xdr:nvSpPr>
        <xdr:cNvPr id="6936" name="右中かっこ 1"/>
        <xdr:cNvSpPr>
          <a:spLocks/>
        </xdr:cNvSpPr>
      </xdr:nvSpPr>
      <xdr:spPr bwMode="auto">
        <a:xfrm>
          <a:off x="3552825" y="1381125"/>
          <a:ext cx="180975" cy="828675"/>
        </a:xfrm>
        <a:prstGeom prst="rightBrace">
          <a:avLst>
            <a:gd name="adj1" fmla="val 8331"/>
            <a:gd name="adj2" fmla="val 50000"/>
          </a:avLst>
        </a:prstGeom>
        <a:solidFill>
          <a:srgbClr val="FFFFFF"/>
        </a:solidFill>
        <a:ln w="9525" algn="ctr">
          <a:solidFill>
            <a:srgbClr val="000000"/>
          </a:solidFill>
          <a:round/>
          <a:headEnd/>
          <a:tailEnd/>
        </a:ln>
      </xdr:spPr>
    </xdr:sp>
    <xdr:clientData/>
  </xdr:twoCellAnchor>
  <xdr:twoCellAnchor>
    <xdr:from>
      <xdr:col>5</xdr:col>
      <xdr:colOff>400050</xdr:colOff>
      <xdr:row>10</xdr:row>
      <xdr:rowOff>28575</xdr:rowOff>
    </xdr:from>
    <xdr:to>
      <xdr:col>6</xdr:col>
      <xdr:colOff>28575</xdr:colOff>
      <xdr:row>10</xdr:row>
      <xdr:rowOff>28575</xdr:rowOff>
    </xdr:to>
    <xdr:cxnSp macro="">
      <xdr:nvCxnSpPr>
        <xdr:cNvPr id="6937" name="直線矢印コネクタ 3"/>
        <xdr:cNvCxnSpPr>
          <a:cxnSpLocks noChangeShapeType="1"/>
        </xdr:cNvCxnSpPr>
      </xdr:nvCxnSpPr>
      <xdr:spPr bwMode="auto">
        <a:xfrm flipV="1">
          <a:off x="3829050" y="1800225"/>
          <a:ext cx="314325" cy="0"/>
        </a:xfrm>
        <a:prstGeom prst="straightConnector1">
          <a:avLst/>
        </a:prstGeom>
        <a:noFill/>
        <a:ln w="9525" algn="ctr">
          <a:solidFill>
            <a:srgbClr val="000000"/>
          </a:solidFill>
          <a:round/>
          <a:headEnd/>
          <a:tailEnd type="arrow" w="med" len="med"/>
        </a:ln>
      </xdr:spPr>
    </xdr:cxnSp>
    <xdr:clientData/>
  </xdr:twoCellAnchor>
  <xdr:twoCellAnchor>
    <xdr:from>
      <xdr:col>5</xdr:col>
      <xdr:colOff>381000</xdr:colOff>
      <xdr:row>13</xdr:row>
      <xdr:rowOff>104775</xdr:rowOff>
    </xdr:from>
    <xdr:to>
      <xdr:col>6</xdr:col>
      <xdr:colOff>9525</xdr:colOff>
      <xdr:row>13</xdr:row>
      <xdr:rowOff>114300</xdr:rowOff>
    </xdr:to>
    <xdr:cxnSp macro="">
      <xdr:nvCxnSpPr>
        <xdr:cNvPr id="6938" name="直線矢印コネクタ 4"/>
        <xdr:cNvCxnSpPr>
          <a:cxnSpLocks noChangeShapeType="1"/>
        </xdr:cNvCxnSpPr>
      </xdr:nvCxnSpPr>
      <xdr:spPr bwMode="auto">
        <a:xfrm flipV="1">
          <a:off x="3810000" y="2476500"/>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16</xdr:row>
      <xdr:rowOff>0</xdr:rowOff>
    </xdr:from>
    <xdr:to>
      <xdr:col>6</xdr:col>
      <xdr:colOff>0</xdr:colOff>
      <xdr:row>16</xdr:row>
      <xdr:rowOff>9525</xdr:rowOff>
    </xdr:to>
    <xdr:cxnSp macro="">
      <xdr:nvCxnSpPr>
        <xdr:cNvPr id="6939" name="直線矢印コネクタ 5"/>
        <xdr:cNvCxnSpPr>
          <a:cxnSpLocks noChangeShapeType="1"/>
        </xdr:cNvCxnSpPr>
      </xdr:nvCxnSpPr>
      <xdr:spPr bwMode="auto">
        <a:xfrm flipV="1">
          <a:off x="3800475" y="2971800"/>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18</xdr:row>
      <xdr:rowOff>95250</xdr:rowOff>
    </xdr:from>
    <xdr:to>
      <xdr:col>6</xdr:col>
      <xdr:colOff>0</xdr:colOff>
      <xdr:row>18</xdr:row>
      <xdr:rowOff>104775</xdr:rowOff>
    </xdr:to>
    <xdr:cxnSp macro="">
      <xdr:nvCxnSpPr>
        <xdr:cNvPr id="6940" name="直線矢印コネクタ 6"/>
        <xdr:cNvCxnSpPr>
          <a:cxnSpLocks noChangeShapeType="1"/>
        </xdr:cNvCxnSpPr>
      </xdr:nvCxnSpPr>
      <xdr:spPr bwMode="auto">
        <a:xfrm flipV="1">
          <a:off x="3800475" y="3467100"/>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361950</xdr:colOff>
      <xdr:row>22</xdr:row>
      <xdr:rowOff>95250</xdr:rowOff>
    </xdr:from>
    <xdr:to>
      <xdr:col>5</xdr:col>
      <xdr:colOff>676275</xdr:colOff>
      <xdr:row>22</xdr:row>
      <xdr:rowOff>104775</xdr:rowOff>
    </xdr:to>
    <xdr:cxnSp macro="">
      <xdr:nvCxnSpPr>
        <xdr:cNvPr id="6941" name="直線矢印コネクタ 7"/>
        <xdr:cNvCxnSpPr>
          <a:cxnSpLocks noChangeShapeType="1"/>
        </xdr:cNvCxnSpPr>
      </xdr:nvCxnSpPr>
      <xdr:spPr bwMode="auto">
        <a:xfrm flipV="1">
          <a:off x="3790950" y="4267200"/>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24</xdr:row>
      <xdr:rowOff>104775</xdr:rowOff>
    </xdr:from>
    <xdr:to>
      <xdr:col>6</xdr:col>
      <xdr:colOff>0</xdr:colOff>
      <xdr:row>24</xdr:row>
      <xdr:rowOff>114300</xdr:rowOff>
    </xdr:to>
    <xdr:cxnSp macro="">
      <xdr:nvCxnSpPr>
        <xdr:cNvPr id="6942" name="直線矢印コネクタ 8"/>
        <xdr:cNvCxnSpPr>
          <a:cxnSpLocks noChangeShapeType="1"/>
        </xdr:cNvCxnSpPr>
      </xdr:nvCxnSpPr>
      <xdr:spPr bwMode="auto">
        <a:xfrm flipV="1">
          <a:off x="3800475" y="4676775"/>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361950</xdr:colOff>
      <xdr:row>28</xdr:row>
      <xdr:rowOff>104775</xdr:rowOff>
    </xdr:from>
    <xdr:to>
      <xdr:col>5</xdr:col>
      <xdr:colOff>676275</xdr:colOff>
      <xdr:row>28</xdr:row>
      <xdr:rowOff>114300</xdr:rowOff>
    </xdr:to>
    <xdr:cxnSp macro="">
      <xdr:nvCxnSpPr>
        <xdr:cNvPr id="6943" name="直線矢印コネクタ 9"/>
        <xdr:cNvCxnSpPr>
          <a:cxnSpLocks noChangeShapeType="1"/>
        </xdr:cNvCxnSpPr>
      </xdr:nvCxnSpPr>
      <xdr:spPr bwMode="auto">
        <a:xfrm flipV="1">
          <a:off x="3790950" y="5476875"/>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30</xdr:row>
      <xdr:rowOff>95250</xdr:rowOff>
    </xdr:from>
    <xdr:to>
      <xdr:col>6</xdr:col>
      <xdr:colOff>0</xdr:colOff>
      <xdr:row>30</xdr:row>
      <xdr:rowOff>104775</xdr:rowOff>
    </xdr:to>
    <xdr:cxnSp macro="">
      <xdr:nvCxnSpPr>
        <xdr:cNvPr id="6944" name="直線矢印コネクタ 10"/>
        <xdr:cNvCxnSpPr>
          <a:cxnSpLocks noChangeShapeType="1"/>
        </xdr:cNvCxnSpPr>
      </xdr:nvCxnSpPr>
      <xdr:spPr bwMode="auto">
        <a:xfrm flipV="1">
          <a:off x="3800475" y="5867400"/>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34</xdr:row>
      <xdr:rowOff>104775</xdr:rowOff>
    </xdr:from>
    <xdr:to>
      <xdr:col>6</xdr:col>
      <xdr:colOff>0</xdr:colOff>
      <xdr:row>34</xdr:row>
      <xdr:rowOff>114300</xdr:rowOff>
    </xdr:to>
    <xdr:cxnSp macro="">
      <xdr:nvCxnSpPr>
        <xdr:cNvPr id="6945" name="直線矢印コネクタ 12"/>
        <xdr:cNvCxnSpPr>
          <a:cxnSpLocks noChangeShapeType="1"/>
        </xdr:cNvCxnSpPr>
      </xdr:nvCxnSpPr>
      <xdr:spPr bwMode="auto">
        <a:xfrm flipV="1">
          <a:off x="3800475" y="6677025"/>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36</xdr:row>
      <xdr:rowOff>104775</xdr:rowOff>
    </xdr:from>
    <xdr:to>
      <xdr:col>6</xdr:col>
      <xdr:colOff>0</xdr:colOff>
      <xdr:row>36</xdr:row>
      <xdr:rowOff>114300</xdr:rowOff>
    </xdr:to>
    <xdr:cxnSp macro="">
      <xdr:nvCxnSpPr>
        <xdr:cNvPr id="6946" name="直線矢印コネクタ 13"/>
        <xdr:cNvCxnSpPr>
          <a:cxnSpLocks noChangeShapeType="1"/>
        </xdr:cNvCxnSpPr>
      </xdr:nvCxnSpPr>
      <xdr:spPr bwMode="auto">
        <a:xfrm flipV="1">
          <a:off x="3800475" y="7077075"/>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361950</xdr:colOff>
      <xdr:row>38</xdr:row>
      <xdr:rowOff>104775</xdr:rowOff>
    </xdr:from>
    <xdr:to>
      <xdr:col>5</xdr:col>
      <xdr:colOff>676275</xdr:colOff>
      <xdr:row>38</xdr:row>
      <xdr:rowOff>114300</xdr:rowOff>
    </xdr:to>
    <xdr:cxnSp macro="">
      <xdr:nvCxnSpPr>
        <xdr:cNvPr id="6947" name="直線矢印コネクタ 14"/>
        <xdr:cNvCxnSpPr>
          <a:cxnSpLocks noChangeShapeType="1"/>
        </xdr:cNvCxnSpPr>
      </xdr:nvCxnSpPr>
      <xdr:spPr bwMode="auto">
        <a:xfrm flipV="1">
          <a:off x="3790950" y="7477125"/>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20</xdr:row>
      <xdr:rowOff>104775</xdr:rowOff>
    </xdr:from>
    <xdr:to>
      <xdr:col>6</xdr:col>
      <xdr:colOff>0</xdr:colOff>
      <xdr:row>20</xdr:row>
      <xdr:rowOff>114300</xdr:rowOff>
    </xdr:to>
    <xdr:cxnSp macro="">
      <xdr:nvCxnSpPr>
        <xdr:cNvPr id="6948" name="直線矢印コネクタ 6"/>
        <xdr:cNvCxnSpPr>
          <a:cxnSpLocks noChangeShapeType="1"/>
        </xdr:cNvCxnSpPr>
      </xdr:nvCxnSpPr>
      <xdr:spPr bwMode="auto">
        <a:xfrm flipV="1">
          <a:off x="3800475" y="3876675"/>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400050</xdr:colOff>
      <xdr:row>26</xdr:row>
      <xdr:rowOff>95250</xdr:rowOff>
    </xdr:from>
    <xdr:to>
      <xdr:col>6</xdr:col>
      <xdr:colOff>28575</xdr:colOff>
      <xdr:row>26</xdr:row>
      <xdr:rowOff>104775</xdr:rowOff>
    </xdr:to>
    <xdr:cxnSp macro="">
      <xdr:nvCxnSpPr>
        <xdr:cNvPr id="6949" name="直線矢印コネクタ 8"/>
        <xdr:cNvCxnSpPr>
          <a:cxnSpLocks noChangeShapeType="1"/>
        </xdr:cNvCxnSpPr>
      </xdr:nvCxnSpPr>
      <xdr:spPr bwMode="auto">
        <a:xfrm flipV="1">
          <a:off x="3829050" y="5067300"/>
          <a:ext cx="314325" cy="9525"/>
        </a:xfrm>
        <a:prstGeom prst="straightConnector1">
          <a:avLst/>
        </a:prstGeom>
        <a:noFill/>
        <a:ln w="9525" algn="ctr">
          <a:solidFill>
            <a:srgbClr val="000000"/>
          </a:solidFill>
          <a:round/>
          <a:headEnd/>
          <a:tailEnd type="arrow" w="med" len="med"/>
        </a:ln>
      </xdr:spPr>
    </xdr:cxnSp>
    <xdr:clientData/>
  </xdr:twoCellAnchor>
  <xdr:twoCellAnchor>
    <xdr:from>
      <xdr:col>5</xdr:col>
      <xdr:colOff>371475</xdr:colOff>
      <xdr:row>32</xdr:row>
      <xdr:rowOff>104775</xdr:rowOff>
    </xdr:from>
    <xdr:to>
      <xdr:col>6</xdr:col>
      <xdr:colOff>0</xdr:colOff>
      <xdr:row>32</xdr:row>
      <xdr:rowOff>114300</xdr:rowOff>
    </xdr:to>
    <xdr:cxnSp macro="">
      <xdr:nvCxnSpPr>
        <xdr:cNvPr id="6950" name="直線矢印コネクタ 12"/>
        <xdr:cNvCxnSpPr>
          <a:cxnSpLocks noChangeShapeType="1"/>
        </xdr:cNvCxnSpPr>
      </xdr:nvCxnSpPr>
      <xdr:spPr bwMode="auto">
        <a:xfrm flipV="1">
          <a:off x="3800475" y="6276975"/>
          <a:ext cx="314325" cy="9525"/>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49"/>
  <sheetViews>
    <sheetView tabSelected="1" view="pageBreakPreview" zoomScale="80" zoomScaleNormal="80" zoomScaleSheetLayoutView="80" workbookViewId="0">
      <pane xSplit="3" ySplit="8" topLeftCell="D9" activePane="bottomRight" state="frozen"/>
      <selection activeCell="AF3" sqref="AF3"/>
      <selection pane="topRight" activeCell="AF3" sqref="AF3"/>
      <selection pane="bottomLeft" activeCell="AF3" sqref="AF3"/>
      <selection pane="bottomRight"/>
    </sheetView>
  </sheetViews>
  <sheetFormatPr defaultColWidth="7.625" defaultRowHeight="14.25"/>
  <cols>
    <col min="1" max="1" width="8" style="104" customWidth="1"/>
    <col min="2" max="2" width="22.5" style="101" bestFit="1" customWidth="1"/>
    <col min="3" max="3" width="7.625" style="102" bestFit="1" customWidth="1"/>
    <col min="4" max="4" width="10.375" style="103" customWidth="1"/>
    <col min="5" max="5" width="10.125" style="103" customWidth="1"/>
    <col min="6" max="6" width="6.125" style="104" customWidth="1"/>
    <col min="7" max="7" width="9.375" style="103" customWidth="1"/>
    <col min="8" max="8" width="5.125" style="103" customWidth="1"/>
    <col min="9" max="9" width="9.375" style="103" customWidth="1"/>
    <col min="10" max="10" width="7.625" style="102" customWidth="1"/>
    <col min="11" max="11" width="8" style="103" customWidth="1"/>
    <col min="12" max="12" width="7.625" style="102" customWidth="1"/>
    <col min="13" max="13" width="8.125" style="103" customWidth="1"/>
    <col min="14" max="14" width="7.625" style="102" customWidth="1"/>
    <col min="15" max="15" width="8.625" style="103" customWidth="1"/>
    <col min="16" max="16" width="7.625" style="102" customWidth="1"/>
    <col min="17" max="17" width="8.125" style="103" customWidth="1"/>
    <col min="18" max="18" width="7.625" style="102" customWidth="1"/>
    <col min="19" max="19" width="8.625" style="103" customWidth="1"/>
    <col min="20" max="23" width="9.375" style="103" customWidth="1"/>
    <col min="24" max="24" width="1.75" style="102" customWidth="1"/>
    <col min="25" max="25" width="5.625" style="2" customWidth="1"/>
    <col min="26" max="28" width="10.25" style="2" customWidth="1"/>
    <col min="29" max="29" width="7.5" style="3" customWidth="1"/>
    <col min="30" max="30" width="7.375" style="2" customWidth="1"/>
    <col min="31" max="31" width="4.625" style="2" customWidth="1"/>
    <col min="32" max="33" width="5.5" style="2" customWidth="1"/>
    <col min="34" max="36" width="9.25" style="2" customWidth="1"/>
    <col min="37" max="37" width="7.25" style="4" customWidth="1"/>
    <col min="38" max="38" width="4.25" style="4" customWidth="1"/>
    <col min="39" max="39" width="7.125" style="4" customWidth="1"/>
    <col min="40" max="40" width="9.25" style="4" customWidth="1"/>
    <col min="41" max="41" width="8.375" style="4" customWidth="1"/>
    <col min="42" max="42" width="13.75" style="2" customWidth="1"/>
    <col min="43" max="43" width="1.125" style="105" customWidth="1"/>
    <col min="44" max="44" width="10" style="105" customWidth="1"/>
    <col min="45" max="45" width="8.25" style="105" customWidth="1"/>
    <col min="46" max="46" width="10.875" style="105" customWidth="1"/>
    <col min="47" max="47" width="9.375" style="105" customWidth="1"/>
    <col min="48" max="48" width="3.625" style="105" bestFit="1" customWidth="1"/>
    <col min="49" max="54" width="7.125" style="105" customWidth="1"/>
    <col min="55" max="55" width="5.5" style="105" customWidth="1"/>
    <col min="56" max="59" width="5.25" style="105" customWidth="1"/>
    <col min="60" max="60" width="7.125" style="105" customWidth="1"/>
    <col min="61" max="61" width="4.625" style="105" customWidth="1"/>
    <col min="62" max="62" width="6.375" style="105" customWidth="1"/>
    <col min="63" max="63" width="6" style="105" customWidth="1"/>
    <col min="64" max="64" width="6.125" style="105" customWidth="1"/>
    <col min="65" max="65" width="6.625" style="105" customWidth="1"/>
    <col min="66" max="69" width="5.75" style="105" customWidth="1"/>
    <col min="70" max="70" width="7.875" style="105" customWidth="1"/>
    <col min="71" max="71" width="11.625" style="105" customWidth="1"/>
    <col min="72" max="72" width="1.75" style="105" customWidth="1"/>
    <col min="73" max="81" width="12.875" style="105" customWidth="1"/>
    <col min="82" max="82" width="4.5" style="105" customWidth="1"/>
    <col min="83" max="84" width="9" style="105" customWidth="1"/>
    <col min="85" max="85" width="9.5" style="105" customWidth="1"/>
    <col min="86" max="86" width="9" style="105" customWidth="1"/>
    <col min="87" max="87" width="10" style="105" customWidth="1"/>
    <col min="88" max="90" width="9.75" style="105" customWidth="1"/>
    <col min="91" max="91" width="7.25" style="105" customWidth="1"/>
    <col min="92" max="95" width="9.5" style="105" customWidth="1"/>
    <col min="96" max="97" width="8.5" style="105" customWidth="1"/>
    <col min="98" max="98" width="8.375" style="105" customWidth="1"/>
    <col min="99" max="99" width="9.375" style="105" customWidth="1"/>
    <col min="100" max="100" width="8.5" style="105" customWidth="1"/>
    <col min="101" max="102" width="9.5" style="105" customWidth="1"/>
    <col min="103" max="246" width="9" style="105" customWidth="1"/>
    <col min="247" max="16384" width="7.625" style="105"/>
  </cols>
  <sheetData>
    <row r="1" spans="1:118">
      <c r="A1" s="120" t="s">
        <v>346</v>
      </c>
    </row>
    <row r="2" spans="1:118" ht="18.75">
      <c r="A2" s="119" t="s">
        <v>347</v>
      </c>
      <c r="B2" s="106"/>
      <c r="C2" s="106"/>
      <c r="D2" s="120" t="s">
        <v>348</v>
      </c>
      <c r="E2" s="106"/>
      <c r="F2" s="106"/>
      <c r="G2" s="106"/>
      <c r="H2" s="106"/>
      <c r="I2" s="106"/>
      <c r="J2" s="106"/>
      <c r="K2" s="106"/>
      <c r="L2" s="106"/>
      <c r="M2" s="106"/>
      <c r="N2" s="106"/>
      <c r="O2" s="106"/>
      <c r="P2" s="106"/>
      <c r="Q2" s="106"/>
      <c r="R2" s="106"/>
      <c r="S2" s="106"/>
      <c r="T2" s="106"/>
      <c r="U2" s="106"/>
      <c r="V2" s="106"/>
      <c r="W2" s="106"/>
      <c r="X2" s="106"/>
      <c r="Y2" s="120" t="s">
        <v>351</v>
      </c>
      <c r="Z2" s="105"/>
      <c r="AA2" s="105"/>
      <c r="AB2" s="105"/>
      <c r="AC2" s="105"/>
      <c r="AD2" s="105"/>
      <c r="AE2" s="105"/>
      <c r="AF2" s="105"/>
      <c r="AG2" s="105"/>
      <c r="AH2" s="105"/>
      <c r="AI2" s="105"/>
      <c r="AJ2" s="105"/>
      <c r="AK2" s="105"/>
      <c r="AL2" s="105"/>
      <c r="AM2" s="105"/>
      <c r="AN2" s="105"/>
      <c r="AO2" s="105"/>
      <c r="AP2" s="105"/>
      <c r="AR2" s="205" t="s">
        <v>354</v>
      </c>
      <c r="BU2" s="120" t="s">
        <v>355</v>
      </c>
      <c r="CE2" s="120" t="s">
        <v>359</v>
      </c>
    </row>
    <row r="3" spans="1:118" ht="15.75" customHeight="1" thickBot="1">
      <c r="A3" s="139"/>
      <c r="B3" s="189"/>
      <c r="W3" s="140"/>
      <c r="X3" s="105"/>
      <c r="Y3" s="7"/>
      <c r="Z3" s="7"/>
      <c r="AA3" s="7"/>
      <c r="AB3" s="7"/>
      <c r="AC3" s="8"/>
      <c r="AD3" s="7"/>
      <c r="AE3" s="7"/>
      <c r="AF3" s="7"/>
      <c r="AG3" s="7"/>
      <c r="AH3" s="7"/>
      <c r="AI3" s="7"/>
      <c r="AJ3" s="7"/>
      <c r="AP3" s="9"/>
    </row>
    <row r="4" spans="1:118" s="111" customFormat="1" ht="14.25" customHeight="1">
      <c r="A4" s="532" t="s">
        <v>0</v>
      </c>
      <c r="B4" s="536" t="s">
        <v>2</v>
      </c>
      <c r="C4" s="540" t="s">
        <v>3</v>
      </c>
      <c r="D4" s="544" t="s">
        <v>4</v>
      </c>
      <c r="E4" s="553" t="s">
        <v>5</v>
      </c>
      <c r="F4" s="555" t="s">
        <v>312</v>
      </c>
      <c r="G4" s="556"/>
      <c r="H4" s="556"/>
      <c r="I4" s="556"/>
      <c r="J4" s="556"/>
      <c r="K4" s="556"/>
      <c r="L4" s="556"/>
      <c r="M4" s="556"/>
      <c r="N4" s="556"/>
      <c r="O4" s="556"/>
      <c r="P4" s="556"/>
      <c r="Q4" s="556"/>
      <c r="R4" s="556"/>
      <c r="S4" s="556"/>
      <c r="T4" s="556"/>
      <c r="U4" s="557"/>
      <c r="V4" s="519" t="s">
        <v>6</v>
      </c>
      <c r="W4" s="509" t="s">
        <v>350</v>
      </c>
      <c r="Y4" s="492" t="s">
        <v>22</v>
      </c>
      <c r="Z4" s="141" t="s">
        <v>24</v>
      </c>
      <c r="AA4" s="142"/>
      <c r="AB4" s="142"/>
      <c r="AC4" s="142"/>
      <c r="AD4" s="143"/>
      <c r="AE4" s="403" t="s">
        <v>25</v>
      </c>
      <c r="AF4" s="403" t="s">
        <v>26</v>
      </c>
      <c r="AG4" s="403" t="s">
        <v>27</v>
      </c>
      <c r="AH4" s="403" t="s">
        <v>28</v>
      </c>
      <c r="AI4" s="403" t="s">
        <v>29</v>
      </c>
      <c r="AJ4" s="403" t="s">
        <v>30</v>
      </c>
      <c r="AK4" s="357" t="s">
        <v>31</v>
      </c>
      <c r="AL4" s="358"/>
      <c r="AM4" s="358"/>
      <c r="AN4" s="143"/>
      <c r="AO4" s="361" t="s">
        <v>32</v>
      </c>
      <c r="AP4" s="144" t="s">
        <v>33</v>
      </c>
      <c r="AR4" s="405" t="s">
        <v>53</v>
      </c>
      <c r="AS4" s="406"/>
      <c r="AT4" s="525" t="s">
        <v>54</v>
      </c>
      <c r="AU4" s="526"/>
      <c r="AV4" s="527" t="s">
        <v>55</v>
      </c>
      <c r="AW4" s="528"/>
      <c r="AX4" s="528"/>
      <c r="AY4" s="528"/>
      <c r="AZ4" s="528"/>
      <c r="BA4" s="528"/>
      <c r="BB4" s="528"/>
      <c r="BC4" s="479" t="s">
        <v>56</v>
      </c>
      <c r="BD4" s="480"/>
      <c r="BE4" s="480"/>
      <c r="BF4" s="480"/>
      <c r="BG4" s="481"/>
      <c r="BH4" s="529" t="s">
        <v>57</v>
      </c>
      <c r="BI4" s="511" t="s">
        <v>58</v>
      </c>
      <c r="BJ4" s="512"/>
      <c r="BK4" s="512"/>
      <c r="BL4" s="512"/>
      <c r="BM4" s="513"/>
      <c r="BN4" s="479" t="s">
        <v>59</v>
      </c>
      <c r="BO4" s="480"/>
      <c r="BP4" s="480"/>
      <c r="BQ4" s="481"/>
      <c r="BR4" s="482" t="s">
        <v>60</v>
      </c>
      <c r="BS4" s="484" t="s">
        <v>33</v>
      </c>
      <c r="BT4" s="292"/>
      <c r="BU4" s="471" t="s">
        <v>419</v>
      </c>
      <c r="BV4" s="472"/>
      <c r="BW4" s="472"/>
      <c r="BX4" s="472"/>
      <c r="BY4" s="472"/>
      <c r="BZ4" s="472"/>
      <c r="CA4" s="472"/>
      <c r="CB4" s="473"/>
      <c r="CC4" s="464" t="s">
        <v>356</v>
      </c>
      <c r="CD4" s="292"/>
      <c r="CE4" s="451" t="s">
        <v>415</v>
      </c>
      <c r="CF4" s="452"/>
      <c r="CG4" s="452"/>
      <c r="CH4" s="452"/>
      <c r="CI4" s="452"/>
      <c r="CJ4" s="452"/>
      <c r="CK4" s="452"/>
      <c r="CL4" s="452"/>
      <c r="CM4" s="453"/>
      <c r="CN4" s="436" t="s">
        <v>416</v>
      </c>
      <c r="CO4" s="437"/>
      <c r="CP4" s="438"/>
      <c r="CQ4" s="436" t="s">
        <v>417</v>
      </c>
      <c r="CR4" s="437"/>
      <c r="CS4" s="437"/>
      <c r="CT4" s="437"/>
      <c r="CU4" s="437"/>
      <c r="CV4" s="437"/>
      <c r="CW4" s="437"/>
      <c r="CX4" s="438"/>
      <c r="CY4" s="419" t="s">
        <v>418</v>
      </c>
    </row>
    <row r="5" spans="1:118" s="111" customFormat="1" ht="14.25" customHeight="1">
      <c r="A5" s="533"/>
      <c r="B5" s="537"/>
      <c r="C5" s="541"/>
      <c r="D5" s="545"/>
      <c r="E5" s="554"/>
      <c r="F5" s="127" t="s">
        <v>313</v>
      </c>
      <c r="G5" s="157" t="s">
        <v>314</v>
      </c>
      <c r="H5" s="157"/>
      <c r="I5" s="128">
        <v>153700</v>
      </c>
      <c r="J5" s="500" t="s">
        <v>316</v>
      </c>
      <c r="K5" s="502"/>
      <c r="L5" s="502"/>
      <c r="M5" s="502"/>
      <c r="N5" s="502"/>
      <c r="O5" s="502"/>
      <c r="P5" s="502"/>
      <c r="Q5" s="502"/>
      <c r="R5" s="502"/>
      <c r="S5" s="502"/>
      <c r="T5" s="501"/>
      <c r="U5" s="495" t="s">
        <v>7</v>
      </c>
      <c r="V5" s="520"/>
      <c r="W5" s="510"/>
      <c r="Y5" s="493"/>
      <c r="Z5" s="498" t="s">
        <v>352</v>
      </c>
      <c r="AA5" s="498" t="s">
        <v>34</v>
      </c>
      <c r="AB5" s="461" t="s">
        <v>35</v>
      </c>
      <c r="AC5" s="497" t="s">
        <v>36</v>
      </c>
      <c r="AD5" s="474" t="s">
        <v>37</v>
      </c>
      <c r="AE5" s="404"/>
      <c r="AF5" s="404"/>
      <c r="AG5" s="404"/>
      <c r="AH5" s="404"/>
      <c r="AI5" s="404"/>
      <c r="AJ5" s="404"/>
      <c r="AK5" s="413" t="s">
        <v>38</v>
      </c>
      <c r="AL5" s="414"/>
      <c r="AM5" s="415"/>
      <c r="AN5" s="486" t="s">
        <v>39</v>
      </c>
      <c r="AO5" s="362"/>
      <c r="AP5" s="145"/>
      <c r="AR5" s="407" t="s">
        <v>61</v>
      </c>
      <c r="AS5" s="410" t="s">
        <v>62</v>
      </c>
      <c r="AT5" s="394" t="s">
        <v>63</v>
      </c>
      <c r="AU5" s="394" t="s">
        <v>64</v>
      </c>
      <c r="AV5" s="521" t="s">
        <v>363</v>
      </c>
      <c r="AW5" s="530" t="s">
        <v>65</v>
      </c>
      <c r="AX5" s="531"/>
      <c r="AY5" s="531"/>
      <c r="AZ5" s="531"/>
      <c r="BA5" s="531"/>
      <c r="BB5" s="531"/>
      <c r="BC5" s="293"/>
      <c r="BD5" s="394" t="s">
        <v>66</v>
      </c>
      <c r="BE5" s="394" t="s">
        <v>326</v>
      </c>
      <c r="BF5" s="394" t="s">
        <v>327</v>
      </c>
      <c r="BG5" s="394" t="s">
        <v>328</v>
      </c>
      <c r="BH5" s="395"/>
      <c r="BI5" s="523" t="s">
        <v>67</v>
      </c>
      <c r="BJ5" s="524"/>
      <c r="BK5" s="395" t="s">
        <v>68</v>
      </c>
      <c r="BL5" s="477" t="s">
        <v>69</v>
      </c>
      <c r="BM5" s="514" t="s">
        <v>10</v>
      </c>
      <c r="BN5" s="24"/>
      <c r="BO5" s="394" t="s">
        <v>70</v>
      </c>
      <c r="BP5" s="394" t="s">
        <v>71</v>
      </c>
      <c r="BQ5" s="394" t="s">
        <v>69</v>
      </c>
      <c r="BR5" s="401"/>
      <c r="BS5" s="485"/>
      <c r="BT5" s="292"/>
      <c r="BU5" s="467" t="s">
        <v>338</v>
      </c>
      <c r="BV5" s="468"/>
      <c r="BW5" s="468"/>
      <c r="BX5" s="469"/>
      <c r="BY5" s="470" t="s">
        <v>339</v>
      </c>
      <c r="BZ5" s="468"/>
      <c r="CA5" s="468"/>
      <c r="CB5" s="469"/>
      <c r="CC5" s="465"/>
      <c r="CD5" s="292"/>
      <c r="CE5" s="454" t="s">
        <v>92</v>
      </c>
      <c r="CF5" s="446"/>
      <c r="CG5" s="446"/>
      <c r="CH5" s="446"/>
      <c r="CI5" s="447"/>
      <c r="CJ5" s="445" t="s">
        <v>93</v>
      </c>
      <c r="CK5" s="446"/>
      <c r="CL5" s="447"/>
      <c r="CM5" s="448" t="s">
        <v>340</v>
      </c>
      <c r="CN5" s="439"/>
      <c r="CO5" s="440"/>
      <c r="CP5" s="441"/>
      <c r="CQ5" s="439"/>
      <c r="CR5" s="440"/>
      <c r="CS5" s="440"/>
      <c r="CT5" s="440"/>
      <c r="CU5" s="440"/>
      <c r="CV5" s="440"/>
      <c r="CW5" s="440"/>
      <c r="CX5" s="441"/>
      <c r="CY5" s="420"/>
    </row>
    <row r="6" spans="1:118" s="111" customFormat="1" ht="12.75" customHeight="1">
      <c r="A6" s="533"/>
      <c r="B6" s="537"/>
      <c r="C6" s="541"/>
      <c r="D6" s="546"/>
      <c r="E6" s="554"/>
      <c r="F6" s="550" t="s">
        <v>8</v>
      </c>
      <c r="G6" s="547" t="s">
        <v>9</v>
      </c>
      <c r="H6" s="506" t="s">
        <v>414</v>
      </c>
      <c r="I6" s="503" t="s">
        <v>10</v>
      </c>
      <c r="J6" s="500" t="s">
        <v>315</v>
      </c>
      <c r="K6" s="501"/>
      <c r="L6" s="500" t="s">
        <v>317</v>
      </c>
      <c r="M6" s="501"/>
      <c r="N6" s="502" t="s">
        <v>318</v>
      </c>
      <c r="O6" s="501"/>
      <c r="P6" s="500" t="s">
        <v>394</v>
      </c>
      <c r="Q6" s="501"/>
      <c r="R6" s="502" t="s">
        <v>395</v>
      </c>
      <c r="S6" s="501"/>
      <c r="T6" s="503" t="s">
        <v>10</v>
      </c>
      <c r="U6" s="496"/>
      <c r="V6" s="520"/>
      <c r="W6" s="510"/>
      <c r="Y6" s="493"/>
      <c r="Z6" s="499"/>
      <c r="AA6" s="499"/>
      <c r="AB6" s="462"/>
      <c r="AC6" s="404"/>
      <c r="AD6" s="475"/>
      <c r="AE6" s="404"/>
      <c r="AF6" s="404"/>
      <c r="AG6" s="404"/>
      <c r="AH6" s="404"/>
      <c r="AI6" s="404"/>
      <c r="AJ6" s="404"/>
      <c r="AK6" s="416"/>
      <c r="AL6" s="417"/>
      <c r="AM6" s="418"/>
      <c r="AN6" s="487"/>
      <c r="AO6" s="362"/>
      <c r="AP6" s="145"/>
      <c r="AR6" s="408"/>
      <c r="AS6" s="411"/>
      <c r="AT6" s="395"/>
      <c r="AU6" s="395"/>
      <c r="AV6" s="521"/>
      <c r="AW6" s="397" t="s">
        <v>72</v>
      </c>
      <c r="AX6" s="397" t="s">
        <v>73</v>
      </c>
      <c r="AY6" s="397" t="s">
        <v>74</v>
      </c>
      <c r="AZ6" s="400" t="s">
        <v>75</v>
      </c>
      <c r="BA6" s="400" t="s">
        <v>76</v>
      </c>
      <c r="BB6" s="400" t="s">
        <v>341</v>
      </c>
      <c r="BC6" s="293"/>
      <c r="BD6" s="395"/>
      <c r="BE6" s="395"/>
      <c r="BF6" s="395"/>
      <c r="BG6" s="395"/>
      <c r="BH6" s="395"/>
      <c r="BI6" s="365"/>
      <c r="BJ6" s="517" t="s">
        <v>77</v>
      </c>
      <c r="BK6" s="395"/>
      <c r="BL6" s="477"/>
      <c r="BM6" s="515"/>
      <c r="BN6" s="24"/>
      <c r="BO6" s="395"/>
      <c r="BP6" s="395"/>
      <c r="BQ6" s="395"/>
      <c r="BR6" s="401"/>
      <c r="BS6" s="485"/>
      <c r="BT6" s="292"/>
      <c r="BU6" s="368" t="s">
        <v>84</v>
      </c>
      <c r="BV6" s="369" t="s">
        <v>85</v>
      </c>
      <c r="BW6" s="369" t="s">
        <v>86</v>
      </c>
      <c r="BX6" s="294" t="s">
        <v>87</v>
      </c>
      <c r="BY6" s="369" t="s">
        <v>88</v>
      </c>
      <c r="BZ6" s="369" t="s">
        <v>89</v>
      </c>
      <c r="CA6" s="369" t="s">
        <v>90</v>
      </c>
      <c r="CB6" s="294" t="s">
        <v>91</v>
      </c>
      <c r="CC6" s="465"/>
      <c r="CD6" s="292"/>
      <c r="CE6" s="374" t="s">
        <v>94</v>
      </c>
      <c r="CF6" s="375" t="s">
        <v>95</v>
      </c>
      <c r="CG6" s="375" t="s">
        <v>96</v>
      </c>
      <c r="CH6" s="375" t="s">
        <v>69</v>
      </c>
      <c r="CI6" s="349" t="s">
        <v>87</v>
      </c>
      <c r="CJ6" s="375" t="s">
        <v>97</v>
      </c>
      <c r="CK6" s="375" t="s">
        <v>69</v>
      </c>
      <c r="CL6" s="349" t="s">
        <v>91</v>
      </c>
      <c r="CM6" s="449"/>
      <c r="CN6" s="433" t="s">
        <v>98</v>
      </c>
      <c r="CO6" s="455" t="s">
        <v>99</v>
      </c>
      <c r="CP6" s="458" t="s">
        <v>100</v>
      </c>
      <c r="CQ6" s="442" t="s">
        <v>101</v>
      </c>
      <c r="CR6" s="428" t="s">
        <v>330</v>
      </c>
      <c r="CS6" s="429"/>
      <c r="CT6" s="429"/>
      <c r="CU6" s="429"/>
      <c r="CV6" s="429"/>
      <c r="CW6" s="430" t="s">
        <v>336</v>
      </c>
      <c r="CX6" s="433" t="s">
        <v>102</v>
      </c>
      <c r="CY6" s="420"/>
    </row>
    <row r="7" spans="1:118" s="111" customFormat="1" ht="12" customHeight="1">
      <c r="A7" s="534"/>
      <c r="B7" s="538"/>
      <c r="C7" s="542"/>
      <c r="D7" s="353" t="s">
        <v>342</v>
      </c>
      <c r="E7" s="353" t="s">
        <v>342</v>
      </c>
      <c r="F7" s="551"/>
      <c r="G7" s="548"/>
      <c r="H7" s="507"/>
      <c r="I7" s="504"/>
      <c r="J7" s="490" t="s">
        <v>13</v>
      </c>
      <c r="K7" s="258">
        <v>17060</v>
      </c>
      <c r="L7" s="490" t="s">
        <v>349</v>
      </c>
      <c r="M7" s="258">
        <v>193070</v>
      </c>
      <c r="N7" s="490" t="s">
        <v>13</v>
      </c>
      <c r="O7" s="152">
        <v>17060</v>
      </c>
      <c r="P7" s="490" t="s">
        <v>13</v>
      </c>
      <c r="Q7" s="152">
        <v>23410</v>
      </c>
      <c r="R7" s="490" t="s">
        <v>13</v>
      </c>
      <c r="S7" s="352">
        <v>11630</v>
      </c>
      <c r="T7" s="504"/>
      <c r="U7" s="165" t="s">
        <v>342</v>
      </c>
      <c r="V7" s="165" t="s">
        <v>342</v>
      </c>
      <c r="W7" s="190" t="s">
        <v>342</v>
      </c>
      <c r="Y7" s="493"/>
      <c r="Z7" s="159" t="s">
        <v>319</v>
      </c>
      <c r="AA7" s="159" t="s">
        <v>319</v>
      </c>
      <c r="AB7" s="463"/>
      <c r="AC7" s="489"/>
      <c r="AD7" s="476"/>
      <c r="AE7" s="489"/>
      <c r="AF7" s="355" t="s">
        <v>320</v>
      </c>
      <c r="AG7" s="356"/>
      <c r="AH7" s="355" t="s">
        <v>321</v>
      </c>
      <c r="AI7" s="355" t="s">
        <v>321</v>
      </c>
      <c r="AJ7" s="355" t="s">
        <v>321</v>
      </c>
      <c r="AK7" s="359" t="s">
        <v>40</v>
      </c>
      <c r="AL7" s="360"/>
      <c r="AM7" s="359" t="s">
        <v>41</v>
      </c>
      <c r="AN7" s="488"/>
      <c r="AO7" s="363" t="s">
        <v>50</v>
      </c>
      <c r="AP7" s="146"/>
      <c r="AR7" s="409"/>
      <c r="AS7" s="412"/>
      <c r="AT7" s="396"/>
      <c r="AU7" s="396"/>
      <c r="AV7" s="521"/>
      <c r="AW7" s="398"/>
      <c r="AX7" s="398"/>
      <c r="AY7" s="398"/>
      <c r="AZ7" s="401"/>
      <c r="BA7" s="401"/>
      <c r="BB7" s="401"/>
      <c r="BC7" s="295"/>
      <c r="BD7" s="396"/>
      <c r="BE7" s="396"/>
      <c r="BF7" s="396"/>
      <c r="BG7" s="396"/>
      <c r="BH7" s="396"/>
      <c r="BI7" s="366"/>
      <c r="BJ7" s="518"/>
      <c r="BK7" s="396"/>
      <c r="BL7" s="478"/>
      <c r="BM7" s="516"/>
      <c r="BN7" s="25"/>
      <c r="BO7" s="396"/>
      <c r="BP7" s="396"/>
      <c r="BQ7" s="396"/>
      <c r="BR7" s="483"/>
      <c r="BS7" s="485"/>
      <c r="BT7" s="292"/>
      <c r="BU7" s="370"/>
      <c r="BV7" s="371"/>
      <c r="BW7" s="371"/>
      <c r="BX7" s="296"/>
      <c r="BY7" s="371"/>
      <c r="BZ7" s="371"/>
      <c r="CA7" s="371"/>
      <c r="CB7" s="296"/>
      <c r="CC7" s="466"/>
      <c r="CD7" s="292"/>
      <c r="CE7" s="376"/>
      <c r="CF7" s="377"/>
      <c r="CG7" s="377"/>
      <c r="CH7" s="377"/>
      <c r="CI7" s="350"/>
      <c r="CJ7" s="377"/>
      <c r="CK7" s="377"/>
      <c r="CL7" s="350"/>
      <c r="CM7" s="450"/>
      <c r="CN7" s="434"/>
      <c r="CO7" s="456"/>
      <c r="CP7" s="459"/>
      <c r="CQ7" s="443"/>
      <c r="CR7" s="422" t="s">
        <v>331</v>
      </c>
      <c r="CS7" s="424" t="s">
        <v>332</v>
      </c>
      <c r="CT7" s="424" t="s">
        <v>333</v>
      </c>
      <c r="CU7" s="422" t="s">
        <v>335</v>
      </c>
      <c r="CV7" s="426" t="s">
        <v>334</v>
      </c>
      <c r="CW7" s="431"/>
      <c r="CX7" s="434"/>
      <c r="CY7" s="420"/>
    </row>
    <row r="8" spans="1:118" s="111" customFormat="1" ht="14.25" customHeight="1" thickBot="1">
      <c r="A8" s="535"/>
      <c r="B8" s="539"/>
      <c r="C8" s="543"/>
      <c r="D8" s="354" t="s">
        <v>11</v>
      </c>
      <c r="E8" s="354" t="s">
        <v>12</v>
      </c>
      <c r="F8" s="552"/>
      <c r="G8" s="549"/>
      <c r="H8" s="508"/>
      <c r="I8" s="505"/>
      <c r="J8" s="491"/>
      <c r="K8" s="259" t="s">
        <v>14</v>
      </c>
      <c r="L8" s="491"/>
      <c r="M8" s="259" t="s">
        <v>14</v>
      </c>
      <c r="N8" s="491"/>
      <c r="O8" s="153" t="s">
        <v>14</v>
      </c>
      <c r="P8" s="491"/>
      <c r="Q8" s="153" t="s">
        <v>14</v>
      </c>
      <c r="R8" s="491"/>
      <c r="S8" s="153" t="s">
        <v>14</v>
      </c>
      <c r="T8" s="505"/>
      <c r="U8" s="168" t="s">
        <v>15</v>
      </c>
      <c r="V8" s="158" t="s">
        <v>16</v>
      </c>
      <c r="W8" s="126" t="s">
        <v>17</v>
      </c>
      <c r="Y8" s="494"/>
      <c r="Z8" s="191" t="s">
        <v>322</v>
      </c>
      <c r="AA8" s="191" t="s">
        <v>323</v>
      </c>
      <c r="AB8" s="191" t="s">
        <v>324</v>
      </c>
      <c r="AC8" s="191"/>
      <c r="AD8" s="191"/>
      <c r="AE8" s="191"/>
      <c r="AF8" s="191"/>
      <c r="AG8" s="191"/>
      <c r="AH8" s="191"/>
      <c r="AI8" s="191"/>
      <c r="AJ8" s="191"/>
      <c r="AK8" s="263"/>
      <c r="AL8" s="264"/>
      <c r="AM8" s="263"/>
      <c r="AN8" s="192"/>
      <c r="AO8" s="192"/>
      <c r="AP8" s="193"/>
      <c r="AR8" s="297"/>
      <c r="AS8" s="298"/>
      <c r="AT8" s="161"/>
      <c r="AU8" s="161"/>
      <c r="AV8" s="522"/>
      <c r="AW8" s="399"/>
      <c r="AX8" s="399"/>
      <c r="AY8" s="399"/>
      <c r="AZ8" s="402"/>
      <c r="BA8" s="402"/>
      <c r="BB8" s="402"/>
      <c r="BC8" s="160" t="s">
        <v>78</v>
      </c>
      <c r="BD8" s="364" t="s">
        <v>78</v>
      </c>
      <c r="BE8" s="364" t="s">
        <v>78</v>
      </c>
      <c r="BF8" s="364" t="s">
        <v>78</v>
      </c>
      <c r="BG8" s="364" t="s">
        <v>78</v>
      </c>
      <c r="BH8" s="364" t="s">
        <v>78</v>
      </c>
      <c r="BI8" s="367" t="s">
        <v>78</v>
      </c>
      <c r="BJ8" s="367" t="s">
        <v>78</v>
      </c>
      <c r="BK8" s="367" t="s">
        <v>78</v>
      </c>
      <c r="BL8" s="367" t="s">
        <v>78</v>
      </c>
      <c r="BM8" s="161" t="s">
        <v>78</v>
      </c>
      <c r="BN8" s="161" t="s">
        <v>78</v>
      </c>
      <c r="BO8" s="367" t="s">
        <v>78</v>
      </c>
      <c r="BP8" s="367" t="s">
        <v>78</v>
      </c>
      <c r="BQ8" s="367" t="s">
        <v>78</v>
      </c>
      <c r="BR8" s="367" t="s">
        <v>78</v>
      </c>
      <c r="BS8" s="162"/>
      <c r="BT8" s="292"/>
      <c r="BU8" s="372" t="s">
        <v>48</v>
      </c>
      <c r="BV8" s="373" t="s">
        <v>48</v>
      </c>
      <c r="BW8" s="373" t="s">
        <v>48</v>
      </c>
      <c r="BX8" s="299" t="s">
        <v>48</v>
      </c>
      <c r="BY8" s="373" t="s">
        <v>48</v>
      </c>
      <c r="BZ8" s="373" t="s">
        <v>48</v>
      </c>
      <c r="CA8" s="373" t="s">
        <v>48</v>
      </c>
      <c r="CB8" s="299" t="s">
        <v>48</v>
      </c>
      <c r="CC8" s="300" t="s">
        <v>48</v>
      </c>
      <c r="CD8" s="292"/>
      <c r="CE8" s="378" t="s">
        <v>337</v>
      </c>
      <c r="CF8" s="379" t="s">
        <v>337</v>
      </c>
      <c r="CG8" s="379" t="s">
        <v>337</v>
      </c>
      <c r="CH8" s="379" t="s">
        <v>337</v>
      </c>
      <c r="CI8" s="351" t="s">
        <v>337</v>
      </c>
      <c r="CJ8" s="379" t="s">
        <v>337</v>
      </c>
      <c r="CK8" s="379" t="s">
        <v>337</v>
      </c>
      <c r="CL8" s="351" t="s">
        <v>337</v>
      </c>
      <c r="CM8" s="351" t="s">
        <v>337</v>
      </c>
      <c r="CN8" s="435"/>
      <c r="CO8" s="457"/>
      <c r="CP8" s="460"/>
      <c r="CQ8" s="444"/>
      <c r="CR8" s="423"/>
      <c r="CS8" s="425"/>
      <c r="CT8" s="425"/>
      <c r="CU8" s="423"/>
      <c r="CV8" s="427"/>
      <c r="CW8" s="432"/>
      <c r="CX8" s="435"/>
      <c r="CY8" s="421"/>
    </row>
    <row r="9" spans="1:118" s="111" customFormat="1" ht="55.5" customHeight="1">
      <c r="A9" s="123" t="s">
        <v>18</v>
      </c>
      <c r="B9" s="250"/>
      <c r="C9" s="251"/>
      <c r="D9" s="252"/>
      <c r="E9" s="252"/>
      <c r="F9" s="188">
        <v>1</v>
      </c>
      <c r="G9" s="185">
        <v>288000</v>
      </c>
      <c r="H9" s="185" t="e">
        <f>AD9</f>
        <v>#DIV/0!</v>
      </c>
      <c r="I9" s="129" t="e">
        <f>(F9*$I$5*12-G9)*AD9</f>
        <v>#DIV/0!</v>
      </c>
      <c r="J9" s="260"/>
      <c r="K9" s="156">
        <f>K$7*J9</f>
        <v>0</v>
      </c>
      <c r="L9" s="260"/>
      <c r="M9" s="156">
        <f>M$7*L9</f>
        <v>0</v>
      </c>
      <c r="N9" s="260"/>
      <c r="O9" s="156">
        <f>O$7*N9</f>
        <v>0</v>
      </c>
      <c r="P9" s="246"/>
      <c r="Q9" s="247"/>
      <c r="R9" s="246"/>
      <c r="S9" s="247"/>
      <c r="T9" s="129">
        <f>SUM(K9,M9,O9)</f>
        <v>0</v>
      </c>
      <c r="U9" s="131" t="e">
        <f>SUM(I9,T9)</f>
        <v>#DIV/0!</v>
      </c>
      <c r="V9" s="185" t="e">
        <f>IF(E9&gt;U9,U9,E9)</f>
        <v>#DIV/0!</v>
      </c>
      <c r="W9" s="132" t="e">
        <f>ROUNDDOWN(V9*2/3,-3)</f>
        <v>#DIV/0!</v>
      </c>
      <c r="Y9" s="265"/>
      <c r="Z9" s="194">
        <f>+CC9</f>
        <v>0</v>
      </c>
      <c r="AA9" s="194">
        <f>+CY9</f>
        <v>0</v>
      </c>
      <c r="AB9" s="195" t="e">
        <f>ROUNDDOWN(Z9/AA9,1)</f>
        <v>#DIV/0!</v>
      </c>
      <c r="AC9" s="266"/>
      <c r="AD9" s="196" t="e">
        <f>IF(AC9="○","1.0",IF(AB9&lt;5,"1.0",IF(AB9&gt;=20,"0.6","0.8")))</f>
        <v>#DIV/0!</v>
      </c>
      <c r="AE9" s="266"/>
      <c r="AF9" s="267"/>
      <c r="AG9" s="267"/>
      <c r="AH9" s="267"/>
      <c r="AI9" s="267"/>
      <c r="AJ9" s="267"/>
      <c r="AK9" s="268"/>
      <c r="AL9" s="269" t="s">
        <v>49</v>
      </c>
      <c r="AM9" s="270"/>
      <c r="AN9" s="270" t="str">
        <f>IF(AK9="","",IF(AK9=AM9,"24:00",AM9-AK9))</f>
        <v/>
      </c>
      <c r="AO9" s="271"/>
      <c r="AP9" s="197"/>
      <c r="AR9" s="301"/>
      <c r="AS9" s="302"/>
      <c r="AT9" s="303"/>
      <c r="AU9" s="304"/>
      <c r="AV9" s="304"/>
      <c r="AW9" s="266"/>
      <c r="AX9" s="266"/>
      <c r="AY9" s="266"/>
      <c r="AZ9" s="266"/>
      <c r="BA9" s="266"/>
      <c r="BB9" s="266"/>
      <c r="BC9" s="201">
        <f>SUM(BD9:BG9)</f>
        <v>0</v>
      </c>
      <c r="BD9" s="201"/>
      <c r="BE9" s="201"/>
      <c r="BF9" s="201"/>
      <c r="BG9" s="201"/>
      <c r="BH9" s="305"/>
      <c r="BI9" s="305"/>
      <c r="BJ9" s="305"/>
      <c r="BK9" s="305"/>
      <c r="BL9" s="305"/>
      <c r="BM9" s="202">
        <f>BI9+BK9+BL9</f>
        <v>0</v>
      </c>
      <c r="BN9" s="203">
        <f>SUM(BO9:BQ9)</f>
        <v>0</v>
      </c>
      <c r="BO9" s="203"/>
      <c r="BP9" s="203"/>
      <c r="BQ9" s="203"/>
      <c r="BR9" s="306"/>
      <c r="BS9" s="204"/>
      <c r="BT9" s="292"/>
      <c r="BU9" s="307"/>
      <c r="BV9" s="308"/>
      <c r="BW9" s="308"/>
      <c r="BX9" s="308">
        <f t="shared" ref="BX9:BX12" si="0">SUM(BU9:BW9)</f>
        <v>0</v>
      </c>
      <c r="BY9" s="308"/>
      <c r="BZ9" s="308"/>
      <c r="CA9" s="308"/>
      <c r="CB9" s="308">
        <f t="shared" ref="CB9:CB12" si="1">SUM(BY9:CA9)</f>
        <v>0</v>
      </c>
      <c r="CC9" s="309">
        <f t="shared" ref="CC9:CC12" si="2">BX9-CB9</f>
        <v>0</v>
      </c>
      <c r="CD9" s="292"/>
      <c r="CE9" s="307"/>
      <c r="CF9" s="308"/>
      <c r="CG9" s="308"/>
      <c r="CH9" s="308"/>
      <c r="CI9" s="308">
        <f t="shared" ref="CI9:CI10" si="3">SUM(CE9:CH9)</f>
        <v>0</v>
      </c>
      <c r="CJ9" s="308"/>
      <c r="CK9" s="308"/>
      <c r="CL9" s="308">
        <f t="shared" ref="CL9:CL10" si="4">SUM(CJ9:CK9)</f>
        <v>0</v>
      </c>
      <c r="CM9" s="308">
        <f t="shared" ref="CM9:CM10" si="5">CI9-CL9</f>
        <v>0</v>
      </c>
      <c r="CN9" s="308">
        <f>+CL9/1000</f>
        <v>0</v>
      </c>
      <c r="CO9" s="308"/>
      <c r="CP9" s="308">
        <f t="shared" ref="CP9:CP10" si="6">CN9-CO9</f>
        <v>0</v>
      </c>
      <c r="CQ9" s="310">
        <f>+CU9+CV9</f>
        <v>6372</v>
      </c>
      <c r="CR9" s="311">
        <f>+BC9</f>
        <v>0</v>
      </c>
      <c r="CS9" s="312">
        <f>+ROUND(CR9/2.6,1)</f>
        <v>0</v>
      </c>
      <c r="CT9" s="312">
        <f>+IF(CS9&lt;2,2,CS9)</f>
        <v>2</v>
      </c>
      <c r="CU9" s="311">
        <f>+CT9*3186</f>
        <v>6372</v>
      </c>
      <c r="CV9" s="313"/>
      <c r="CW9" s="314">
        <f>+CO9</f>
        <v>0</v>
      </c>
      <c r="CX9" s="310">
        <f>CQ9-CW9</f>
        <v>6372</v>
      </c>
      <c r="CY9" s="309">
        <f>MIN(CX9,CP9)</f>
        <v>0</v>
      </c>
    </row>
    <row r="10" spans="1:118" s="111" customFormat="1" ht="55.5" customHeight="1">
      <c r="A10" s="121" t="s">
        <v>19</v>
      </c>
      <c r="B10" s="253"/>
      <c r="C10" s="138"/>
      <c r="D10" s="135"/>
      <c r="E10" s="135"/>
      <c r="F10" s="134">
        <v>2</v>
      </c>
      <c r="G10" s="130">
        <v>1152000</v>
      </c>
      <c r="H10" s="185" t="e">
        <f t="shared" ref="H10:H12" si="7">AD10</f>
        <v>#DIV/0!</v>
      </c>
      <c r="I10" s="130" t="e">
        <f>(F10*$I$5*12-G10)*AD10</f>
        <v>#DIV/0!</v>
      </c>
      <c r="J10" s="261"/>
      <c r="K10" s="154">
        <f>K$7*J10</f>
        <v>0</v>
      </c>
      <c r="L10" s="261"/>
      <c r="M10" s="154">
        <f>M$7*L10</f>
        <v>0</v>
      </c>
      <c r="N10" s="261"/>
      <c r="O10" s="154">
        <f>O$7*N10</f>
        <v>0</v>
      </c>
      <c r="P10" s="248"/>
      <c r="Q10" s="249"/>
      <c r="R10" s="248"/>
      <c r="S10" s="249"/>
      <c r="T10" s="130">
        <f>SUM(K10,M10,O10)</f>
        <v>0</v>
      </c>
      <c r="U10" s="133" t="e">
        <f>SUM(I10,T10)</f>
        <v>#DIV/0!</v>
      </c>
      <c r="V10" s="133" t="e">
        <f>IF(E10&gt;U10,U10,E10)</f>
        <v>#DIV/0!</v>
      </c>
      <c r="W10" s="186" t="e">
        <f>ROUNDDOWN(V10*2/3,-3)</f>
        <v>#DIV/0!</v>
      </c>
      <c r="X10" s="107"/>
      <c r="Y10" s="272"/>
      <c r="Z10" s="147">
        <f>+CC10</f>
        <v>0</v>
      </c>
      <c r="AA10" s="147">
        <f>+CY10</f>
        <v>0</v>
      </c>
      <c r="AB10" s="148" t="e">
        <f>ROUNDDOWN(Z10/AA10,1)</f>
        <v>#DIV/0!</v>
      </c>
      <c r="AC10" s="273"/>
      <c r="AD10" s="149" t="e">
        <f>IF(AC10="○","1.0",IF(AB10&lt;5,"1.0",IF(AB10&gt;=20,"0.6","0.8")))</f>
        <v>#DIV/0!</v>
      </c>
      <c r="AE10" s="273"/>
      <c r="AF10" s="274"/>
      <c r="AG10" s="274"/>
      <c r="AH10" s="274"/>
      <c r="AI10" s="274"/>
      <c r="AJ10" s="274"/>
      <c r="AK10" s="275"/>
      <c r="AL10" s="276" t="s">
        <v>49</v>
      </c>
      <c r="AM10" s="277"/>
      <c r="AN10" s="277" t="str">
        <f>IF(AK10="","",IF(AK10=AM10,"24:00",AM10-AK10))</f>
        <v/>
      </c>
      <c r="AO10" s="278"/>
      <c r="AP10" s="151"/>
      <c r="AR10" s="315"/>
      <c r="AS10" s="316"/>
      <c r="AT10" s="317"/>
      <c r="AU10" s="318"/>
      <c r="AV10" s="318"/>
      <c r="AW10" s="273"/>
      <c r="AX10" s="273"/>
      <c r="AY10" s="273"/>
      <c r="AZ10" s="273"/>
      <c r="BA10" s="273"/>
      <c r="BB10" s="273"/>
      <c r="BC10" s="26">
        <f>SUM(BD10:BG10)</f>
        <v>0</v>
      </c>
      <c r="BD10" s="26"/>
      <c r="BE10" s="26"/>
      <c r="BF10" s="26"/>
      <c r="BG10" s="26"/>
      <c r="BH10" s="319"/>
      <c r="BI10" s="319"/>
      <c r="BJ10" s="319"/>
      <c r="BK10" s="319"/>
      <c r="BL10" s="319"/>
      <c r="BM10" s="27">
        <f>BI10+BK10+BL10</f>
        <v>0</v>
      </c>
      <c r="BN10" s="28">
        <f>SUM(BO10:BQ10)</f>
        <v>0</v>
      </c>
      <c r="BO10" s="28"/>
      <c r="BP10" s="28"/>
      <c r="BQ10" s="28"/>
      <c r="BR10" s="320"/>
      <c r="BS10" s="13"/>
      <c r="BT10" s="292"/>
      <c r="BU10" s="321"/>
      <c r="BV10" s="322"/>
      <c r="BW10" s="322"/>
      <c r="BX10" s="322">
        <f t="shared" si="0"/>
        <v>0</v>
      </c>
      <c r="BY10" s="322"/>
      <c r="BZ10" s="322"/>
      <c r="CA10" s="322"/>
      <c r="CB10" s="322">
        <f t="shared" si="1"/>
        <v>0</v>
      </c>
      <c r="CC10" s="323">
        <f t="shared" si="2"/>
        <v>0</v>
      </c>
      <c r="CD10" s="292"/>
      <c r="CE10" s="321"/>
      <c r="CF10" s="322"/>
      <c r="CG10" s="322"/>
      <c r="CH10" s="322"/>
      <c r="CI10" s="322">
        <f t="shared" si="3"/>
        <v>0</v>
      </c>
      <c r="CJ10" s="322"/>
      <c r="CK10" s="322"/>
      <c r="CL10" s="322">
        <f t="shared" si="4"/>
        <v>0</v>
      </c>
      <c r="CM10" s="322">
        <f t="shared" si="5"/>
        <v>0</v>
      </c>
      <c r="CN10" s="322">
        <f>+CL10/1000</f>
        <v>0</v>
      </c>
      <c r="CO10" s="322"/>
      <c r="CP10" s="322">
        <f t="shared" si="6"/>
        <v>0</v>
      </c>
      <c r="CQ10" s="324">
        <f t="shared" ref="CQ10:CQ12" si="8">+CU10+CV10</f>
        <v>6372</v>
      </c>
      <c r="CR10" s="325">
        <f>+BC10</f>
        <v>0</v>
      </c>
      <c r="CS10" s="326">
        <f>+ROUND(CR10/2.6,1)</f>
        <v>0</v>
      </c>
      <c r="CT10" s="326">
        <f>+IF(CS10&lt;2,2,CS10)</f>
        <v>2</v>
      </c>
      <c r="CU10" s="325">
        <f>+CT10*3186</f>
        <v>6372</v>
      </c>
      <c r="CV10" s="327"/>
      <c r="CW10" s="328">
        <f t="shared" ref="CW10:CW12" si="9">+CO10</f>
        <v>0</v>
      </c>
      <c r="CX10" s="324">
        <f>CQ10-CW10</f>
        <v>6372</v>
      </c>
      <c r="CY10" s="323">
        <f>MIN(CX10,CP10)</f>
        <v>0</v>
      </c>
    </row>
    <row r="11" spans="1:118" s="111" customFormat="1" ht="55.5" customHeight="1">
      <c r="A11" s="121" t="s">
        <v>20</v>
      </c>
      <c r="B11" s="254"/>
      <c r="C11" s="138"/>
      <c r="D11" s="135"/>
      <c r="E11" s="135"/>
      <c r="F11" s="138">
        <v>4</v>
      </c>
      <c r="G11" s="135">
        <v>2880000</v>
      </c>
      <c r="H11" s="185" t="e">
        <f t="shared" si="7"/>
        <v>#DIV/0!</v>
      </c>
      <c r="I11" s="130" t="e">
        <f>(F11*$I$5*12-G11)*AD11</f>
        <v>#DIV/0!</v>
      </c>
      <c r="J11" s="261"/>
      <c r="K11" s="154">
        <f>K$7*J11</f>
        <v>0</v>
      </c>
      <c r="L11" s="261"/>
      <c r="M11" s="154">
        <f>M$7*L11</f>
        <v>0</v>
      </c>
      <c r="N11" s="261"/>
      <c r="O11" s="154">
        <f>O$7*N11</f>
        <v>0</v>
      </c>
      <c r="P11" s="248"/>
      <c r="Q11" s="249"/>
      <c r="R11" s="248"/>
      <c r="S11" s="249"/>
      <c r="T11" s="130">
        <f>SUM(K11,M11,O11)</f>
        <v>0</v>
      </c>
      <c r="U11" s="133" t="e">
        <f>SUM(I11,T11)</f>
        <v>#DIV/0!</v>
      </c>
      <c r="V11" s="133" t="e">
        <f>IF(E11&gt;U11,U11,E11)</f>
        <v>#DIV/0!</v>
      </c>
      <c r="W11" s="186" t="e">
        <f>ROUNDDOWN(V11*2/3,-3)</f>
        <v>#DIV/0!</v>
      </c>
      <c r="X11" s="107"/>
      <c r="Y11" s="272"/>
      <c r="Z11" s="147">
        <f>+CC11</f>
        <v>0</v>
      </c>
      <c r="AA11" s="147">
        <f>+CY11</f>
        <v>0</v>
      </c>
      <c r="AB11" s="148" t="e">
        <f>ROUNDDOWN(Z11/AA11,1)</f>
        <v>#DIV/0!</v>
      </c>
      <c r="AC11" s="273"/>
      <c r="AD11" s="149" t="e">
        <f>IF(AC11="○","1.0",IF(AB11&lt;5,"1.0",IF(AB11&gt;=20,"0.6","0.8")))</f>
        <v>#DIV/0!</v>
      </c>
      <c r="AE11" s="273"/>
      <c r="AF11" s="274"/>
      <c r="AG11" s="274"/>
      <c r="AH11" s="274"/>
      <c r="AI11" s="274"/>
      <c r="AJ11" s="274"/>
      <c r="AK11" s="275"/>
      <c r="AL11" s="276" t="s">
        <v>49</v>
      </c>
      <c r="AM11" s="277"/>
      <c r="AN11" s="277" t="str">
        <f>IF(AK11="","",IF(AK11=AM11,"24:00",AM11-AK11))</f>
        <v/>
      </c>
      <c r="AO11" s="278"/>
      <c r="AP11" s="150"/>
      <c r="AR11" s="315"/>
      <c r="AS11" s="316"/>
      <c r="AT11" s="317"/>
      <c r="AU11" s="318"/>
      <c r="AV11" s="318"/>
      <c r="AW11" s="273"/>
      <c r="AX11" s="273"/>
      <c r="AY11" s="273"/>
      <c r="AZ11" s="273"/>
      <c r="BA11" s="273"/>
      <c r="BB11" s="273"/>
      <c r="BC11" s="26">
        <f>SUM(BD11:BG11)</f>
        <v>0</v>
      </c>
      <c r="BD11" s="319"/>
      <c r="BE11" s="319"/>
      <c r="BF11" s="319"/>
      <c r="BG11" s="319"/>
      <c r="BH11" s="319"/>
      <c r="BI11" s="319"/>
      <c r="BJ11" s="319"/>
      <c r="BK11" s="319"/>
      <c r="BL11" s="319"/>
      <c r="BM11" s="27">
        <f>BI11+BK11+BL11</f>
        <v>0</v>
      </c>
      <c r="BN11" s="28">
        <f>SUM(BO11:BQ11)</f>
        <v>0</v>
      </c>
      <c r="BO11" s="28"/>
      <c r="BP11" s="28"/>
      <c r="BQ11" s="28"/>
      <c r="BR11" s="320"/>
      <c r="BS11" s="12"/>
      <c r="BT11" s="292"/>
      <c r="BU11" s="321"/>
      <c r="BV11" s="322"/>
      <c r="BW11" s="322"/>
      <c r="BX11" s="322">
        <f t="shared" si="0"/>
        <v>0</v>
      </c>
      <c r="BY11" s="322"/>
      <c r="BZ11" s="322"/>
      <c r="CA11" s="322"/>
      <c r="CB11" s="322">
        <f t="shared" si="1"/>
        <v>0</v>
      </c>
      <c r="CC11" s="323">
        <f t="shared" si="2"/>
        <v>0</v>
      </c>
      <c r="CD11" s="292"/>
      <c r="CE11" s="321"/>
      <c r="CF11" s="322"/>
      <c r="CG11" s="322"/>
      <c r="CH11" s="322"/>
      <c r="CI11" s="322">
        <f>SUM(CE11:CH11)</f>
        <v>0</v>
      </c>
      <c r="CJ11" s="322"/>
      <c r="CK11" s="322"/>
      <c r="CL11" s="322">
        <f>SUM(CJ11:CK11)</f>
        <v>0</v>
      </c>
      <c r="CM11" s="322">
        <f>CI11-CL11</f>
        <v>0</v>
      </c>
      <c r="CN11" s="322">
        <f>+CL11/1000</f>
        <v>0</v>
      </c>
      <c r="CO11" s="322"/>
      <c r="CP11" s="322">
        <f>CN11-CO11</f>
        <v>0</v>
      </c>
      <c r="CQ11" s="324">
        <f t="shared" si="8"/>
        <v>12744</v>
      </c>
      <c r="CR11" s="325">
        <f>+BC11</f>
        <v>0</v>
      </c>
      <c r="CS11" s="326">
        <f>+ROUND(CR11/2.6,1)</f>
        <v>0</v>
      </c>
      <c r="CT11" s="326">
        <f t="shared" ref="CT11" si="10">+IF(CS11&lt;4,4,CS11)</f>
        <v>4</v>
      </c>
      <c r="CU11" s="325">
        <f>+CT11*3186</f>
        <v>12744</v>
      </c>
      <c r="CV11" s="327"/>
      <c r="CW11" s="328">
        <f t="shared" si="9"/>
        <v>0</v>
      </c>
      <c r="CX11" s="324">
        <f>CQ11-CW11</f>
        <v>12744</v>
      </c>
      <c r="CY11" s="323">
        <f t="shared" ref="CY11:CY12" si="11">MIN(CX11,CP11)</f>
        <v>0</v>
      </c>
    </row>
    <row r="12" spans="1:118" s="111" customFormat="1" ht="55.5" customHeight="1">
      <c r="A12" s="121" t="s">
        <v>21</v>
      </c>
      <c r="B12" s="254"/>
      <c r="C12" s="138"/>
      <c r="D12" s="135"/>
      <c r="E12" s="135"/>
      <c r="F12" s="134">
        <v>6</v>
      </c>
      <c r="G12" s="130">
        <v>5184000</v>
      </c>
      <c r="H12" s="185" t="e">
        <f t="shared" si="7"/>
        <v>#DIV/0!</v>
      </c>
      <c r="I12" s="130" t="e">
        <f>(F12*$I$5*12-G12)*AD12</f>
        <v>#DIV/0!</v>
      </c>
      <c r="J12" s="261"/>
      <c r="K12" s="154">
        <f>K$7*J12</f>
        <v>0</v>
      </c>
      <c r="L12" s="261"/>
      <c r="M12" s="154">
        <f>M$7*L12</f>
        <v>0</v>
      </c>
      <c r="N12" s="261"/>
      <c r="O12" s="154">
        <f>O$7*N12</f>
        <v>0</v>
      </c>
      <c r="P12" s="248"/>
      <c r="Q12" s="249"/>
      <c r="R12" s="248"/>
      <c r="S12" s="249"/>
      <c r="T12" s="130">
        <f>SUM(K12,M12,O12)</f>
        <v>0</v>
      </c>
      <c r="U12" s="133" t="e">
        <f>SUM(I12,T12)</f>
        <v>#DIV/0!</v>
      </c>
      <c r="V12" s="133" t="e">
        <f>IF(E12&gt;U12,U12,E12)</f>
        <v>#DIV/0!</v>
      </c>
      <c r="W12" s="186" t="e">
        <f>ROUNDDOWN(V12*2/3,-3)</f>
        <v>#DIV/0!</v>
      </c>
      <c r="X12" s="107"/>
      <c r="Y12" s="279"/>
      <c r="Z12" s="232">
        <f>+CC12</f>
        <v>0</v>
      </c>
      <c r="AA12" s="232">
        <f>+CY12</f>
        <v>0</v>
      </c>
      <c r="AB12" s="233" t="e">
        <f>ROUNDDOWN(Z12/AA12,1)</f>
        <v>#DIV/0!</v>
      </c>
      <c r="AC12" s="280"/>
      <c r="AD12" s="234" t="e">
        <f>IF(AC12="○","1.0",IF(AB12&lt;5,"1.0",IF(AB12&gt;=20,"0.6","0.8")))</f>
        <v>#DIV/0!</v>
      </c>
      <c r="AE12" s="280"/>
      <c r="AF12" s="281"/>
      <c r="AG12" s="281"/>
      <c r="AH12" s="281"/>
      <c r="AI12" s="281"/>
      <c r="AJ12" s="281"/>
      <c r="AK12" s="282"/>
      <c r="AL12" s="283" t="s">
        <v>49</v>
      </c>
      <c r="AM12" s="284"/>
      <c r="AN12" s="284" t="str">
        <f>IF(AK12="","",IF(AK12=AM12,"24:00",AM12-AK12))</f>
        <v/>
      </c>
      <c r="AO12" s="285"/>
      <c r="AP12" s="235"/>
      <c r="AR12" s="329"/>
      <c r="AS12" s="330"/>
      <c r="AT12" s="331"/>
      <c r="AU12" s="332"/>
      <c r="AV12" s="332"/>
      <c r="AW12" s="280"/>
      <c r="AX12" s="280"/>
      <c r="AY12" s="280"/>
      <c r="AZ12" s="280"/>
      <c r="BA12" s="280"/>
      <c r="BB12" s="280"/>
      <c r="BC12" s="237">
        <f>SUM(BD12:BG12)</f>
        <v>0</v>
      </c>
      <c r="BD12" s="333"/>
      <c r="BE12" s="333"/>
      <c r="BF12" s="333"/>
      <c r="BG12" s="333"/>
      <c r="BH12" s="333"/>
      <c r="BI12" s="333"/>
      <c r="BJ12" s="333"/>
      <c r="BK12" s="333"/>
      <c r="BL12" s="333"/>
      <c r="BM12" s="238">
        <f>BI12+BK12+BL12</f>
        <v>0</v>
      </c>
      <c r="BN12" s="239">
        <f>SUM(BO12:BQ12)</f>
        <v>0</v>
      </c>
      <c r="BO12" s="239"/>
      <c r="BP12" s="239"/>
      <c r="BQ12" s="239"/>
      <c r="BR12" s="334"/>
      <c r="BS12" s="240"/>
      <c r="BT12" s="292"/>
      <c r="BU12" s="335"/>
      <c r="BV12" s="336"/>
      <c r="BW12" s="336"/>
      <c r="BX12" s="336">
        <f t="shared" si="0"/>
        <v>0</v>
      </c>
      <c r="BY12" s="336"/>
      <c r="BZ12" s="336"/>
      <c r="CA12" s="336"/>
      <c r="CB12" s="336">
        <f t="shared" si="1"/>
        <v>0</v>
      </c>
      <c r="CC12" s="337">
        <f t="shared" si="2"/>
        <v>0</v>
      </c>
      <c r="CD12" s="292"/>
      <c r="CE12" s="335"/>
      <c r="CF12" s="336"/>
      <c r="CG12" s="336"/>
      <c r="CH12" s="336"/>
      <c r="CI12" s="336">
        <f>SUM(CE12:CH12)</f>
        <v>0</v>
      </c>
      <c r="CJ12" s="336"/>
      <c r="CK12" s="336"/>
      <c r="CL12" s="336">
        <f>SUM(CJ12:CK12)</f>
        <v>0</v>
      </c>
      <c r="CM12" s="336">
        <f>CI12-CL12</f>
        <v>0</v>
      </c>
      <c r="CN12" s="336">
        <f>+CL12/1000</f>
        <v>0</v>
      </c>
      <c r="CO12" s="336"/>
      <c r="CP12" s="336">
        <f>CN12-CO12</f>
        <v>0</v>
      </c>
      <c r="CQ12" s="338">
        <f t="shared" si="8"/>
        <v>31860</v>
      </c>
      <c r="CR12" s="339">
        <f>+BC12</f>
        <v>0</v>
      </c>
      <c r="CS12" s="340">
        <f>+ROUND(CR12/2.6,1)</f>
        <v>0</v>
      </c>
      <c r="CT12" s="340">
        <f t="shared" ref="CT12" si="12">+IF(CS12&lt;10,10,CS12)</f>
        <v>10</v>
      </c>
      <c r="CU12" s="339">
        <f>+CT12*3186</f>
        <v>31860</v>
      </c>
      <c r="CV12" s="341"/>
      <c r="CW12" s="342">
        <f t="shared" si="9"/>
        <v>0</v>
      </c>
      <c r="CX12" s="338">
        <f>CQ12-CW12</f>
        <v>31860</v>
      </c>
      <c r="CY12" s="337">
        <f t="shared" si="11"/>
        <v>0</v>
      </c>
    </row>
    <row r="13" spans="1:118" s="111" customFormat="1" ht="55.5" customHeight="1" thickBot="1">
      <c r="A13" s="122" t="s">
        <v>393</v>
      </c>
      <c r="B13" s="255"/>
      <c r="C13" s="256"/>
      <c r="D13" s="257"/>
      <c r="E13" s="257"/>
      <c r="F13" s="242"/>
      <c r="G13" s="243"/>
      <c r="H13" s="380"/>
      <c r="I13" s="243"/>
      <c r="J13" s="244"/>
      <c r="K13" s="245"/>
      <c r="L13" s="244"/>
      <c r="M13" s="245"/>
      <c r="N13" s="244"/>
      <c r="O13" s="245"/>
      <c r="P13" s="262"/>
      <c r="Q13" s="155">
        <f>$Q$7*P13</f>
        <v>0</v>
      </c>
      <c r="R13" s="262"/>
      <c r="S13" s="155">
        <f>$S$7*R13</f>
        <v>0</v>
      </c>
      <c r="T13" s="137">
        <f>SUM(Q13,S13)</f>
        <v>0</v>
      </c>
      <c r="U13" s="136">
        <f>T13</f>
        <v>0</v>
      </c>
      <c r="V13" s="136">
        <f>IF(1000000&gt;=IF(E13&gt;U13,U13,E13),IF(E13&gt;U13,U13,E13),1000000)</f>
        <v>0</v>
      </c>
      <c r="W13" s="187">
        <f>ROUNDDOWN(V13*2/3,-3)</f>
        <v>0</v>
      </c>
      <c r="X13" s="107"/>
      <c r="Y13" s="390"/>
      <c r="Z13" s="391">
        <f>+CC13</f>
        <v>0</v>
      </c>
      <c r="AA13" s="391">
        <f>+CY13</f>
        <v>0</v>
      </c>
      <c r="AB13" s="392" t="e">
        <f>ROUNDDOWN(Z13/AA13,1)</f>
        <v>#DIV/0!</v>
      </c>
      <c r="AC13" s="393"/>
      <c r="AD13" s="381"/>
      <c r="AE13" s="286"/>
      <c r="AF13" s="287"/>
      <c r="AG13" s="287"/>
      <c r="AH13" s="287"/>
      <c r="AI13" s="287"/>
      <c r="AJ13" s="287"/>
      <c r="AK13" s="288"/>
      <c r="AL13" s="289" t="s">
        <v>49</v>
      </c>
      <c r="AM13" s="290"/>
      <c r="AN13" s="290" t="str">
        <f>IF(AK13="","",IF(AK13=AM13,"24:00",AM13-AK13))</f>
        <v/>
      </c>
      <c r="AO13" s="291"/>
      <c r="AP13" s="236"/>
      <c r="AR13" s="343"/>
      <c r="AS13" s="344"/>
      <c r="AT13" s="345"/>
      <c r="AU13" s="346"/>
      <c r="AV13" s="346"/>
      <c r="AW13" s="286"/>
      <c r="AX13" s="286"/>
      <c r="AY13" s="286"/>
      <c r="AZ13" s="286"/>
      <c r="BA13" s="286"/>
      <c r="BB13" s="286"/>
      <c r="BC13" s="198">
        <f>SUM(BD13:BG13)</f>
        <v>0</v>
      </c>
      <c r="BD13" s="198"/>
      <c r="BE13" s="198"/>
      <c r="BF13" s="198"/>
      <c r="BG13" s="198"/>
      <c r="BH13" s="347"/>
      <c r="BI13" s="347"/>
      <c r="BJ13" s="347"/>
      <c r="BK13" s="347"/>
      <c r="BL13" s="347"/>
      <c r="BM13" s="199">
        <f>BI13+BK13+BL13</f>
        <v>0</v>
      </c>
      <c r="BN13" s="200">
        <f>SUM(BO13:BQ13)</f>
        <v>0</v>
      </c>
      <c r="BO13" s="200"/>
      <c r="BP13" s="200"/>
      <c r="BQ13" s="200"/>
      <c r="BR13" s="348"/>
      <c r="BS13" s="241"/>
      <c r="BT13" s="292"/>
      <c r="BU13" s="382"/>
      <c r="BV13" s="383"/>
      <c r="BW13" s="383"/>
      <c r="BX13" s="383">
        <f t="shared" ref="BX13" si="13">SUM(BU13:BW13)</f>
        <v>0</v>
      </c>
      <c r="BY13" s="383"/>
      <c r="BZ13" s="383"/>
      <c r="CA13" s="383"/>
      <c r="CB13" s="383">
        <f t="shared" ref="CB13" si="14">SUM(BY13:CA13)</f>
        <v>0</v>
      </c>
      <c r="CC13" s="384">
        <f t="shared" ref="CC13" si="15">BX13-CB13</f>
        <v>0</v>
      </c>
      <c r="CD13" s="292"/>
      <c r="CE13" s="382"/>
      <c r="CF13" s="383"/>
      <c r="CG13" s="383"/>
      <c r="CH13" s="383"/>
      <c r="CI13" s="383">
        <f t="shared" ref="CI13" si="16">SUM(CE13:CH13)</f>
        <v>0</v>
      </c>
      <c r="CJ13" s="383"/>
      <c r="CK13" s="383"/>
      <c r="CL13" s="383">
        <f t="shared" ref="CL13" si="17">SUM(CJ13:CK13)</f>
        <v>0</v>
      </c>
      <c r="CM13" s="383">
        <f t="shared" ref="CM13" si="18">CI13-CL13</f>
        <v>0</v>
      </c>
      <c r="CN13" s="383">
        <f>+CL13/1000</f>
        <v>0</v>
      </c>
      <c r="CO13" s="383"/>
      <c r="CP13" s="383">
        <f t="shared" ref="CP13" si="19">CN13-CO13</f>
        <v>0</v>
      </c>
      <c r="CQ13" s="385">
        <f t="shared" ref="CQ13" si="20">+CU13+CV13</f>
        <v>6372</v>
      </c>
      <c r="CR13" s="386">
        <f>+BC13</f>
        <v>0</v>
      </c>
      <c r="CS13" s="387">
        <f>+ROUND(CR13/2.6,1)</f>
        <v>0</v>
      </c>
      <c r="CT13" s="387">
        <f>+IF(CS13&lt;2,2,CS13)</f>
        <v>2</v>
      </c>
      <c r="CU13" s="386">
        <f>+CT13*3186</f>
        <v>6372</v>
      </c>
      <c r="CV13" s="388"/>
      <c r="CW13" s="389">
        <f t="shared" ref="CW13" si="21">+CO13</f>
        <v>0</v>
      </c>
      <c r="CX13" s="385">
        <f>CQ13-CW13</f>
        <v>6372</v>
      </c>
      <c r="CY13" s="384">
        <f>MIN(CX13,CP13)</f>
        <v>0</v>
      </c>
    </row>
    <row r="14" spans="1:118" s="111" customFormat="1" ht="15.75" customHeight="1">
      <c r="A14" s="107"/>
      <c r="B14" s="108"/>
      <c r="C14" s="109"/>
      <c r="D14" s="110"/>
      <c r="E14" s="110"/>
      <c r="F14" s="107"/>
      <c r="G14" s="110"/>
      <c r="H14" s="110"/>
      <c r="I14" s="110"/>
      <c r="J14" s="109"/>
      <c r="K14" s="110"/>
      <c r="L14" s="109"/>
      <c r="M14" s="110"/>
      <c r="N14" s="109"/>
      <c r="O14" s="110"/>
      <c r="P14" s="109"/>
      <c r="Q14" s="110"/>
      <c r="R14" s="109"/>
      <c r="S14" s="110"/>
      <c r="T14" s="110"/>
      <c r="U14" s="110"/>
      <c r="V14" s="110"/>
      <c r="W14" s="110"/>
      <c r="X14" s="109"/>
      <c r="Y14" s="10"/>
      <c r="Z14" s="10"/>
      <c r="AA14" s="10"/>
      <c r="AB14" s="10"/>
      <c r="AC14" s="14"/>
      <c r="AD14" s="10"/>
      <c r="AE14" s="10"/>
      <c r="AF14" s="10"/>
      <c r="AG14" s="10"/>
      <c r="AH14" s="10"/>
      <c r="AI14" s="10"/>
      <c r="AJ14" s="10"/>
      <c r="AK14" s="4"/>
      <c r="AL14" s="4"/>
      <c r="AM14" s="4"/>
      <c r="AN14" s="4"/>
      <c r="AO14" s="4"/>
      <c r="AP14" s="10"/>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8"/>
      <c r="BP14" s="118"/>
      <c r="BQ14" s="118"/>
      <c r="BR14" s="118"/>
      <c r="BS14" s="118"/>
      <c r="CO14" s="111" t="s">
        <v>361</v>
      </c>
      <c r="CV14" s="111" t="s">
        <v>362</v>
      </c>
    </row>
    <row r="15" spans="1:118" s="112" customFormat="1">
      <c r="B15" s="113"/>
      <c r="C15" s="114"/>
      <c r="D15" s="124" t="s">
        <v>343</v>
      </c>
      <c r="E15" s="115"/>
      <c r="F15" s="116"/>
      <c r="G15" s="117"/>
      <c r="H15" s="117"/>
      <c r="I15" s="117"/>
      <c r="J15" s="116"/>
      <c r="K15" s="117"/>
      <c r="L15" s="116"/>
      <c r="M15" s="117"/>
      <c r="N15" s="116"/>
      <c r="O15" s="117"/>
      <c r="P15" s="116"/>
      <c r="Q15" s="117"/>
      <c r="R15" s="116"/>
      <c r="S15" s="117"/>
      <c r="T15" s="117"/>
      <c r="U15" s="117"/>
      <c r="V15" s="117"/>
      <c r="W15" s="117"/>
      <c r="X15" s="116"/>
      <c r="Y15" s="124" t="s">
        <v>343</v>
      </c>
      <c r="Z15" s="124"/>
      <c r="AA15" s="10"/>
      <c r="AB15" s="10"/>
      <c r="AC15" s="14"/>
      <c r="AD15" s="10"/>
      <c r="AE15" s="10"/>
      <c r="AF15" s="10"/>
      <c r="AG15" s="10"/>
      <c r="AH15" s="10"/>
      <c r="AI15" s="10"/>
      <c r="AJ15" s="10"/>
      <c r="AK15" s="4"/>
      <c r="AL15" s="4"/>
      <c r="AM15" s="4"/>
      <c r="AN15" s="4"/>
      <c r="AO15" s="4"/>
      <c r="AP15" s="10"/>
      <c r="AQ15" s="116"/>
      <c r="AR15" s="124" t="s">
        <v>343</v>
      </c>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8"/>
      <c r="BP15" s="118"/>
      <c r="BQ15" s="118"/>
      <c r="BR15" s="118"/>
      <c r="BS15" s="118"/>
      <c r="BT15" s="118"/>
      <c r="BU15" s="124" t="s">
        <v>343</v>
      </c>
      <c r="BV15" s="111"/>
      <c r="BW15" s="111"/>
      <c r="BX15" s="111"/>
      <c r="BY15" s="111"/>
      <c r="BZ15" s="111"/>
      <c r="CA15" s="111"/>
      <c r="CB15" s="111"/>
      <c r="CC15" s="111"/>
      <c r="CD15" s="118"/>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118"/>
      <c r="DA15" s="118"/>
      <c r="DB15" s="118"/>
      <c r="DC15" s="118"/>
      <c r="DD15" s="118"/>
      <c r="DE15" s="118"/>
      <c r="DF15" s="118"/>
      <c r="DG15" s="118"/>
      <c r="DH15" s="118"/>
      <c r="DI15" s="118"/>
      <c r="DJ15" s="118"/>
      <c r="DK15" s="118"/>
      <c r="DL15" s="118"/>
      <c r="DM15" s="118"/>
      <c r="DN15" s="118"/>
    </row>
    <row r="16" spans="1:118" s="112" customFormat="1">
      <c r="B16" s="113"/>
      <c r="C16" s="114"/>
      <c r="D16" s="124" t="s">
        <v>344</v>
      </c>
      <c r="E16" s="115"/>
      <c r="F16" s="116"/>
      <c r="G16" s="117"/>
      <c r="H16" s="117"/>
      <c r="I16" s="117"/>
      <c r="J16" s="116"/>
      <c r="K16" s="117"/>
      <c r="L16" s="116"/>
      <c r="M16" s="117"/>
      <c r="N16" s="116"/>
      <c r="O16" s="117"/>
      <c r="P16" s="116"/>
      <c r="Q16" s="117"/>
      <c r="R16" s="116"/>
      <c r="S16" s="117"/>
      <c r="T16" s="117"/>
      <c r="U16" s="117"/>
      <c r="V16" s="117"/>
      <c r="W16" s="117"/>
      <c r="X16" s="116"/>
      <c r="Y16" s="10" t="s">
        <v>353</v>
      </c>
      <c r="Z16" s="10"/>
      <c r="AA16" s="10"/>
      <c r="AB16" s="10"/>
      <c r="AC16" s="14"/>
      <c r="AD16" s="10"/>
      <c r="AE16" s="10"/>
      <c r="AF16" s="10"/>
      <c r="AG16" s="10"/>
      <c r="AH16" s="10"/>
      <c r="AI16" s="10"/>
      <c r="AJ16" s="10"/>
      <c r="AK16" s="4"/>
      <c r="AL16" s="4"/>
      <c r="AM16" s="4"/>
      <c r="AN16" s="4"/>
      <c r="AO16" s="4"/>
      <c r="AP16" s="10"/>
      <c r="AQ16" s="116"/>
      <c r="AR16" s="209" t="s">
        <v>375</v>
      </c>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8"/>
      <c r="BP16" s="118"/>
      <c r="BQ16" s="118"/>
      <c r="BR16" s="118"/>
      <c r="BS16" s="118"/>
      <c r="BT16" s="118"/>
      <c r="BU16" s="111" t="s">
        <v>358</v>
      </c>
      <c r="BV16" s="111"/>
      <c r="BW16" s="111"/>
      <c r="BX16" s="111"/>
      <c r="BY16" s="111"/>
      <c r="BZ16" s="111"/>
      <c r="CA16" s="111"/>
      <c r="CB16" s="111"/>
      <c r="CC16" s="111"/>
      <c r="CD16" s="118"/>
      <c r="CE16" s="207" t="s">
        <v>343</v>
      </c>
      <c r="CF16" s="207"/>
      <c r="CG16" s="207"/>
      <c r="CH16" s="207"/>
      <c r="CI16" s="207"/>
      <c r="CJ16" s="207"/>
      <c r="CK16" s="207"/>
      <c r="CL16" s="207"/>
      <c r="CM16" s="207"/>
      <c r="CN16" s="207"/>
      <c r="CO16" s="207"/>
      <c r="CP16" s="207"/>
      <c r="CQ16" s="207"/>
      <c r="CR16" s="207"/>
      <c r="CS16" s="207"/>
      <c r="CT16" s="207"/>
      <c r="CU16" s="207"/>
      <c r="CV16" s="207"/>
      <c r="CW16" s="207"/>
      <c r="CX16" s="207"/>
      <c r="CY16" s="207"/>
      <c r="CZ16" s="118"/>
      <c r="DA16" s="118"/>
      <c r="DB16" s="118"/>
      <c r="DC16" s="118"/>
      <c r="DD16" s="118"/>
      <c r="DE16" s="118"/>
      <c r="DF16" s="118"/>
      <c r="DG16" s="118"/>
      <c r="DH16" s="118"/>
      <c r="DI16" s="118"/>
      <c r="DJ16" s="118"/>
      <c r="DK16" s="118"/>
      <c r="DL16" s="118"/>
      <c r="DM16" s="118"/>
      <c r="DN16" s="118"/>
    </row>
    <row r="17" spans="2:118" s="112" customFormat="1">
      <c r="B17" s="113"/>
      <c r="C17" s="114"/>
      <c r="D17" s="124" t="s">
        <v>345</v>
      </c>
      <c r="E17" s="115"/>
      <c r="F17" s="116"/>
      <c r="G17" s="117"/>
      <c r="H17" s="117"/>
      <c r="I17" s="117"/>
      <c r="J17" s="116"/>
      <c r="K17" s="117"/>
      <c r="L17" s="116"/>
      <c r="M17" s="117"/>
      <c r="N17" s="116"/>
      <c r="O17" s="117"/>
      <c r="P17" s="116"/>
      <c r="Q17" s="117"/>
      <c r="R17" s="116"/>
      <c r="S17" s="117"/>
      <c r="T17" s="117"/>
      <c r="U17" s="117"/>
      <c r="V17" s="117"/>
      <c r="W17" s="117"/>
      <c r="X17" s="116"/>
      <c r="Y17" s="10"/>
      <c r="Z17" s="10"/>
      <c r="AA17" s="10"/>
      <c r="AB17" s="10"/>
      <c r="AC17" s="14"/>
      <c r="AD17" s="10"/>
      <c r="AE17" s="10"/>
      <c r="AF17" s="10"/>
      <c r="AG17" s="10"/>
      <c r="AH17" s="10"/>
      <c r="AI17" s="10"/>
      <c r="AJ17" s="10"/>
      <c r="AK17" s="4"/>
      <c r="AL17" s="4"/>
      <c r="AM17" s="4"/>
      <c r="AN17" s="4"/>
      <c r="AO17" s="4"/>
      <c r="AP17" s="10"/>
      <c r="AQ17" s="116"/>
      <c r="AR17" s="209" t="s">
        <v>386</v>
      </c>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8"/>
      <c r="BP17" s="118"/>
      <c r="BQ17" s="118"/>
      <c r="BR17" s="118"/>
      <c r="BS17" s="118"/>
      <c r="BT17" s="118"/>
      <c r="BU17" s="206" t="s">
        <v>357</v>
      </c>
      <c r="BV17" s="111"/>
      <c r="BW17" s="111"/>
      <c r="BX17" s="111"/>
      <c r="BY17" s="111"/>
      <c r="BZ17" s="111"/>
      <c r="CA17" s="111"/>
      <c r="CB17" s="111"/>
      <c r="CC17" s="111"/>
      <c r="CD17" s="118"/>
      <c r="CE17" s="207" t="s">
        <v>360</v>
      </c>
      <c r="CF17" s="207"/>
      <c r="CG17" s="207"/>
      <c r="CH17" s="207"/>
      <c r="CI17" s="207"/>
      <c r="CJ17" s="207"/>
      <c r="CK17" s="207"/>
      <c r="CL17" s="207"/>
      <c r="CM17" s="207"/>
      <c r="CN17" s="207"/>
      <c r="CO17" s="207"/>
      <c r="CP17" s="207"/>
      <c r="CQ17" s="207"/>
      <c r="CR17" s="207"/>
      <c r="CS17" s="207"/>
      <c r="CT17" s="207"/>
      <c r="CU17" s="207"/>
      <c r="CV17" s="207"/>
      <c r="CW17" s="207"/>
      <c r="CX17" s="207"/>
      <c r="CY17" s="207"/>
      <c r="CZ17" s="118"/>
      <c r="DA17" s="118"/>
      <c r="DB17" s="118"/>
      <c r="DC17" s="118"/>
      <c r="DD17" s="118"/>
      <c r="DE17" s="118"/>
      <c r="DF17" s="118"/>
      <c r="DG17" s="118"/>
      <c r="DH17" s="118"/>
      <c r="DI17" s="118"/>
      <c r="DJ17" s="118"/>
      <c r="DK17" s="118"/>
      <c r="DL17" s="118"/>
      <c r="DM17" s="118"/>
      <c r="DN17" s="118"/>
    </row>
    <row r="18" spans="2:118" s="112" customFormat="1">
      <c r="B18" s="113"/>
      <c r="C18" s="114"/>
      <c r="D18" s="125" t="s">
        <v>408</v>
      </c>
      <c r="E18" s="115"/>
      <c r="F18" s="116"/>
      <c r="G18" s="117"/>
      <c r="H18" s="117"/>
      <c r="I18" s="117"/>
      <c r="J18" s="116"/>
      <c r="K18" s="117"/>
      <c r="L18" s="116"/>
      <c r="M18" s="117"/>
      <c r="N18" s="116"/>
      <c r="O18" s="117"/>
      <c r="P18" s="116"/>
      <c r="Q18" s="117"/>
      <c r="R18" s="116"/>
      <c r="S18" s="117"/>
      <c r="T18" s="117"/>
      <c r="U18" s="117"/>
      <c r="V18" s="117"/>
      <c r="W18" s="117"/>
      <c r="X18" s="116"/>
      <c r="Y18" s="10"/>
      <c r="Z18" s="10"/>
      <c r="AA18" s="10"/>
      <c r="AB18" s="10"/>
      <c r="AC18" s="14"/>
      <c r="AD18" s="10"/>
      <c r="AE18" s="10"/>
      <c r="AF18" s="10"/>
      <c r="AG18" s="10"/>
      <c r="AH18" s="10"/>
      <c r="AI18" s="10"/>
      <c r="AJ18" s="10"/>
      <c r="AK18" s="4"/>
      <c r="AL18" s="4"/>
      <c r="AM18" s="4"/>
      <c r="AN18" s="4"/>
      <c r="AO18" s="4"/>
      <c r="AP18" s="10"/>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8"/>
      <c r="BP18" s="118"/>
      <c r="BQ18" s="118"/>
      <c r="BR18" s="118"/>
      <c r="BS18" s="118"/>
      <c r="BT18" s="118"/>
      <c r="BU18" s="206" t="s">
        <v>387</v>
      </c>
      <c r="BV18" s="111"/>
      <c r="BW18" s="111"/>
      <c r="BX18" s="111"/>
      <c r="BY18" s="111"/>
      <c r="BZ18" s="111"/>
      <c r="CA18" s="111"/>
      <c r="CB18" s="111"/>
      <c r="CC18" s="111"/>
      <c r="CD18" s="118"/>
      <c r="CE18" s="207" t="s">
        <v>391</v>
      </c>
      <c r="CF18" s="207"/>
      <c r="CG18" s="207"/>
      <c r="CH18" s="207"/>
      <c r="CI18" s="207"/>
      <c r="CJ18" s="207"/>
      <c r="CK18" s="207"/>
      <c r="CL18" s="207"/>
      <c r="CM18" s="207"/>
      <c r="CN18" s="207"/>
      <c r="CO18" s="207"/>
      <c r="CP18" s="207"/>
      <c r="CQ18" s="207"/>
      <c r="CR18" s="207"/>
      <c r="CS18" s="207"/>
      <c r="CT18" s="207"/>
      <c r="CU18" s="207"/>
      <c r="CV18" s="207"/>
      <c r="CW18" s="207"/>
      <c r="CX18" s="207"/>
      <c r="CY18" s="207"/>
      <c r="CZ18" s="118"/>
      <c r="DA18" s="118"/>
      <c r="DB18" s="118"/>
      <c r="DC18" s="118"/>
      <c r="DD18" s="118"/>
      <c r="DE18" s="118"/>
      <c r="DF18" s="118"/>
      <c r="DG18" s="118"/>
      <c r="DH18" s="118"/>
      <c r="DI18" s="118"/>
      <c r="DJ18" s="118"/>
      <c r="DK18" s="118"/>
      <c r="DL18" s="118"/>
      <c r="DM18" s="118"/>
      <c r="DN18" s="118"/>
    </row>
    <row r="19" spans="2:118" s="112" customFormat="1">
      <c r="B19" s="113"/>
      <c r="C19" s="114"/>
      <c r="D19" s="125" t="s">
        <v>409</v>
      </c>
      <c r="E19" s="115"/>
      <c r="F19" s="116"/>
      <c r="G19" s="117"/>
      <c r="H19" s="117"/>
      <c r="I19" s="117"/>
      <c r="J19" s="116"/>
      <c r="K19" s="117"/>
      <c r="L19" s="116"/>
      <c r="M19" s="117"/>
      <c r="N19" s="116"/>
      <c r="O19" s="117"/>
      <c r="P19" s="116"/>
      <c r="Q19" s="117"/>
      <c r="R19" s="116"/>
      <c r="S19" s="117"/>
      <c r="T19" s="117"/>
      <c r="U19" s="117"/>
      <c r="V19" s="117"/>
      <c r="W19" s="117"/>
      <c r="X19" s="116"/>
      <c r="Y19" s="10"/>
      <c r="Z19" s="10"/>
      <c r="AA19" s="10"/>
      <c r="AB19" s="10"/>
      <c r="AC19" s="14"/>
      <c r="AD19" s="10"/>
      <c r="AE19" s="10"/>
      <c r="AF19" s="10"/>
      <c r="AG19" s="10"/>
      <c r="AH19" s="10"/>
      <c r="AI19" s="10"/>
      <c r="AJ19" s="10"/>
      <c r="AK19" s="4"/>
      <c r="AL19" s="4"/>
      <c r="AM19" s="4"/>
      <c r="AN19" s="4"/>
      <c r="AO19" s="4"/>
      <c r="AP19" s="10"/>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8"/>
      <c r="BP19" s="118"/>
      <c r="BQ19" s="118"/>
      <c r="BR19" s="118"/>
      <c r="BS19" s="118"/>
      <c r="BT19" s="118"/>
      <c r="BU19" s="110"/>
      <c r="BV19" s="110"/>
      <c r="BW19" s="110"/>
      <c r="BX19" s="110"/>
      <c r="BY19" s="110"/>
      <c r="BZ19" s="110"/>
      <c r="CA19" s="110"/>
      <c r="CB19" s="110"/>
      <c r="CC19" s="110"/>
      <c r="CD19" s="118"/>
      <c r="CE19" s="207" t="s">
        <v>392</v>
      </c>
      <c r="CF19" s="207"/>
      <c r="CG19" s="207"/>
      <c r="CH19" s="207"/>
      <c r="CI19" s="207"/>
      <c r="CJ19" s="207"/>
      <c r="CK19" s="207"/>
      <c r="CL19" s="207"/>
      <c r="CM19" s="207"/>
      <c r="CN19" s="207"/>
      <c r="CO19" s="207"/>
      <c r="CP19" s="207"/>
      <c r="CQ19" s="207"/>
      <c r="CR19" s="207"/>
      <c r="CS19" s="207"/>
      <c r="CT19" s="207"/>
      <c r="CU19" s="207"/>
      <c r="CV19" s="207"/>
      <c r="CW19" s="207"/>
      <c r="CX19" s="207"/>
      <c r="CY19" s="207"/>
      <c r="CZ19" s="118"/>
      <c r="DA19" s="118"/>
      <c r="DB19" s="118"/>
      <c r="DC19" s="118"/>
      <c r="DD19" s="118"/>
      <c r="DE19" s="118"/>
      <c r="DF19" s="118"/>
      <c r="DG19" s="118"/>
      <c r="DH19" s="118"/>
      <c r="DI19" s="118"/>
      <c r="DJ19" s="118"/>
      <c r="DK19" s="118"/>
      <c r="DL19" s="118"/>
      <c r="DM19" s="118"/>
      <c r="DN19" s="118"/>
    </row>
    <row r="20" spans="2:118" s="112" customFormat="1">
      <c r="B20" s="113"/>
      <c r="C20" s="114"/>
      <c r="D20" s="125" t="s">
        <v>407</v>
      </c>
      <c r="E20" s="115"/>
      <c r="F20" s="116"/>
      <c r="G20" s="117"/>
      <c r="H20" s="117"/>
      <c r="I20" s="117"/>
      <c r="J20" s="116"/>
      <c r="K20" s="117"/>
      <c r="L20" s="116"/>
      <c r="M20" s="117"/>
      <c r="N20" s="116"/>
      <c r="O20" s="117"/>
      <c r="P20" s="116"/>
      <c r="Q20" s="117"/>
      <c r="R20" s="116"/>
      <c r="S20" s="117"/>
      <c r="T20" s="117"/>
      <c r="U20" s="117"/>
      <c r="V20" s="117"/>
      <c r="W20" s="117"/>
      <c r="X20" s="116"/>
      <c r="Y20" s="10"/>
      <c r="Z20" s="10"/>
      <c r="AA20" s="10"/>
      <c r="AB20" s="10"/>
      <c r="AC20" s="14"/>
      <c r="AD20" s="10"/>
      <c r="AE20" s="10"/>
      <c r="AF20" s="10"/>
      <c r="AG20" s="10"/>
      <c r="AH20" s="10"/>
      <c r="AI20" s="10"/>
      <c r="AJ20" s="10"/>
      <c r="AK20" s="4"/>
      <c r="AL20" s="4"/>
      <c r="AM20" s="4"/>
      <c r="AN20" s="4"/>
      <c r="AO20" s="4"/>
      <c r="AP20" s="10"/>
      <c r="AQ20" s="116"/>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18"/>
      <c r="BU20" s="110"/>
      <c r="BV20" s="110"/>
      <c r="BW20" s="110"/>
      <c r="BX20" s="110"/>
      <c r="BY20" s="110"/>
      <c r="BZ20" s="110"/>
      <c r="CA20" s="110"/>
      <c r="CB20" s="110"/>
      <c r="CC20" s="110"/>
      <c r="CD20" s="118"/>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118"/>
      <c r="DA20" s="118"/>
      <c r="DB20" s="118"/>
      <c r="DC20" s="118"/>
      <c r="DD20" s="118"/>
      <c r="DE20" s="118"/>
      <c r="DF20" s="118"/>
      <c r="DG20" s="118"/>
      <c r="DH20" s="118"/>
      <c r="DI20" s="118"/>
      <c r="DJ20" s="118"/>
      <c r="DK20" s="118"/>
      <c r="DL20" s="118"/>
      <c r="DM20" s="118"/>
      <c r="DN20" s="118"/>
    </row>
    <row r="21" spans="2:118">
      <c r="D21" s="125"/>
      <c r="Y21" s="10"/>
      <c r="Z21" s="10"/>
      <c r="AA21" s="10"/>
      <c r="AB21" s="10"/>
      <c r="AC21" s="14"/>
      <c r="AD21" s="10"/>
      <c r="AE21" s="10"/>
      <c r="AF21" s="10"/>
      <c r="AG21" s="10"/>
      <c r="AH21" s="10"/>
      <c r="AI21" s="10"/>
      <c r="AJ21" s="10"/>
      <c r="AP21" s="10"/>
      <c r="BU21" s="111"/>
      <c r="BV21" s="111"/>
      <c r="BW21" s="111"/>
      <c r="BX21" s="111"/>
      <c r="BY21" s="111"/>
      <c r="BZ21" s="111"/>
      <c r="CA21" s="111"/>
      <c r="CB21" s="111"/>
      <c r="CC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row>
    <row r="22" spans="2:118">
      <c r="Y22" s="10"/>
      <c r="Z22" s="10"/>
      <c r="AA22" s="10"/>
      <c r="AB22" s="10"/>
      <c r="AC22" s="14"/>
      <c r="AD22" s="10"/>
      <c r="AE22" s="10"/>
      <c r="AF22" s="10"/>
      <c r="AG22" s="10"/>
      <c r="AH22" s="10"/>
      <c r="AI22" s="10"/>
      <c r="AJ22" s="10"/>
      <c r="AP22" s="10"/>
      <c r="BU22" s="118"/>
      <c r="BV22" s="118"/>
      <c r="BW22" s="118"/>
      <c r="BX22" s="118"/>
      <c r="BY22" s="118"/>
      <c r="BZ22" s="118"/>
      <c r="CA22" s="118"/>
      <c r="CB22" s="118"/>
      <c r="CC22" s="118"/>
    </row>
    <row r="23" spans="2:118">
      <c r="Y23" s="10"/>
      <c r="Z23" s="10"/>
      <c r="AA23" s="10"/>
      <c r="AB23" s="10"/>
      <c r="AC23" s="14"/>
      <c r="AD23" s="10"/>
      <c r="AE23" s="10"/>
      <c r="AF23" s="10"/>
      <c r="AG23" s="10"/>
      <c r="AH23" s="10"/>
      <c r="AI23" s="10"/>
      <c r="AJ23" s="10"/>
      <c r="AP23" s="10"/>
      <c r="BU23" s="118"/>
      <c r="BV23" s="118"/>
      <c r="BW23" s="118"/>
      <c r="BX23" s="118"/>
      <c r="BY23" s="118"/>
      <c r="BZ23" s="118"/>
      <c r="CA23" s="118"/>
      <c r="CB23" s="118"/>
      <c r="CC23" s="118"/>
    </row>
    <row r="24" spans="2:118">
      <c r="Y24" s="10"/>
      <c r="Z24" s="10"/>
      <c r="AA24" s="10"/>
      <c r="AB24" s="10"/>
      <c r="AC24" s="14"/>
      <c r="AD24" s="10"/>
      <c r="AE24" s="10"/>
      <c r="AF24" s="10"/>
      <c r="AG24" s="10"/>
      <c r="AH24" s="10"/>
      <c r="AI24" s="10"/>
      <c r="AJ24" s="10"/>
      <c r="AP24" s="10"/>
      <c r="BU24" s="118"/>
      <c r="BV24" s="118"/>
      <c r="BW24" s="118"/>
      <c r="BX24" s="118"/>
      <c r="BY24" s="118"/>
      <c r="BZ24" s="118"/>
      <c r="CA24" s="118"/>
      <c r="CB24" s="118"/>
      <c r="CC24" s="118"/>
    </row>
    <row r="25" spans="2:118">
      <c r="Y25" s="10"/>
      <c r="Z25" s="10"/>
      <c r="AA25" s="10"/>
      <c r="AB25" s="10"/>
      <c r="AC25" s="14"/>
      <c r="AD25" s="10"/>
      <c r="AE25" s="10"/>
      <c r="AF25" s="10"/>
      <c r="AG25" s="10"/>
      <c r="AH25" s="10"/>
      <c r="AI25" s="10"/>
      <c r="AJ25" s="10"/>
      <c r="AP25" s="10"/>
      <c r="BU25" s="118"/>
      <c r="BV25" s="118"/>
      <c r="BW25" s="118"/>
      <c r="BX25" s="118"/>
      <c r="BY25" s="118"/>
      <c r="BZ25" s="118"/>
      <c r="CA25" s="118"/>
      <c r="CB25" s="118"/>
      <c r="CC25" s="118"/>
    </row>
    <row r="26" spans="2:118">
      <c r="Y26" s="10"/>
      <c r="Z26" s="10"/>
      <c r="AA26" s="10"/>
      <c r="AB26" s="10"/>
      <c r="AC26" s="14"/>
      <c r="AD26" s="10"/>
      <c r="AE26" s="10"/>
      <c r="AF26" s="10"/>
      <c r="AG26" s="10"/>
      <c r="AH26" s="10"/>
      <c r="AI26" s="10"/>
      <c r="AJ26" s="10"/>
      <c r="AP26" s="10"/>
    </row>
    <row r="27" spans="2:118">
      <c r="Y27" s="10"/>
      <c r="Z27" s="10"/>
      <c r="AA27" s="10"/>
      <c r="AB27" s="10"/>
      <c r="AC27" s="14"/>
      <c r="AD27" s="10"/>
      <c r="AE27" s="10"/>
      <c r="AF27" s="10"/>
      <c r="AG27" s="10"/>
      <c r="AH27" s="10"/>
      <c r="AI27" s="10"/>
      <c r="AJ27" s="10"/>
      <c r="AP27" s="10"/>
    </row>
    <row r="28" spans="2:118">
      <c r="Y28" s="10"/>
      <c r="Z28" s="10"/>
      <c r="AA28" s="10"/>
      <c r="AB28" s="10"/>
      <c r="AC28" s="14"/>
      <c r="AD28" s="10"/>
      <c r="AE28" s="10"/>
      <c r="AF28" s="10"/>
      <c r="AG28" s="10"/>
      <c r="AH28" s="10"/>
      <c r="AI28" s="10"/>
      <c r="AJ28" s="10"/>
      <c r="AP28" s="10"/>
    </row>
    <row r="29" spans="2:118">
      <c r="Y29" s="10"/>
      <c r="Z29" s="10"/>
      <c r="AA29" s="10"/>
      <c r="AB29" s="10"/>
      <c r="AC29" s="14"/>
      <c r="AD29" s="10"/>
      <c r="AE29" s="10"/>
      <c r="AF29" s="10"/>
      <c r="AG29" s="10"/>
      <c r="AH29" s="10"/>
      <c r="AI29" s="10"/>
      <c r="AJ29" s="10"/>
      <c r="AP29" s="10"/>
    </row>
    <row r="30" spans="2:118">
      <c r="Y30" s="10"/>
      <c r="Z30" s="10"/>
      <c r="AA30" s="10"/>
      <c r="AB30" s="10"/>
      <c r="AC30" s="14"/>
      <c r="AD30" s="10"/>
      <c r="AE30" s="10"/>
      <c r="AF30" s="10"/>
      <c r="AG30" s="10"/>
      <c r="AH30" s="10"/>
      <c r="AI30" s="10"/>
      <c r="AJ30" s="10"/>
      <c r="AP30" s="10"/>
    </row>
    <row r="31" spans="2:118">
      <c r="Y31" s="10"/>
      <c r="Z31" s="10"/>
      <c r="AA31" s="10"/>
      <c r="AB31" s="10"/>
      <c r="AC31" s="14"/>
      <c r="AD31" s="10"/>
      <c r="AE31" s="10"/>
      <c r="AF31" s="10"/>
      <c r="AG31" s="10"/>
      <c r="AH31" s="10"/>
      <c r="AI31" s="10"/>
      <c r="AJ31" s="10"/>
      <c r="AP31" s="10"/>
    </row>
    <row r="32" spans="2:118">
      <c r="Y32" s="11"/>
      <c r="Z32" s="11"/>
      <c r="AA32" s="11"/>
      <c r="AB32" s="11"/>
      <c r="AC32" s="15"/>
      <c r="AD32" s="11"/>
      <c r="AE32" s="11"/>
      <c r="AF32" s="11"/>
      <c r="AG32" s="11"/>
      <c r="AH32" s="11"/>
      <c r="AI32" s="11"/>
      <c r="AJ32" s="11"/>
      <c r="AP32" s="11"/>
    </row>
    <row r="33" spans="25:42">
      <c r="Y33" s="11"/>
      <c r="Z33" s="11"/>
      <c r="AA33" s="11"/>
      <c r="AB33" s="11"/>
      <c r="AC33" s="15"/>
      <c r="AD33" s="11"/>
      <c r="AE33" s="11"/>
      <c r="AF33" s="11"/>
      <c r="AG33" s="11"/>
      <c r="AH33" s="11"/>
      <c r="AI33" s="11"/>
      <c r="AJ33" s="11"/>
      <c r="AP33" s="11"/>
    </row>
    <row r="34" spans="25:42">
      <c r="Y34" s="11"/>
      <c r="Z34" s="11"/>
      <c r="AA34" s="11"/>
      <c r="AB34" s="11"/>
      <c r="AC34" s="15"/>
      <c r="AD34" s="11"/>
      <c r="AE34" s="11"/>
      <c r="AF34" s="11"/>
      <c r="AG34" s="11"/>
      <c r="AH34" s="11"/>
      <c r="AI34" s="11"/>
      <c r="AJ34" s="11"/>
      <c r="AP34" s="11"/>
    </row>
    <row r="35" spans="25:42">
      <c r="Y35" s="11"/>
      <c r="Z35" s="11"/>
      <c r="AA35" s="11"/>
      <c r="AB35" s="11"/>
      <c r="AC35" s="15"/>
      <c r="AD35" s="11"/>
      <c r="AE35" s="11"/>
      <c r="AF35" s="11"/>
      <c r="AG35" s="11"/>
      <c r="AH35" s="11"/>
      <c r="AI35" s="11"/>
      <c r="AJ35" s="11"/>
      <c r="AP35" s="11"/>
    </row>
    <row r="36" spans="25:42">
      <c r="Y36" s="11"/>
      <c r="Z36" s="11"/>
      <c r="AA36" s="11"/>
      <c r="AB36" s="11"/>
      <c r="AC36" s="15"/>
      <c r="AD36" s="11"/>
      <c r="AE36" s="11"/>
      <c r="AF36" s="11"/>
      <c r="AG36" s="11"/>
      <c r="AH36" s="11"/>
      <c r="AI36" s="11"/>
      <c r="AJ36" s="11"/>
      <c r="AP36" s="11"/>
    </row>
    <row r="37" spans="25:42">
      <c r="Y37" s="11"/>
      <c r="Z37" s="11"/>
      <c r="AA37" s="11"/>
      <c r="AB37" s="11"/>
      <c r="AC37" s="15"/>
      <c r="AD37" s="11"/>
      <c r="AE37" s="11"/>
      <c r="AF37" s="11"/>
      <c r="AG37" s="11"/>
      <c r="AH37" s="11"/>
      <c r="AI37" s="11"/>
      <c r="AJ37" s="11"/>
      <c r="AP37" s="11"/>
    </row>
    <row r="38" spans="25:42">
      <c r="Y38" s="11"/>
      <c r="Z38" s="11"/>
      <c r="AA38" s="11"/>
      <c r="AB38" s="11"/>
      <c r="AC38" s="15"/>
      <c r="AD38" s="11"/>
      <c r="AE38" s="11"/>
      <c r="AF38" s="11"/>
      <c r="AG38" s="11"/>
      <c r="AH38" s="11"/>
      <c r="AI38" s="11"/>
      <c r="AJ38" s="11"/>
      <c r="AP38" s="11"/>
    </row>
    <row r="39" spans="25:42">
      <c r="Y39" s="11"/>
      <c r="Z39" s="11"/>
      <c r="AA39" s="11"/>
      <c r="AB39" s="11"/>
      <c r="AC39" s="15"/>
      <c r="AD39" s="11"/>
      <c r="AE39" s="11"/>
      <c r="AF39" s="11"/>
      <c r="AG39" s="11"/>
      <c r="AH39" s="11"/>
      <c r="AI39" s="11"/>
      <c r="AJ39" s="11"/>
      <c r="AP39" s="11"/>
    </row>
    <row r="40" spans="25:42">
      <c r="Y40" s="11"/>
      <c r="Z40" s="11"/>
      <c r="AA40" s="11"/>
      <c r="AB40" s="11"/>
      <c r="AC40" s="15"/>
      <c r="AD40" s="11"/>
      <c r="AE40" s="11"/>
      <c r="AF40" s="11"/>
      <c r="AG40" s="11"/>
      <c r="AH40" s="11"/>
      <c r="AI40" s="11"/>
      <c r="AJ40" s="11"/>
      <c r="AP40" s="11"/>
    </row>
    <row r="41" spans="25:42">
      <c r="Y41" s="11"/>
      <c r="Z41" s="11"/>
      <c r="AA41" s="11"/>
      <c r="AB41" s="11"/>
      <c r="AC41" s="15"/>
      <c r="AD41" s="11"/>
      <c r="AE41" s="11"/>
      <c r="AF41" s="11"/>
      <c r="AG41" s="11"/>
      <c r="AH41" s="11"/>
      <c r="AI41" s="11"/>
      <c r="AJ41" s="11"/>
      <c r="AP41" s="11"/>
    </row>
    <row r="42" spans="25:42">
      <c r="Y42" s="11"/>
      <c r="Z42" s="11"/>
      <c r="AA42" s="11"/>
      <c r="AB42" s="11"/>
      <c r="AC42" s="15"/>
      <c r="AD42" s="11"/>
      <c r="AE42" s="11"/>
      <c r="AF42" s="11"/>
      <c r="AG42" s="11"/>
      <c r="AH42" s="11"/>
      <c r="AI42" s="11"/>
      <c r="AJ42" s="11"/>
      <c r="AP42" s="11"/>
    </row>
    <row r="43" spans="25:42">
      <c r="Y43" s="11"/>
      <c r="Z43" s="11"/>
      <c r="AA43" s="11"/>
      <c r="AB43" s="11"/>
      <c r="AC43" s="15"/>
      <c r="AD43" s="11"/>
      <c r="AE43" s="11"/>
      <c r="AF43" s="11"/>
      <c r="AG43" s="11"/>
      <c r="AH43" s="11"/>
      <c r="AI43" s="11"/>
      <c r="AJ43" s="11"/>
      <c r="AP43" s="11"/>
    </row>
    <row r="44" spans="25:42">
      <c r="Y44" s="11"/>
      <c r="Z44" s="11"/>
      <c r="AA44" s="11"/>
      <c r="AB44" s="11"/>
      <c r="AC44" s="15"/>
      <c r="AD44" s="11"/>
      <c r="AE44" s="11"/>
      <c r="AF44" s="11"/>
      <c r="AG44" s="11"/>
      <c r="AH44" s="11"/>
      <c r="AI44" s="11"/>
      <c r="AJ44" s="11"/>
      <c r="AP44" s="11"/>
    </row>
    <row r="45" spans="25:42">
      <c r="Y45" s="11"/>
      <c r="Z45" s="11"/>
      <c r="AA45" s="11"/>
      <c r="AB45" s="11"/>
      <c r="AC45" s="15"/>
      <c r="AD45" s="11"/>
      <c r="AE45" s="11"/>
      <c r="AF45" s="11"/>
      <c r="AG45" s="11"/>
      <c r="AH45" s="11"/>
      <c r="AI45" s="11"/>
      <c r="AJ45" s="11"/>
      <c r="AP45" s="11"/>
    </row>
    <row r="46" spans="25:42">
      <c r="Y46" s="11"/>
      <c r="Z46" s="11"/>
      <c r="AA46" s="11"/>
      <c r="AB46" s="11"/>
      <c r="AC46" s="15"/>
      <c r="AD46" s="11"/>
      <c r="AE46" s="11"/>
      <c r="AF46" s="11"/>
      <c r="AG46" s="11"/>
      <c r="AH46" s="11"/>
      <c r="AI46" s="11"/>
      <c r="AJ46" s="11"/>
      <c r="AP46" s="11"/>
    </row>
    <row r="47" spans="25:42">
      <c r="Y47" s="11"/>
      <c r="Z47" s="11"/>
      <c r="AA47" s="11"/>
      <c r="AB47" s="11"/>
      <c r="AC47" s="15"/>
      <c r="AD47" s="11"/>
      <c r="AE47" s="11"/>
      <c r="AF47" s="11"/>
      <c r="AG47" s="11"/>
      <c r="AH47" s="11"/>
      <c r="AI47" s="11"/>
      <c r="AJ47" s="11"/>
      <c r="AP47" s="11"/>
    </row>
    <row r="48" spans="25:42">
      <c r="Y48" s="11"/>
      <c r="Z48" s="11"/>
      <c r="AA48" s="11"/>
      <c r="AB48" s="11"/>
      <c r="AC48" s="15"/>
      <c r="AD48" s="11"/>
      <c r="AE48" s="11"/>
      <c r="AF48" s="11"/>
      <c r="AG48" s="11"/>
      <c r="AH48" s="11"/>
      <c r="AI48" s="11"/>
      <c r="AJ48" s="11"/>
      <c r="AP48" s="11"/>
    </row>
    <row r="49" spans="25:42">
      <c r="Y49" s="11"/>
      <c r="Z49" s="11"/>
      <c r="AA49" s="11"/>
      <c r="AB49" s="11"/>
      <c r="AC49" s="15"/>
      <c r="AD49" s="11"/>
      <c r="AE49" s="11"/>
      <c r="AF49" s="11"/>
      <c r="AG49" s="11"/>
      <c r="AH49" s="11"/>
      <c r="AI49" s="11"/>
      <c r="AJ49" s="11"/>
      <c r="AP49" s="11"/>
    </row>
  </sheetData>
  <mergeCells count="95">
    <mergeCell ref="J6:K6"/>
    <mergeCell ref="AW5:BB5"/>
    <mergeCell ref="A4:A8"/>
    <mergeCell ref="B4:B8"/>
    <mergeCell ref="C4:C8"/>
    <mergeCell ref="D4:D6"/>
    <mergeCell ref="N7:N8"/>
    <mergeCell ref="L7:L8"/>
    <mergeCell ref="G6:G8"/>
    <mergeCell ref="F6:F8"/>
    <mergeCell ref="E4:E6"/>
    <mergeCell ref="I6:I8"/>
    <mergeCell ref="N6:O6"/>
    <mergeCell ref="F4:U4"/>
    <mergeCell ref="L6:M6"/>
    <mergeCell ref="J5:T5"/>
    <mergeCell ref="H6:H8"/>
    <mergeCell ref="W4:W6"/>
    <mergeCell ref="BI4:BM4"/>
    <mergeCell ref="BM5:BM7"/>
    <mergeCell ref="BJ6:BJ7"/>
    <mergeCell ref="V4:V6"/>
    <mergeCell ref="AV5:AV8"/>
    <mergeCell ref="BF5:BF7"/>
    <mergeCell ref="BG5:BG7"/>
    <mergeCell ref="BI5:BJ5"/>
    <mergeCell ref="BK5:BK7"/>
    <mergeCell ref="AT4:AU4"/>
    <mergeCell ref="AV4:BB4"/>
    <mergeCell ref="BC4:BG4"/>
    <mergeCell ref="AW6:AW8"/>
    <mergeCell ref="BH4:BH7"/>
    <mergeCell ref="BE5:BE7"/>
    <mergeCell ref="BB6:BB8"/>
    <mergeCell ref="J7:J8"/>
    <mergeCell ref="AH4:AH6"/>
    <mergeCell ref="AI4:AI6"/>
    <mergeCell ref="AJ4:AJ6"/>
    <mergeCell ref="Y4:Y8"/>
    <mergeCell ref="U5:U6"/>
    <mergeCell ref="AC5:AC7"/>
    <mergeCell ref="Z5:Z6"/>
    <mergeCell ref="AA5:AA6"/>
    <mergeCell ref="P6:Q6"/>
    <mergeCell ref="R6:S6"/>
    <mergeCell ref="P7:P8"/>
    <mergeCell ref="R7:R8"/>
    <mergeCell ref="T6:T8"/>
    <mergeCell ref="AB5:AB7"/>
    <mergeCell ref="BQ5:BQ7"/>
    <mergeCell ref="CC4:CC7"/>
    <mergeCell ref="BU5:BX5"/>
    <mergeCell ref="BY5:CB5"/>
    <mergeCell ref="BU4:CB4"/>
    <mergeCell ref="AD5:AD7"/>
    <mergeCell ref="AT5:AT7"/>
    <mergeCell ref="BL5:BL7"/>
    <mergeCell ref="BN4:BQ4"/>
    <mergeCell ref="BR4:BR7"/>
    <mergeCell ref="BS4:BS7"/>
    <mergeCell ref="BO5:BO7"/>
    <mergeCell ref="BP5:BP7"/>
    <mergeCell ref="AN5:AN7"/>
    <mergeCell ref="AE4:AE7"/>
    <mergeCell ref="CJ5:CL5"/>
    <mergeCell ref="CM5:CM7"/>
    <mergeCell ref="CN4:CP5"/>
    <mergeCell ref="CE4:CM4"/>
    <mergeCell ref="CE5:CI5"/>
    <mergeCell ref="CN6:CN8"/>
    <mergeCell ref="CO6:CO8"/>
    <mergeCell ref="CP6:CP8"/>
    <mergeCell ref="CY4:CY8"/>
    <mergeCell ref="CR7:CR8"/>
    <mergeCell ref="CS7:CS8"/>
    <mergeCell ref="CT7:CT8"/>
    <mergeCell ref="CV7:CV8"/>
    <mergeCell ref="CU7:CU8"/>
    <mergeCell ref="CR6:CV6"/>
    <mergeCell ref="CW6:CW8"/>
    <mergeCell ref="CX6:CX8"/>
    <mergeCell ref="CQ4:CX5"/>
    <mergeCell ref="CQ6:CQ8"/>
    <mergeCell ref="AF4:AF6"/>
    <mergeCell ref="AG4:AG6"/>
    <mergeCell ref="AR4:AS4"/>
    <mergeCell ref="AR5:AR7"/>
    <mergeCell ref="AS5:AS7"/>
    <mergeCell ref="AK5:AM6"/>
    <mergeCell ref="AU5:AU7"/>
    <mergeCell ref="BD5:BD7"/>
    <mergeCell ref="AY6:AY8"/>
    <mergeCell ref="AX6:AX8"/>
    <mergeCell ref="AZ6:AZ8"/>
    <mergeCell ref="BA6:BA8"/>
  </mergeCells>
  <phoneticPr fontId="1"/>
  <dataValidations count="3">
    <dataValidation type="list" allowBlank="1" showInputMessage="1" showErrorMessage="1" sqref="AV9:AV13">
      <formula1>"適,否"</formula1>
    </dataValidation>
    <dataValidation type="list" allowBlank="1" showInputMessage="1" showErrorMessage="1" sqref="AC9:AC13 Y9:Y13 AE9:AE13 AW9:BB13">
      <formula1>"○"</formula1>
    </dataValidation>
    <dataValidation type="list" allowBlank="1" showInputMessage="1" showErrorMessage="1" sqref="C9:C13">
      <formula1>" ,共済,健保,国保,学校,国立大学,社福,医療法人,社医,社団,財団,独法,個人,会社,その他,"</formula1>
    </dataValidation>
  </dataValidations>
  <pageMargins left="0.39370078740157483" right="0.39370078740157483" top="1.5748031496062993" bottom="0.39370078740157483" header="0.51181102362204722" footer="0.51181102362204722"/>
  <pageSetup paperSize="9" scale="61" orientation="landscape" horizontalDpi="300" verticalDpi="300" r:id="rId1"/>
  <headerFooter alignWithMargins="0"/>
  <colBreaks count="4" manualBreakCount="4">
    <brk id="24" max="34" man="1"/>
    <brk id="43" max="34" man="1"/>
    <brk id="72" max="34" man="1"/>
    <brk id="82" max="3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view="pageBreakPreview" zoomScale="90" zoomScaleNormal="85" zoomScaleSheetLayoutView="90" workbookViewId="0">
      <selection activeCell="A3" sqref="A3"/>
    </sheetView>
  </sheetViews>
  <sheetFormatPr defaultRowHeight="14.25"/>
  <cols>
    <col min="1" max="1" width="10.25" style="32" customWidth="1"/>
    <col min="2" max="2" width="10.25" style="31" customWidth="1"/>
    <col min="3" max="3" width="10.25" style="32" customWidth="1"/>
    <col min="4" max="4" width="10.25" style="33" customWidth="1"/>
    <col min="5" max="8" width="10.25" style="32" customWidth="1"/>
    <col min="9" max="9" width="9.125" style="32" customWidth="1"/>
    <col min="10" max="10" width="8.375" style="32" customWidth="1"/>
    <col min="11" max="11" width="2.25" style="32" customWidth="1"/>
    <col min="12" max="16384" width="9" style="32"/>
  </cols>
  <sheetData>
    <row r="1" spans="1:11" ht="17.25">
      <c r="A1" s="1" t="s">
        <v>373</v>
      </c>
    </row>
    <row r="2" spans="1:11" ht="30.75" customHeight="1">
      <c r="A2" s="558" t="s">
        <v>385</v>
      </c>
      <c r="B2" s="558"/>
      <c r="C2" s="558"/>
      <c r="D2" s="558"/>
      <c r="E2" s="558"/>
      <c r="F2" s="558"/>
      <c r="G2" s="558"/>
      <c r="H2" s="558"/>
      <c r="I2" s="558"/>
      <c r="J2" s="558"/>
      <c r="K2" s="6"/>
    </row>
    <row r="3" spans="1:11" ht="16.5" customHeight="1" thickBot="1">
      <c r="A3" s="5"/>
      <c r="B3" s="5"/>
      <c r="C3" s="5"/>
      <c r="D3" s="5"/>
      <c r="E3" s="5"/>
      <c r="F3" s="5"/>
      <c r="G3" s="5"/>
      <c r="H3" s="5"/>
      <c r="I3" s="5"/>
    </row>
    <row r="4" spans="1:11" ht="18.75" customHeight="1">
      <c r="G4" s="34" t="s">
        <v>103</v>
      </c>
      <c r="H4" s="35" t="s">
        <v>82</v>
      </c>
      <c r="I4" s="35" t="s">
        <v>104</v>
      </c>
      <c r="J4" s="36" t="s">
        <v>1</v>
      </c>
    </row>
    <row r="5" spans="1:11" ht="24" customHeight="1">
      <c r="G5" s="37"/>
      <c r="H5" s="38"/>
      <c r="I5" s="39"/>
      <c r="J5" s="208"/>
    </row>
    <row r="6" spans="1:11" ht="32.25" customHeight="1" thickBot="1">
      <c r="G6" s="40" t="s">
        <v>23</v>
      </c>
      <c r="H6" s="559"/>
      <c r="I6" s="560"/>
      <c r="J6" s="561"/>
    </row>
    <row r="7" spans="1:11" ht="26.25" customHeight="1" thickBot="1">
      <c r="A7" s="41" t="s">
        <v>105</v>
      </c>
      <c r="E7" s="42"/>
      <c r="F7" s="42"/>
      <c r="G7" s="42"/>
      <c r="H7" s="42"/>
      <c r="I7" s="43"/>
    </row>
    <row r="8" spans="1:11" ht="23.25" customHeight="1">
      <c r="A8" s="562" t="s">
        <v>106</v>
      </c>
      <c r="B8" s="563"/>
      <c r="C8" s="564" t="s">
        <v>107</v>
      </c>
      <c r="D8" s="565"/>
      <c r="E8" s="565"/>
      <c r="F8" s="565"/>
      <c r="G8" s="565"/>
      <c r="H8" s="566"/>
      <c r="I8" s="567" t="s">
        <v>108</v>
      </c>
      <c r="J8" s="570"/>
      <c r="K8" s="44"/>
    </row>
    <row r="9" spans="1:11" ht="23.25" customHeight="1">
      <c r="A9" s="571" t="s">
        <v>109</v>
      </c>
      <c r="B9" s="572" t="s">
        <v>110</v>
      </c>
      <c r="C9" s="573" t="s">
        <v>111</v>
      </c>
      <c r="D9" s="573"/>
      <c r="E9" s="573" t="s">
        <v>112</v>
      </c>
      <c r="F9" s="573"/>
      <c r="G9" s="574" t="s">
        <v>113</v>
      </c>
      <c r="H9" s="575"/>
      <c r="I9" s="568"/>
      <c r="J9" s="570"/>
    </row>
    <row r="10" spans="1:11" ht="23.25" customHeight="1">
      <c r="A10" s="571"/>
      <c r="B10" s="572"/>
      <c r="C10" s="227" t="s">
        <v>114</v>
      </c>
      <c r="D10" s="227" t="s">
        <v>115</v>
      </c>
      <c r="E10" s="227" t="s">
        <v>114</v>
      </c>
      <c r="F10" s="227" t="s">
        <v>115</v>
      </c>
      <c r="G10" s="227" t="s">
        <v>114</v>
      </c>
      <c r="H10" s="227" t="s">
        <v>115</v>
      </c>
      <c r="I10" s="569"/>
      <c r="J10" s="570"/>
      <c r="K10" s="44"/>
    </row>
    <row r="11" spans="1:11" ht="23.25" customHeight="1">
      <c r="A11" s="45" t="s">
        <v>116</v>
      </c>
      <c r="B11" s="46"/>
      <c r="C11" s="46"/>
      <c r="D11" s="46"/>
      <c r="E11" s="46"/>
      <c r="F11" s="46"/>
      <c r="G11" s="46">
        <f t="shared" ref="G11:H22" si="0">SUM(C11,E11)</f>
        <v>0</v>
      </c>
      <c r="H11" s="46">
        <f t="shared" si="0"/>
        <v>0</v>
      </c>
      <c r="I11" s="230"/>
      <c r="J11" s="228"/>
      <c r="K11" s="44"/>
    </row>
    <row r="12" spans="1:11" ht="23.25" customHeight="1">
      <c r="A12" s="45" t="s">
        <v>117</v>
      </c>
      <c r="B12" s="46"/>
      <c r="C12" s="46"/>
      <c r="D12" s="46"/>
      <c r="E12" s="46"/>
      <c r="F12" s="46"/>
      <c r="G12" s="46">
        <f t="shared" si="0"/>
        <v>0</v>
      </c>
      <c r="H12" s="46">
        <f t="shared" si="0"/>
        <v>0</v>
      </c>
      <c r="I12" s="230"/>
      <c r="J12" s="228"/>
      <c r="K12" s="44"/>
    </row>
    <row r="13" spans="1:11" ht="23.25" customHeight="1">
      <c r="A13" s="45" t="s">
        <v>118</v>
      </c>
      <c r="B13" s="46"/>
      <c r="C13" s="46"/>
      <c r="D13" s="46"/>
      <c r="E13" s="46"/>
      <c r="F13" s="46"/>
      <c r="G13" s="46">
        <f t="shared" si="0"/>
        <v>0</v>
      </c>
      <c r="H13" s="46">
        <f t="shared" si="0"/>
        <v>0</v>
      </c>
      <c r="I13" s="230"/>
      <c r="J13" s="228"/>
      <c r="K13" s="44"/>
    </row>
    <row r="14" spans="1:11" ht="23.25" customHeight="1">
      <c r="A14" s="45" t="s">
        <v>119</v>
      </c>
      <c r="B14" s="46"/>
      <c r="C14" s="46"/>
      <c r="D14" s="46"/>
      <c r="E14" s="46"/>
      <c r="F14" s="46"/>
      <c r="G14" s="46">
        <f t="shared" si="0"/>
        <v>0</v>
      </c>
      <c r="H14" s="46">
        <f t="shared" si="0"/>
        <v>0</v>
      </c>
      <c r="I14" s="230"/>
      <c r="J14" s="228"/>
      <c r="K14" s="44"/>
    </row>
    <row r="15" spans="1:11" ht="23.25" customHeight="1">
      <c r="A15" s="45" t="s">
        <v>120</v>
      </c>
      <c r="B15" s="46"/>
      <c r="C15" s="46"/>
      <c r="D15" s="46"/>
      <c r="E15" s="46"/>
      <c r="F15" s="46"/>
      <c r="G15" s="46">
        <f t="shared" si="0"/>
        <v>0</v>
      </c>
      <c r="H15" s="46">
        <f t="shared" si="0"/>
        <v>0</v>
      </c>
      <c r="I15" s="230"/>
      <c r="J15" s="228"/>
      <c r="K15" s="44"/>
    </row>
    <row r="16" spans="1:11" ht="23.25" customHeight="1">
      <c r="A16" s="45" t="s">
        <v>121</v>
      </c>
      <c r="B16" s="46"/>
      <c r="C16" s="46"/>
      <c r="D16" s="46"/>
      <c r="E16" s="46"/>
      <c r="F16" s="46"/>
      <c r="G16" s="46">
        <f t="shared" si="0"/>
        <v>0</v>
      </c>
      <c r="H16" s="46">
        <f t="shared" si="0"/>
        <v>0</v>
      </c>
      <c r="I16" s="230"/>
      <c r="J16" s="228"/>
      <c r="K16" s="44"/>
    </row>
    <row r="17" spans="1:26" ht="23.25" customHeight="1">
      <c r="A17" s="45" t="s">
        <v>122</v>
      </c>
      <c r="B17" s="46"/>
      <c r="C17" s="46"/>
      <c r="D17" s="46"/>
      <c r="E17" s="46"/>
      <c r="F17" s="46"/>
      <c r="G17" s="46">
        <f t="shared" si="0"/>
        <v>0</v>
      </c>
      <c r="H17" s="46">
        <f t="shared" si="0"/>
        <v>0</v>
      </c>
      <c r="I17" s="230"/>
      <c r="J17" s="228"/>
      <c r="K17" s="44"/>
    </row>
    <row r="18" spans="1:26" ht="23.25" customHeight="1">
      <c r="A18" s="45" t="s">
        <v>123</v>
      </c>
      <c r="B18" s="46"/>
      <c r="C18" s="46"/>
      <c r="D18" s="46"/>
      <c r="E18" s="46"/>
      <c r="F18" s="46"/>
      <c r="G18" s="46">
        <f t="shared" si="0"/>
        <v>0</v>
      </c>
      <c r="H18" s="46">
        <f t="shared" si="0"/>
        <v>0</v>
      </c>
      <c r="I18" s="230"/>
      <c r="J18" s="228"/>
      <c r="K18" s="44"/>
      <c r="Z18" s="32">
        <f>SUM(Z14:Z17)</f>
        <v>0</v>
      </c>
    </row>
    <row r="19" spans="1:26" ht="23.25" customHeight="1">
      <c r="A19" s="45" t="s">
        <v>124</v>
      </c>
      <c r="B19" s="46"/>
      <c r="C19" s="46"/>
      <c r="D19" s="46"/>
      <c r="E19" s="46"/>
      <c r="F19" s="46"/>
      <c r="G19" s="46">
        <f t="shared" si="0"/>
        <v>0</v>
      </c>
      <c r="H19" s="46">
        <f t="shared" si="0"/>
        <v>0</v>
      </c>
      <c r="I19" s="230"/>
      <c r="J19" s="228"/>
      <c r="K19" s="44"/>
    </row>
    <row r="20" spans="1:26" ht="23.25" customHeight="1">
      <c r="A20" s="45" t="s">
        <v>125</v>
      </c>
      <c r="B20" s="46"/>
      <c r="C20" s="46"/>
      <c r="D20" s="46"/>
      <c r="E20" s="46"/>
      <c r="F20" s="46"/>
      <c r="G20" s="46">
        <f t="shared" si="0"/>
        <v>0</v>
      </c>
      <c r="H20" s="46">
        <f t="shared" si="0"/>
        <v>0</v>
      </c>
      <c r="I20" s="230"/>
      <c r="J20" s="228"/>
      <c r="K20" s="44"/>
    </row>
    <row r="21" spans="1:26" ht="23.25" customHeight="1">
      <c r="A21" s="45" t="s">
        <v>126</v>
      </c>
      <c r="B21" s="46"/>
      <c r="C21" s="46"/>
      <c r="D21" s="46"/>
      <c r="E21" s="46"/>
      <c r="F21" s="46"/>
      <c r="G21" s="46">
        <f t="shared" si="0"/>
        <v>0</v>
      </c>
      <c r="H21" s="46">
        <f t="shared" si="0"/>
        <v>0</v>
      </c>
      <c r="I21" s="230"/>
      <c r="J21" s="228"/>
      <c r="K21" s="44"/>
    </row>
    <row r="22" spans="1:26" ht="23.25" customHeight="1">
      <c r="A22" s="45" t="s">
        <v>127</v>
      </c>
      <c r="B22" s="46"/>
      <c r="C22" s="46"/>
      <c r="D22" s="46"/>
      <c r="E22" s="46"/>
      <c r="F22" s="46"/>
      <c r="G22" s="46">
        <f t="shared" si="0"/>
        <v>0</v>
      </c>
      <c r="H22" s="46">
        <f t="shared" si="0"/>
        <v>0</v>
      </c>
      <c r="I22" s="230"/>
      <c r="J22" s="228"/>
      <c r="K22" s="44"/>
    </row>
    <row r="23" spans="1:26" ht="23.25" customHeight="1" thickBot="1">
      <c r="A23" s="47" t="s">
        <v>390</v>
      </c>
      <c r="B23" s="48">
        <f>ROUND(SUM(B11:B22)/12,1)</f>
        <v>0</v>
      </c>
      <c r="C23" s="48">
        <f t="shared" ref="C23:I23" si="1">ROUND(SUM(C11:C22)/12,1)</f>
        <v>0</v>
      </c>
      <c r="D23" s="48">
        <f t="shared" si="1"/>
        <v>0</v>
      </c>
      <c r="E23" s="48">
        <f t="shared" si="1"/>
        <v>0</v>
      </c>
      <c r="F23" s="48">
        <f t="shared" si="1"/>
        <v>0</v>
      </c>
      <c r="G23" s="49">
        <f t="shared" si="1"/>
        <v>0</v>
      </c>
      <c r="H23" s="48">
        <f t="shared" si="1"/>
        <v>0</v>
      </c>
      <c r="I23" s="231">
        <f t="shared" si="1"/>
        <v>0</v>
      </c>
      <c r="J23" s="229"/>
      <c r="K23" s="44"/>
      <c r="Z23" s="32">
        <f>SUM(Z19:Z22)</f>
        <v>0</v>
      </c>
    </row>
    <row r="24" spans="1:26" ht="23.25" customHeight="1">
      <c r="A24" s="50" t="s">
        <v>128</v>
      </c>
      <c r="B24" s="51"/>
      <c r="C24" s="51"/>
      <c r="D24" s="51"/>
      <c r="E24" s="51"/>
      <c r="F24" s="51"/>
      <c r="G24" s="51"/>
      <c r="H24" s="51"/>
      <c r="I24" s="51"/>
    </row>
    <row r="25" spans="1:26" ht="41.25" customHeight="1">
      <c r="A25" s="576" t="s">
        <v>374</v>
      </c>
      <c r="B25" s="576"/>
      <c r="C25" s="576"/>
      <c r="D25" s="576"/>
      <c r="E25" s="576"/>
      <c r="F25" s="576"/>
      <c r="G25" s="576"/>
      <c r="H25" s="576"/>
      <c r="I25" s="576"/>
      <c r="J25" s="53"/>
    </row>
    <row r="26" spans="1:26" ht="23.25" customHeight="1">
      <c r="A26" s="576" t="s">
        <v>129</v>
      </c>
      <c r="B26" s="576"/>
      <c r="C26" s="576"/>
      <c r="D26" s="576"/>
      <c r="E26" s="576"/>
      <c r="F26" s="576"/>
      <c r="G26" s="576"/>
      <c r="H26" s="576"/>
      <c r="I26" s="576"/>
      <c r="J26" s="53"/>
    </row>
    <row r="27" spans="1:26" ht="28.5" customHeight="1">
      <c r="A27" s="576" t="s">
        <v>130</v>
      </c>
      <c r="B27" s="576"/>
      <c r="C27" s="576"/>
      <c r="D27" s="576"/>
      <c r="E27" s="576"/>
      <c r="F27" s="576"/>
      <c r="G27" s="576"/>
      <c r="H27" s="576"/>
      <c r="I27" s="576"/>
      <c r="J27" s="53"/>
    </row>
    <row r="28" spans="1:26" ht="28.5" customHeight="1">
      <c r="A28" s="576" t="s">
        <v>131</v>
      </c>
      <c r="B28" s="576"/>
      <c r="C28" s="576"/>
      <c r="D28" s="576"/>
      <c r="E28" s="576"/>
      <c r="F28" s="576"/>
      <c r="G28" s="576"/>
      <c r="H28" s="576"/>
      <c r="I28" s="576"/>
      <c r="J28" s="52"/>
      <c r="Z28" s="32">
        <f>SUM(Z24:Z27)</f>
        <v>0</v>
      </c>
    </row>
    <row r="29" spans="1:26" ht="9.75" customHeight="1">
      <c r="A29" s="54"/>
      <c r="B29" s="54"/>
      <c r="C29" s="54"/>
      <c r="D29" s="54"/>
      <c r="E29" s="54"/>
      <c r="F29" s="54"/>
      <c r="G29" s="54"/>
      <c r="H29" s="54"/>
      <c r="I29" s="54"/>
    </row>
    <row r="30" spans="1:26" ht="19.5" customHeight="1">
      <c r="A30" s="44"/>
      <c r="B30" s="55"/>
      <c r="C30" s="56"/>
      <c r="D30" s="56"/>
      <c r="E30" s="44"/>
      <c r="F30" s="56"/>
      <c r="G30" s="56"/>
      <c r="H30" s="56"/>
      <c r="I30" s="44"/>
    </row>
    <row r="31" spans="1:26" ht="23.25" customHeight="1">
      <c r="A31" s="55"/>
      <c r="B31" s="56"/>
      <c r="C31" s="56"/>
      <c r="D31" s="56"/>
      <c r="E31" s="44"/>
      <c r="F31" s="56"/>
      <c r="G31" s="56"/>
      <c r="H31" s="44"/>
      <c r="I31" s="44"/>
    </row>
    <row r="32" spans="1:26" ht="23.25" customHeight="1">
      <c r="A32" s="210"/>
      <c r="B32" s="56"/>
      <c r="C32" s="56"/>
      <c r="D32" s="211"/>
      <c r="E32" s="44"/>
      <c r="F32" s="56"/>
      <c r="G32" s="56"/>
      <c r="H32" s="44"/>
      <c r="I32" s="44"/>
    </row>
    <row r="33" spans="1:10" ht="21" customHeight="1">
      <c r="A33" s="577"/>
      <c r="B33" s="577"/>
      <c r="C33" s="577"/>
      <c r="D33" s="577"/>
      <c r="E33" s="577"/>
      <c r="F33" s="577"/>
      <c r="G33" s="577"/>
      <c r="H33" s="577"/>
      <c r="I33" s="577"/>
      <c r="J33" s="53"/>
    </row>
    <row r="34" spans="1:10">
      <c r="A34" s="44"/>
      <c r="B34" s="55"/>
      <c r="C34" s="56"/>
      <c r="D34" s="56"/>
      <c r="E34" s="56"/>
      <c r="F34" s="56"/>
      <c r="G34" s="56"/>
      <c r="H34" s="56"/>
      <c r="I34" s="44"/>
    </row>
    <row r="35" spans="1:10">
      <c r="A35" s="44"/>
      <c r="B35" s="55"/>
      <c r="C35" s="56"/>
      <c r="D35" s="56"/>
      <c r="E35" s="56"/>
      <c r="F35" s="56"/>
      <c r="G35" s="56"/>
      <c r="H35" s="56"/>
      <c r="I35" s="44"/>
    </row>
    <row r="36" spans="1:10">
      <c r="A36" s="44"/>
      <c r="B36" s="55"/>
      <c r="C36" s="56"/>
      <c r="D36" s="56"/>
      <c r="E36" s="56"/>
      <c r="F36" s="56"/>
      <c r="G36" s="56"/>
      <c r="H36" s="56"/>
      <c r="I36" s="44"/>
    </row>
    <row r="37" spans="1:10">
      <c r="A37" s="44"/>
      <c r="B37" s="57"/>
      <c r="C37" s="44"/>
      <c r="D37" s="58"/>
      <c r="E37" s="44"/>
      <c r="F37" s="44"/>
      <c r="G37" s="44"/>
      <c r="H37" s="44"/>
      <c r="I37" s="44"/>
    </row>
    <row r="38" spans="1:10">
      <c r="A38" s="44"/>
      <c r="B38" s="57"/>
      <c r="C38" s="44"/>
      <c r="D38" s="58"/>
      <c r="E38" s="44"/>
      <c r="F38" s="44"/>
      <c r="G38" s="44"/>
      <c r="H38" s="44"/>
      <c r="I38" s="44"/>
    </row>
    <row r="39" spans="1:10">
      <c r="A39" s="44"/>
      <c r="B39" s="57"/>
      <c r="C39" s="44"/>
      <c r="D39" s="58"/>
      <c r="E39" s="44"/>
      <c r="F39" s="44"/>
      <c r="G39" s="44"/>
      <c r="H39" s="44"/>
      <c r="I39" s="44"/>
    </row>
    <row r="40" spans="1:10">
      <c r="A40" s="44"/>
      <c r="B40" s="57"/>
      <c r="C40" s="44"/>
      <c r="D40" s="58"/>
      <c r="E40" s="44"/>
      <c r="F40" s="44"/>
      <c r="G40" s="44"/>
      <c r="H40" s="44"/>
      <c r="I40" s="44"/>
    </row>
    <row r="41" spans="1:10">
      <c r="A41" s="44"/>
      <c r="B41" s="57"/>
      <c r="C41" s="44"/>
      <c r="D41" s="58"/>
      <c r="E41" s="44"/>
      <c r="F41" s="44"/>
      <c r="G41" s="44"/>
      <c r="H41" s="44"/>
      <c r="I41" s="44"/>
    </row>
    <row r="42" spans="1:10">
      <c r="A42" s="44"/>
      <c r="B42" s="57"/>
      <c r="C42" s="44"/>
      <c r="D42" s="58"/>
      <c r="E42" s="44"/>
      <c r="F42" s="44"/>
      <c r="G42" s="44"/>
      <c r="H42" s="44"/>
      <c r="I42" s="44"/>
    </row>
    <row r="43" spans="1:10">
      <c r="A43" s="44"/>
      <c r="B43" s="57"/>
      <c r="C43" s="44"/>
      <c r="D43" s="58"/>
      <c r="E43" s="44"/>
      <c r="F43" s="44"/>
      <c r="G43" s="44"/>
      <c r="H43" s="44"/>
      <c r="I43" s="44"/>
    </row>
    <row r="44" spans="1:10">
      <c r="A44" s="44"/>
      <c r="B44" s="57"/>
      <c r="C44" s="44"/>
      <c r="D44" s="58"/>
      <c r="E44" s="44"/>
      <c r="F44" s="44"/>
      <c r="G44" s="44"/>
      <c r="H44" s="44"/>
      <c r="I44" s="44"/>
    </row>
    <row r="45" spans="1:10">
      <c r="A45" s="44"/>
      <c r="B45" s="57"/>
      <c r="C45" s="44"/>
      <c r="D45" s="58"/>
      <c r="E45" s="44"/>
      <c r="F45" s="44"/>
      <c r="G45" s="44"/>
      <c r="H45" s="44"/>
      <c r="I45" s="44"/>
    </row>
    <row r="46" spans="1:10">
      <c r="A46" s="44"/>
      <c r="B46" s="57"/>
      <c r="C46" s="44"/>
      <c r="D46" s="58"/>
      <c r="E46" s="44"/>
      <c r="F46" s="44"/>
      <c r="G46" s="44"/>
      <c r="H46" s="44"/>
      <c r="I46" s="44"/>
    </row>
    <row r="47" spans="1:10">
      <c r="A47" s="44"/>
      <c r="B47" s="57"/>
      <c r="C47" s="44"/>
      <c r="D47" s="58"/>
      <c r="E47" s="44"/>
      <c r="F47" s="44"/>
      <c r="G47" s="44"/>
      <c r="H47" s="44"/>
      <c r="I47" s="44"/>
    </row>
    <row r="48" spans="1:10">
      <c r="A48" s="44"/>
      <c r="B48" s="57"/>
      <c r="C48" s="44"/>
      <c r="D48" s="58"/>
      <c r="E48" s="44"/>
      <c r="F48" s="44"/>
      <c r="G48" s="44"/>
      <c r="H48" s="44"/>
      <c r="I48" s="44"/>
    </row>
    <row r="49" spans="1:9">
      <c r="A49" s="44"/>
      <c r="B49" s="57"/>
      <c r="C49" s="44"/>
      <c r="D49" s="58"/>
      <c r="E49" s="44"/>
      <c r="F49" s="44"/>
      <c r="G49" s="44"/>
      <c r="H49" s="44"/>
      <c r="I49" s="44"/>
    </row>
    <row r="50" spans="1:9">
      <c r="A50" s="44"/>
      <c r="B50" s="57"/>
      <c r="C50" s="44"/>
      <c r="D50" s="58"/>
      <c r="E50" s="44"/>
      <c r="F50" s="44"/>
      <c r="G50" s="44"/>
      <c r="H50" s="44"/>
      <c r="I50" s="44"/>
    </row>
    <row r="51" spans="1:9">
      <c r="A51" s="44"/>
      <c r="B51" s="57"/>
      <c r="C51" s="44"/>
      <c r="D51" s="58"/>
      <c r="E51" s="44"/>
      <c r="F51" s="44"/>
      <c r="G51" s="44"/>
      <c r="H51" s="44"/>
      <c r="I51" s="44"/>
    </row>
    <row r="52" spans="1:9">
      <c r="A52" s="44"/>
      <c r="B52" s="57"/>
      <c r="C52" s="44"/>
      <c r="D52" s="58"/>
      <c r="E52" s="44"/>
      <c r="F52" s="44"/>
      <c r="G52" s="44"/>
      <c r="H52" s="44"/>
      <c r="I52" s="44"/>
    </row>
    <row r="53" spans="1:9">
      <c r="A53" s="44"/>
      <c r="B53" s="57"/>
      <c r="C53" s="44"/>
      <c r="D53" s="58"/>
      <c r="E53" s="44"/>
      <c r="F53" s="44"/>
      <c r="G53" s="44"/>
      <c r="H53" s="44"/>
      <c r="I53" s="44"/>
    </row>
    <row r="54" spans="1:9">
      <c r="A54" s="44"/>
      <c r="B54" s="57"/>
      <c r="C54" s="44"/>
      <c r="D54" s="58"/>
      <c r="E54" s="44"/>
      <c r="F54" s="44"/>
      <c r="G54" s="44"/>
      <c r="H54" s="44"/>
      <c r="I54" s="44"/>
    </row>
    <row r="55" spans="1:9">
      <c r="A55" s="44"/>
      <c r="B55" s="57"/>
      <c r="C55" s="44"/>
      <c r="D55" s="58"/>
      <c r="E55" s="44"/>
      <c r="F55" s="44"/>
      <c r="G55" s="44"/>
      <c r="H55" s="44"/>
      <c r="I55" s="44"/>
    </row>
    <row r="56" spans="1:9">
      <c r="A56" s="44"/>
      <c r="B56" s="57"/>
      <c r="C56" s="44"/>
      <c r="D56" s="58"/>
      <c r="E56" s="44"/>
      <c r="F56" s="44"/>
      <c r="G56" s="44"/>
      <c r="H56" s="44"/>
      <c r="I56" s="44"/>
    </row>
    <row r="57" spans="1:9">
      <c r="A57" s="44"/>
      <c r="B57" s="57"/>
      <c r="C57" s="44"/>
      <c r="D57" s="58"/>
      <c r="E57" s="44"/>
      <c r="F57" s="44"/>
      <c r="G57" s="44"/>
      <c r="H57" s="44"/>
      <c r="I57" s="44"/>
    </row>
    <row r="58" spans="1:9">
      <c r="A58" s="44"/>
      <c r="B58" s="57"/>
      <c r="C58" s="44"/>
      <c r="D58" s="58"/>
      <c r="E58" s="44"/>
      <c r="F58" s="44"/>
      <c r="G58" s="44"/>
      <c r="H58" s="44"/>
      <c r="I58" s="44"/>
    </row>
    <row r="59" spans="1:9">
      <c r="A59" s="44"/>
      <c r="B59" s="57"/>
      <c r="C59" s="44"/>
      <c r="D59" s="58"/>
      <c r="E59" s="44"/>
      <c r="F59" s="44"/>
      <c r="G59" s="44"/>
      <c r="H59" s="44"/>
      <c r="I59" s="44"/>
    </row>
    <row r="60" spans="1:9">
      <c r="A60" s="44"/>
      <c r="B60" s="57"/>
      <c r="C60" s="44"/>
      <c r="D60" s="58"/>
      <c r="E60" s="44"/>
      <c r="F60" s="44"/>
      <c r="G60" s="44"/>
      <c r="H60" s="44"/>
      <c r="I60" s="44"/>
    </row>
    <row r="61" spans="1:9">
      <c r="A61" s="44"/>
      <c r="B61" s="57"/>
      <c r="C61" s="44"/>
      <c r="D61" s="58"/>
      <c r="E61" s="44"/>
      <c r="F61" s="44"/>
      <c r="G61" s="44"/>
      <c r="H61" s="44"/>
      <c r="I61" s="44"/>
    </row>
    <row r="62" spans="1:9">
      <c r="A62" s="44"/>
      <c r="B62" s="57"/>
      <c r="C62" s="44"/>
      <c r="D62" s="58"/>
      <c r="E62" s="44"/>
      <c r="F62" s="44"/>
      <c r="G62" s="44"/>
      <c r="H62" s="44"/>
      <c r="I62" s="44"/>
    </row>
  </sheetData>
  <mergeCells count="16">
    <mergeCell ref="A25:I25"/>
    <mergeCell ref="A26:I26"/>
    <mergeCell ref="A27:I27"/>
    <mergeCell ref="A28:I28"/>
    <mergeCell ref="A33:I33"/>
    <mergeCell ref="A2:J2"/>
    <mergeCell ref="H6:J6"/>
    <mergeCell ref="A8:B8"/>
    <mergeCell ref="C8:H8"/>
    <mergeCell ref="I8:I10"/>
    <mergeCell ref="J8:J10"/>
    <mergeCell ref="A9:A10"/>
    <mergeCell ref="B9:B10"/>
    <mergeCell ref="C9:D9"/>
    <mergeCell ref="E9:F9"/>
    <mergeCell ref="G9:H9"/>
  </mergeCells>
  <phoneticPr fontId="1"/>
  <dataValidations count="2">
    <dataValidation type="list" allowBlank="1" showInputMessage="1" showErrorMessage="1" sqref="H5">
      <formula1>" ,共済,健保,国保,学校,国立大学,社福,医療法人,社医,社団,財団,独法,個人,会社,その他,"</formula1>
    </dataValidation>
    <dataValidation type="list" allowBlank="1" showInputMessage="1" showErrorMessage="1" sqref="I5">
      <formula1>" ,A型特例,A型,B型,B型特例"</formula1>
    </dataValidation>
  </dataValidations>
  <printOptions horizontalCentered="1" gridLinesSet="0"/>
  <pageMargins left="0.19685039370078741" right="0.19685039370078741" top="0.62992125984251968" bottom="0.47244094488188981" header="0.98425196850393704" footer="0.7086614173228347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622"/>
  <sheetViews>
    <sheetView view="pageBreakPreview" zoomScale="73" zoomScaleNormal="85" zoomScaleSheetLayoutView="73" workbookViewId="0">
      <selection activeCell="Z30" sqref="Z30"/>
    </sheetView>
  </sheetViews>
  <sheetFormatPr defaultRowHeight="13.5"/>
  <cols>
    <col min="1" max="2" width="3.5" style="18" customWidth="1"/>
    <col min="3" max="11" width="3" style="18" customWidth="1"/>
    <col min="12" max="19" width="3.25" style="18" customWidth="1"/>
    <col min="20" max="124" width="2.125" style="18" customWidth="1"/>
    <col min="125" max="16384" width="9" style="18"/>
  </cols>
  <sheetData>
    <row r="1" spans="1:98" ht="18" thickBot="1">
      <c r="A1" s="63" t="s">
        <v>376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98" ht="15" customHeight="1" thickTop="1" thickBot="1">
      <c r="A2" s="23"/>
      <c r="B2" s="23"/>
      <c r="C2" s="23"/>
      <c r="D2" s="23"/>
      <c r="E2" s="23"/>
      <c r="F2" s="23"/>
      <c r="G2" s="23"/>
      <c r="H2" s="23"/>
      <c r="I2" s="23"/>
      <c r="J2" s="23"/>
      <c r="K2" s="23"/>
      <c r="L2" s="23"/>
      <c r="M2" s="23"/>
      <c r="N2" s="590" t="s">
        <v>103</v>
      </c>
      <c r="O2" s="591"/>
      <c r="P2" s="591"/>
      <c r="Q2" s="591"/>
      <c r="R2" s="591"/>
      <c r="S2" s="592"/>
      <c r="T2" s="593" t="s">
        <v>82</v>
      </c>
      <c r="U2" s="591"/>
      <c r="V2" s="591"/>
      <c r="W2" s="591"/>
      <c r="X2" s="593" t="s">
        <v>83</v>
      </c>
      <c r="Y2" s="591"/>
      <c r="Z2" s="591"/>
      <c r="AA2" s="592"/>
      <c r="AB2" s="591" t="s">
        <v>1</v>
      </c>
      <c r="AC2" s="591"/>
      <c r="AD2" s="591"/>
      <c r="AE2" s="594"/>
    </row>
    <row r="3" spans="1:98" ht="14.25" thickBot="1">
      <c r="A3" s="23"/>
      <c r="B3" s="23"/>
      <c r="C3" s="23"/>
      <c r="D3" s="23"/>
      <c r="E3" s="23"/>
      <c r="F3" s="23"/>
      <c r="G3" s="23"/>
      <c r="H3" s="23"/>
      <c r="I3" s="23"/>
      <c r="J3" s="23"/>
      <c r="K3" s="23"/>
      <c r="L3" s="23"/>
      <c r="M3" s="23"/>
      <c r="N3" s="595"/>
      <c r="O3" s="596"/>
      <c r="P3" s="596"/>
      <c r="Q3" s="596"/>
      <c r="R3" s="596"/>
      <c r="S3" s="597"/>
      <c r="T3" s="598"/>
      <c r="U3" s="599"/>
      <c r="V3" s="599"/>
      <c r="W3" s="600"/>
      <c r="X3" s="598"/>
      <c r="Y3" s="599"/>
      <c r="Z3" s="599"/>
      <c r="AA3" s="600"/>
      <c r="AB3" s="601"/>
      <c r="AC3" s="602"/>
      <c r="AD3" s="602"/>
      <c r="AE3" s="603"/>
    </row>
    <row r="4" spans="1:98">
      <c r="A4" s="23"/>
      <c r="B4" s="23"/>
      <c r="C4" s="23"/>
      <c r="D4" s="23"/>
      <c r="E4" s="23"/>
      <c r="F4" s="23"/>
      <c r="G4" s="23"/>
      <c r="H4" s="23"/>
      <c r="I4" s="23"/>
      <c r="J4" s="23"/>
      <c r="K4" s="23"/>
      <c r="L4" s="23"/>
      <c r="M4" s="23"/>
      <c r="N4" s="578" t="s">
        <v>140</v>
      </c>
      <c r="O4" s="579"/>
      <c r="P4" s="579"/>
      <c r="Q4" s="579"/>
      <c r="R4" s="579"/>
      <c r="S4" s="580"/>
      <c r="T4" s="581"/>
      <c r="U4" s="582"/>
      <c r="V4" s="582"/>
      <c r="W4" s="582"/>
      <c r="X4" s="582"/>
      <c r="Y4" s="582"/>
      <c r="Z4" s="582"/>
      <c r="AA4" s="582"/>
      <c r="AB4" s="582"/>
      <c r="AC4" s="582"/>
      <c r="AD4" s="582"/>
      <c r="AE4" s="583"/>
    </row>
    <row r="5" spans="1:98" ht="14.25" customHeight="1" thickBot="1">
      <c r="A5" s="23"/>
      <c r="B5" s="23"/>
      <c r="C5" s="23"/>
      <c r="D5" s="23"/>
      <c r="E5" s="23"/>
      <c r="F5" s="23"/>
      <c r="G5" s="23"/>
      <c r="H5" s="23"/>
      <c r="I5" s="23"/>
      <c r="J5" s="23"/>
      <c r="K5" s="23"/>
      <c r="L5" s="23"/>
      <c r="M5" s="23"/>
      <c r="N5" s="587" t="s">
        <v>141</v>
      </c>
      <c r="O5" s="588"/>
      <c r="P5" s="588"/>
      <c r="Q5" s="588"/>
      <c r="R5" s="588"/>
      <c r="S5" s="589"/>
      <c r="T5" s="584"/>
      <c r="U5" s="585"/>
      <c r="V5" s="585"/>
      <c r="W5" s="585"/>
      <c r="X5" s="585"/>
      <c r="Y5" s="585"/>
      <c r="Z5" s="585"/>
      <c r="AA5" s="585"/>
      <c r="AB5" s="585"/>
      <c r="AC5" s="585"/>
      <c r="AD5" s="585"/>
      <c r="AE5" s="586"/>
    </row>
    <row r="6" spans="1:98" ht="14.25" thickTop="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1:98" ht="13.5" customHeight="1">
      <c r="A7" s="604" t="s">
        <v>384</v>
      </c>
      <c r="B7" s="604"/>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4"/>
      <c r="AH7" s="64"/>
      <c r="AI7" s="64"/>
      <c r="AJ7" s="64"/>
      <c r="AK7" s="64"/>
    </row>
    <row r="8" spans="1:98" ht="13.5" customHeight="1">
      <c r="A8" s="604"/>
      <c r="B8" s="604"/>
      <c r="C8" s="604"/>
      <c r="D8" s="604"/>
      <c r="E8" s="604"/>
      <c r="F8" s="604"/>
      <c r="G8" s="604"/>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4"/>
      <c r="AH8" s="64"/>
      <c r="AI8" s="64"/>
      <c r="AJ8" s="64"/>
      <c r="AK8" s="64"/>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row>
    <row r="9" spans="1:98" ht="14.25" thickBot="1">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66"/>
      <c r="AH9" s="66"/>
      <c r="AI9" s="66"/>
      <c r="AJ9" s="66"/>
      <c r="AK9" s="66"/>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row>
    <row r="10" spans="1:98" ht="20.100000000000001" customHeight="1">
      <c r="A10" s="605" t="s">
        <v>142</v>
      </c>
      <c r="B10" s="606"/>
      <c r="C10" s="609" t="s">
        <v>143</v>
      </c>
      <c r="D10" s="610"/>
      <c r="E10" s="610"/>
      <c r="F10" s="610"/>
      <c r="G10" s="610"/>
      <c r="H10" s="610"/>
      <c r="I10" s="610"/>
      <c r="J10" s="610"/>
      <c r="K10" s="611"/>
      <c r="L10" s="619" t="s">
        <v>378</v>
      </c>
      <c r="M10" s="620"/>
      <c r="N10" s="620"/>
      <c r="O10" s="620"/>
      <c r="P10" s="620"/>
      <c r="Q10" s="620"/>
      <c r="R10" s="620"/>
      <c r="S10" s="621"/>
      <c r="T10" s="605" t="s">
        <v>144</v>
      </c>
      <c r="U10" s="615"/>
      <c r="V10" s="615"/>
      <c r="W10" s="615"/>
      <c r="X10" s="615"/>
      <c r="Y10" s="615"/>
      <c r="Z10" s="615"/>
      <c r="AA10" s="615"/>
      <c r="AB10" s="615"/>
      <c r="AC10" s="615"/>
      <c r="AD10" s="615"/>
      <c r="AE10" s="615"/>
      <c r="AF10" s="606"/>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row>
    <row r="11" spans="1:98" ht="20.100000000000001" customHeight="1" thickBot="1">
      <c r="A11" s="607"/>
      <c r="B11" s="608"/>
      <c r="C11" s="612"/>
      <c r="D11" s="613"/>
      <c r="E11" s="613"/>
      <c r="F11" s="613"/>
      <c r="G11" s="613"/>
      <c r="H11" s="613"/>
      <c r="I11" s="613"/>
      <c r="J11" s="613"/>
      <c r="K11" s="614"/>
      <c r="L11" s="622"/>
      <c r="M11" s="623"/>
      <c r="N11" s="623"/>
      <c r="O11" s="623"/>
      <c r="P11" s="623"/>
      <c r="Q11" s="623"/>
      <c r="R11" s="623"/>
      <c r="S11" s="624"/>
      <c r="T11" s="616"/>
      <c r="U11" s="617"/>
      <c r="V11" s="617"/>
      <c r="W11" s="617"/>
      <c r="X11" s="617"/>
      <c r="Y11" s="617"/>
      <c r="Z11" s="617"/>
      <c r="AA11" s="617"/>
      <c r="AB11" s="617"/>
      <c r="AC11" s="617"/>
      <c r="AD11" s="617"/>
      <c r="AE11" s="617"/>
      <c r="AF11" s="618"/>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row>
    <row r="12" spans="1:98" ht="16.5" customHeight="1">
      <c r="A12" s="628" t="s">
        <v>145</v>
      </c>
      <c r="B12" s="629"/>
      <c r="C12" s="67"/>
      <c r="D12" s="68"/>
      <c r="E12" s="68"/>
      <c r="F12" s="68"/>
      <c r="G12" s="68"/>
      <c r="H12" s="68"/>
      <c r="I12" s="68"/>
      <c r="J12" s="68"/>
      <c r="K12" s="69"/>
      <c r="L12" s="632" t="s">
        <v>50</v>
      </c>
      <c r="M12" s="633"/>
      <c r="N12" s="633"/>
      <c r="O12" s="633"/>
      <c r="P12" s="633"/>
      <c r="Q12" s="633"/>
      <c r="R12" s="633"/>
      <c r="S12" s="634"/>
      <c r="T12" s="67"/>
      <c r="U12" s="181"/>
      <c r="V12" s="181"/>
      <c r="W12" s="181"/>
      <c r="X12" s="181"/>
      <c r="Y12" s="181"/>
      <c r="Z12" s="181"/>
      <c r="AA12" s="181"/>
      <c r="AB12" s="181"/>
      <c r="AC12" s="181"/>
      <c r="AD12" s="181"/>
      <c r="AE12" s="181"/>
      <c r="AF12" s="218"/>
      <c r="AG12" s="22"/>
      <c r="AH12" s="22"/>
      <c r="AI12" s="22"/>
      <c r="AJ12" s="22"/>
      <c r="AK12" s="22"/>
      <c r="AL12" s="22"/>
      <c r="AM12" s="22"/>
      <c r="AN12" s="22"/>
      <c r="AO12" s="22"/>
      <c r="AP12" s="22"/>
      <c r="AQ12" s="22"/>
      <c r="AR12" s="22"/>
      <c r="AS12" s="22"/>
      <c r="AT12" s="22"/>
      <c r="AU12" s="22"/>
      <c r="AV12" s="22"/>
      <c r="AW12" s="66"/>
      <c r="AX12" s="22"/>
      <c r="AY12" s="22"/>
      <c r="AZ12" s="22"/>
      <c r="BA12" s="22"/>
      <c r="BB12" s="22"/>
      <c r="BC12" s="22"/>
      <c r="BD12" s="22"/>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row>
    <row r="13" spans="1:98" ht="16.5" customHeight="1">
      <c r="A13" s="628"/>
      <c r="B13" s="629"/>
      <c r="C13" s="635" t="s">
        <v>94</v>
      </c>
      <c r="D13" s="636"/>
      <c r="E13" s="636"/>
      <c r="F13" s="636"/>
      <c r="G13" s="636"/>
      <c r="H13" s="636"/>
      <c r="I13" s="636"/>
      <c r="J13" s="636"/>
      <c r="K13" s="70" t="s">
        <v>42</v>
      </c>
      <c r="L13" s="637"/>
      <c r="M13" s="638"/>
      <c r="N13" s="638"/>
      <c r="O13" s="638"/>
      <c r="P13" s="638"/>
      <c r="Q13" s="638"/>
      <c r="R13" s="638"/>
      <c r="S13" s="639"/>
      <c r="T13" s="182"/>
      <c r="U13" s="180"/>
      <c r="V13" s="180"/>
      <c r="W13" s="180"/>
      <c r="X13" s="180"/>
      <c r="Y13" s="180"/>
      <c r="Z13" s="180"/>
      <c r="AA13" s="180"/>
      <c r="AB13" s="180"/>
      <c r="AC13" s="180"/>
      <c r="AD13" s="180"/>
      <c r="AE13" s="180"/>
      <c r="AF13" s="219"/>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row>
    <row r="14" spans="1:98" ht="16.5" customHeight="1">
      <c r="A14" s="628"/>
      <c r="B14" s="629"/>
      <c r="C14" s="640" t="s">
        <v>95</v>
      </c>
      <c r="D14" s="641"/>
      <c r="E14" s="641"/>
      <c r="F14" s="641"/>
      <c r="G14" s="641"/>
      <c r="H14" s="641"/>
      <c r="I14" s="641"/>
      <c r="J14" s="641"/>
      <c r="K14" s="71" t="s">
        <v>43</v>
      </c>
      <c r="L14" s="625">
        <f>SUM(L15:S16)</f>
        <v>0</v>
      </c>
      <c r="M14" s="626"/>
      <c r="N14" s="626"/>
      <c r="O14" s="626"/>
      <c r="P14" s="626"/>
      <c r="Q14" s="626"/>
      <c r="R14" s="626"/>
      <c r="S14" s="642"/>
      <c r="T14" s="182"/>
      <c r="U14" s="180"/>
      <c r="V14" s="180"/>
      <c r="W14" s="180"/>
      <c r="X14" s="180"/>
      <c r="Y14" s="180"/>
      <c r="Z14" s="180"/>
      <c r="AA14" s="180"/>
      <c r="AB14" s="180"/>
      <c r="AC14" s="180"/>
      <c r="AD14" s="180"/>
      <c r="AE14" s="180"/>
      <c r="AF14" s="219"/>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row>
    <row r="15" spans="1:98" ht="16.5" customHeight="1">
      <c r="A15" s="628"/>
      <c r="B15" s="629"/>
      <c r="C15" s="72"/>
      <c r="D15" s="641" t="s">
        <v>146</v>
      </c>
      <c r="E15" s="641"/>
      <c r="F15" s="641"/>
      <c r="G15" s="641"/>
      <c r="H15" s="641"/>
      <c r="I15" s="641"/>
      <c r="J15" s="641"/>
      <c r="K15" s="71"/>
      <c r="L15" s="625"/>
      <c r="M15" s="626"/>
      <c r="N15" s="626"/>
      <c r="O15" s="626"/>
      <c r="P15" s="626"/>
      <c r="Q15" s="626"/>
      <c r="R15" s="626"/>
      <c r="S15" s="642"/>
      <c r="T15" s="182"/>
      <c r="U15" s="180"/>
      <c r="V15" s="180"/>
      <c r="W15" s="180"/>
      <c r="X15" s="180"/>
      <c r="Y15" s="180"/>
      <c r="Z15" s="180"/>
      <c r="AA15" s="180"/>
      <c r="AB15" s="180"/>
      <c r="AC15" s="180"/>
      <c r="AD15" s="180"/>
      <c r="AE15" s="180"/>
      <c r="AF15" s="219"/>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row>
    <row r="16" spans="1:98" ht="16.5" customHeight="1">
      <c r="A16" s="628"/>
      <c r="B16" s="629"/>
      <c r="C16" s="73"/>
      <c r="D16" s="641" t="s">
        <v>147</v>
      </c>
      <c r="E16" s="641"/>
      <c r="F16" s="641"/>
      <c r="G16" s="641"/>
      <c r="H16" s="641"/>
      <c r="I16" s="641"/>
      <c r="J16" s="641"/>
      <c r="K16" s="71"/>
      <c r="L16" s="625"/>
      <c r="M16" s="626"/>
      <c r="N16" s="626"/>
      <c r="O16" s="626"/>
      <c r="P16" s="626"/>
      <c r="Q16" s="626"/>
      <c r="R16" s="626"/>
      <c r="S16" s="642"/>
      <c r="T16" s="182"/>
      <c r="U16" s="180"/>
      <c r="V16" s="180"/>
      <c r="W16" s="180"/>
      <c r="X16" s="180"/>
      <c r="Y16" s="180"/>
      <c r="Z16" s="180"/>
      <c r="AA16" s="180"/>
      <c r="AB16" s="180"/>
      <c r="AC16" s="180"/>
      <c r="AD16" s="180"/>
      <c r="AE16" s="180"/>
      <c r="AF16" s="219"/>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row>
    <row r="17" spans="1:90" ht="16.5" customHeight="1">
      <c r="A17" s="628"/>
      <c r="B17" s="629"/>
      <c r="C17" s="640" t="s">
        <v>148</v>
      </c>
      <c r="D17" s="641"/>
      <c r="E17" s="641"/>
      <c r="F17" s="641"/>
      <c r="G17" s="641"/>
      <c r="H17" s="641"/>
      <c r="I17" s="641"/>
      <c r="J17" s="641"/>
      <c r="K17" s="71" t="s">
        <v>149</v>
      </c>
      <c r="L17" s="625"/>
      <c r="M17" s="626"/>
      <c r="N17" s="626"/>
      <c r="O17" s="626"/>
      <c r="P17" s="626"/>
      <c r="Q17" s="626"/>
      <c r="R17" s="626"/>
      <c r="S17" s="642"/>
      <c r="T17" s="182"/>
      <c r="U17" s="180"/>
      <c r="V17" s="180"/>
      <c r="W17" s="180"/>
      <c r="X17" s="180"/>
      <c r="Y17" s="180"/>
      <c r="Z17" s="180"/>
      <c r="AA17" s="180"/>
      <c r="AB17" s="180"/>
      <c r="AC17" s="180"/>
      <c r="AD17" s="180"/>
      <c r="AE17" s="180"/>
      <c r="AF17" s="219"/>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row>
    <row r="18" spans="1:90" ht="16.5" customHeight="1">
      <c r="A18" s="628"/>
      <c r="B18" s="629"/>
      <c r="C18" s="640" t="s">
        <v>150</v>
      </c>
      <c r="D18" s="641"/>
      <c r="E18" s="641"/>
      <c r="F18" s="641"/>
      <c r="G18" s="641"/>
      <c r="H18" s="641"/>
      <c r="I18" s="641"/>
      <c r="J18" s="641"/>
      <c r="K18" s="71" t="s">
        <v>44</v>
      </c>
      <c r="L18" s="625"/>
      <c r="M18" s="626"/>
      <c r="N18" s="626"/>
      <c r="O18" s="626"/>
      <c r="P18" s="626"/>
      <c r="Q18" s="626"/>
      <c r="R18" s="626"/>
      <c r="S18" s="642"/>
      <c r="T18" s="182"/>
      <c r="U18" s="180"/>
      <c r="V18" s="180"/>
      <c r="W18" s="180"/>
      <c r="X18" s="180"/>
      <c r="Y18" s="180"/>
      <c r="Z18" s="180"/>
      <c r="AA18" s="180"/>
      <c r="AB18" s="180"/>
      <c r="AC18" s="180"/>
      <c r="AD18" s="180"/>
      <c r="AE18" s="180"/>
      <c r="AF18" s="219"/>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row>
    <row r="19" spans="1:90" ht="16.5" customHeight="1">
      <c r="A19" s="628"/>
      <c r="B19" s="629"/>
      <c r="C19" s="650" t="s">
        <v>151</v>
      </c>
      <c r="D19" s="651"/>
      <c r="E19" s="651"/>
      <c r="F19" s="651"/>
      <c r="G19" s="651"/>
      <c r="H19" s="651"/>
      <c r="I19" s="651"/>
      <c r="J19" s="651"/>
      <c r="K19" s="74" t="s">
        <v>152</v>
      </c>
      <c r="L19" s="625"/>
      <c r="M19" s="626"/>
      <c r="N19" s="626"/>
      <c r="O19" s="626"/>
      <c r="P19" s="626"/>
      <c r="Q19" s="626"/>
      <c r="R19" s="626"/>
      <c r="S19" s="642"/>
      <c r="T19" s="182"/>
      <c r="U19" s="180"/>
      <c r="V19" s="180"/>
      <c r="W19" s="180"/>
      <c r="X19" s="180"/>
      <c r="Y19" s="180"/>
      <c r="Z19" s="180"/>
      <c r="AA19" s="180"/>
      <c r="AB19" s="180"/>
      <c r="AC19" s="180"/>
      <c r="AD19" s="180"/>
      <c r="AE19" s="180"/>
      <c r="AF19" s="219"/>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row>
    <row r="20" spans="1:90" ht="29.25" customHeight="1" thickBot="1">
      <c r="A20" s="630"/>
      <c r="B20" s="631"/>
      <c r="C20" s="644" t="s">
        <v>153</v>
      </c>
      <c r="D20" s="645"/>
      <c r="E20" s="645"/>
      <c r="F20" s="645"/>
      <c r="G20" s="645"/>
      <c r="H20" s="645"/>
      <c r="I20" s="645"/>
      <c r="J20" s="645"/>
      <c r="K20" s="646"/>
      <c r="L20" s="647">
        <f>SUM(L13:S14,L17:S19)</f>
        <v>0</v>
      </c>
      <c r="M20" s="648"/>
      <c r="N20" s="648"/>
      <c r="O20" s="648"/>
      <c r="P20" s="648"/>
      <c r="Q20" s="648"/>
      <c r="R20" s="648"/>
      <c r="S20" s="649"/>
      <c r="T20" s="182"/>
      <c r="U20" s="180"/>
      <c r="V20" s="180"/>
      <c r="W20" s="180"/>
      <c r="X20" s="180"/>
      <c r="Y20" s="180"/>
      <c r="Z20" s="180"/>
      <c r="AA20" s="180"/>
      <c r="AB20" s="180"/>
      <c r="AC20" s="180"/>
      <c r="AD20" s="180"/>
      <c r="AE20" s="180"/>
      <c r="AF20" s="219"/>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row>
    <row r="21" spans="1:90" ht="16.5" customHeight="1">
      <c r="A21" s="667" t="s">
        <v>154</v>
      </c>
      <c r="B21" s="668"/>
      <c r="C21" s="640" t="s">
        <v>97</v>
      </c>
      <c r="D21" s="641"/>
      <c r="E21" s="641"/>
      <c r="F21" s="641"/>
      <c r="G21" s="641"/>
      <c r="H21" s="641"/>
      <c r="I21" s="641"/>
      <c r="J21" s="641"/>
      <c r="K21" s="71" t="s">
        <v>155</v>
      </c>
      <c r="L21" s="625">
        <f>SUM(L22,L26:S27)</f>
        <v>0</v>
      </c>
      <c r="M21" s="626"/>
      <c r="N21" s="626"/>
      <c r="O21" s="626"/>
      <c r="P21" s="626"/>
      <c r="Q21" s="626"/>
      <c r="R21" s="626"/>
      <c r="S21" s="626"/>
      <c r="T21" s="221"/>
      <c r="U21" s="222"/>
      <c r="V21" s="222"/>
      <c r="W21" s="222"/>
      <c r="X21" s="222"/>
      <c r="Y21" s="222"/>
      <c r="Z21" s="222"/>
      <c r="AA21" s="222"/>
      <c r="AB21" s="222"/>
      <c r="AC21" s="222"/>
      <c r="AD21" s="222"/>
      <c r="AE21" s="222"/>
      <c r="AF21" s="223"/>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row>
    <row r="22" spans="1:90" ht="16.5" customHeight="1">
      <c r="A22" s="669"/>
      <c r="B22" s="670"/>
      <c r="C22" s="73"/>
      <c r="D22" s="643" t="s">
        <v>156</v>
      </c>
      <c r="E22" s="643"/>
      <c r="F22" s="643"/>
      <c r="G22" s="643"/>
      <c r="H22" s="643"/>
      <c r="I22" s="643"/>
      <c r="J22" s="643"/>
      <c r="K22" s="71" t="s">
        <v>157</v>
      </c>
      <c r="L22" s="625">
        <f>SUM(L23:S25)</f>
        <v>0</v>
      </c>
      <c r="M22" s="626"/>
      <c r="N22" s="626"/>
      <c r="O22" s="626"/>
      <c r="P22" s="626"/>
      <c r="Q22" s="626"/>
      <c r="R22" s="626"/>
      <c r="S22" s="626"/>
      <c r="T22" s="75"/>
      <c r="U22" s="177"/>
      <c r="V22" s="178"/>
      <c r="W22" s="178"/>
      <c r="X22" s="178"/>
      <c r="Y22" s="178"/>
      <c r="Z22" s="178"/>
      <c r="AA22" s="178"/>
      <c r="AB22" s="212"/>
      <c r="AC22" s="212"/>
      <c r="AD22" s="179"/>
      <c r="AE22" s="179"/>
      <c r="AF22" s="220"/>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row>
    <row r="23" spans="1:90" ht="16.5" customHeight="1">
      <c r="A23" s="669"/>
      <c r="B23" s="670"/>
      <c r="C23" s="73"/>
      <c r="D23" s="76"/>
      <c r="E23" s="641" t="s">
        <v>158</v>
      </c>
      <c r="F23" s="641"/>
      <c r="G23" s="641"/>
      <c r="H23" s="641"/>
      <c r="I23" s="641"/>
      <c r="J23" s="641"/>
      <c r="K23" s="71"/>
      <c r="L23" s="625"/>
      <c r="M23" s="626"/>
      <c r="N23" s="626"/>
      <c r="O23" s="626"/>
      <c r="P23" s="626"/>
      <c r="Q23" s="626"/>
      <c r="R23" s="626"/>
      <c r="S23" s="626"/>
      <c r="T23" s="75"/>
      <c r="U23" s="179"/>
      <c r="V23" s="180"/>
      <c r="W23" s="180"/>
      <c r="X23" s="180"/>
      <c r="Y23" s="180"/>
      <c r="Z23" s="180"/>
      <c r="AA23" s="180"/>
      <c r="AB23" s="213"/>
      <c r="AC23" s="213"/>
      <c r="AD23" s="179"/>
      <c r="AE23" s="179"/>
      <c r="AF23" s="220"/>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row>
    <row r="24" spans="1:90" ht="16.5" customHeight="1">
      <c r="A24" s="669"/>
      <c r="B24" s="670"/>
      <c r="C24" s="73"/>
      <c r="D24" s="76"/>
      <c r="E24" s="641" t="s">
        <v>159</v>
      </c>
      <c r="F24" s="641"/>
      <c r="G24" s="641"/>
      <c r="H24" s="641"/>
      <c r="I24" s="641"/>
      <c r="J24" s="641"/>
      <c r="K24" s="71"/>
      <c r="L24" s="625"/>
      <c r="M24" s="626"/>
      <c r="N24" s="626"/>
      <c r="O24" s="626"/>
      <c r="P24" s="626"/>
      <c r="Q24" s="626"/>
      <c r="R24" s="626"/>
      <c r="S24" s="626"/>
      <c r="T24" s="75"/>
      <c r="U24" s="177"/>
      <c r="V24" s="178"/>
      <c r="W24" s="178"/>
      <c r="X24" s="178"/>
      <c r="Y24" s="178"/>
      <c r="Z24" s="178"/>
      <c r="AA24" s="178"/>
      <c r="AB24" s="213"/>
      <c r="AC24" s="213"/>
      <c r="AD24" s="179"/>
      <c r="AE24" s="179"/>
      <c r="AF24" s="220"/>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row>
    <row r="25" spans="1:90" ht="16.5" customHeight="1">
      <c r="A25" s="669"/>
      <c r="B25" s="670"/>
      <c r="C25" s="73"/>
      <c r="D25" s="76"/>
      <c r="E25" s="641" t="s">
        <v>160</v>
      </c>
      <c r="F25" s="641"/>
      <c r="G25" s="641"/>
      <c r="H25" s="641"/>
      <c r="I25" s="641"/>
      <c r="J25" s="641"/>
      <c r="K25" s="71"/>
      <c r="L25" s="625"/>
      <c r="M25" s="626"/>
      <c r="N25" s="626"/>
      <c r="O25" s="626"/>
      <c r="P25" s="626"/>
      <c r="Q25" s="626"/>
      <c r="R25" s="626"/>
      <c r="S25" s="626"/>
      <c r="T25" s="75"/>
      <c r="U25" s="179"/>
      <c r="V25" s="180"/>
      <c r="W25" s="180"/>
      <c r="X25" s="180"/>
      <c r="Y25" s="180"/>
      <c r="Z25" s="180"/>
      <c r="AA25" s="180"/>
      <c r="AB25" s="213"/>
      <c r="AC25" s="213"/>
      <c r="AD25" s="179"/>
      <c r="AE25" s="179"/>
      <c r="AF25" s="220"/>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row>
    <row r="26" spans="1:90" ht="16.5" customHeight="1">
      <c r="A26" s="669"/>
      <c r="B26" s="670"/>
      <c r="C26" s="73"/>
      <c r="D26" s="643" t="s">
        <v>161</v>
      </c>
      <c r="E26" s="643"/>
      <c r="F26" s="643"/>
      <c r="G26" s="643"/>
      <c r="H26" s="643"/>
      <c r="I26" s="643"/>
      <c r="J26" s="643"/>
      <c r="K26" s="71" t="s">
        <v>162</v>
      </c>
      <c r="L26" s="625"/>
      <c r="M26" s="626"/>
      <c r="N26" s="626"/>
      <c r="O26" s="626"/>
      <c r="P26" s="626"/>
      <c r="Q26" s="626"/>
      <c r="R26" s="626"/>
      <c r="S26" s="626"/>
      <c r="T26" s="75"/>
      <c r="U26" s="179"/>
      <c r="V26" s="179"/>
      <c r="W26" s="179"/>
      <c r="X26" s="179"/>
      <c r="Y26" s="179"/>
      <c r="Z26" s="179"/>
      <c r="AA26" s="179"/>
      <c r="AB26" s="179"/>
      <c r="AC26" s="179"/>
      <c r="AD26" s="179"/>
      <c r="AE26" s="179"/>
      <c r="AF26" s="220"/>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row>
    <row r="27" spans="1:90" ht="16.5" customHeight="1">
      <c r="A27" s="669"/>
      <c r="B27" s="670"/>
      <c r="C27" s="73"/>
      <c r="D27" s="643" t="s">
        <v>163</v>
      </c>
      <c r="E27" s="643"/>
      <c r="F27" s="643"/>
      <c r="G27" s="643"/>
      <c r="H27" s="643"/>
      <c r="I27" s="643"/>
      <c r="J27" s="643"/>
      <c r="K27" s="71"/>
      <c r="L27" s="625"/>
      <c r="M27" s="626"/>
      <c r="N27" s="626"/>
      <c r="O27" s="626"/>
      <c r="P27" s="626"/>
      <c r="Q27" s="626"/>
      <c r="R27" s="626"/>
      <c r="S27" s="626"/>
      <c r="T27" s="75"/>
      <c r="U27" s="175"/>
      <c r="V27" s="175"/>
      <c r="W27" s="175"/>
      <c r="X27" s="175"/>
      <c r="Y27" s="175"/>
      <c r="Z27" s="175"/>
      <c r="AA27" s="175"/>
      <c r="AB27" s="175"/>
      <c r="AC27" s="175"/>
      <c r="AD27" s="77"/>
      <c r="AE27" s="77"/>
      <c r="AF27" s="220"/>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row>
    <row r="28" spans="1:90" ht="16.5" customHeight="1">
      <c r="A28" s="669"/>
      <c r="B28" s="670"/>
      <c r="C28" s="640" t="s">
        <v>164</v>
      </c>
      <c r="D28" s="641"/>
      <c r="E28" s="641"/>
      <c r="F28" s="641"/>
      <c r="G28" s="641"/>
      <c r="H28" s="641"/>
      <c r="I28" s="641"/>
      <c r="J28" s="641"/>
      <c r="K28" s="71" t="s">
        <v>165</v>
      </c>
      <c r="L28" s="625">
        <f>SUM(L29:S31)</f>
        <v>0</v>
      </c>
      <c r="M28" s="626"/>
      <c r="N28" s="626"/>
      <c r="O28" s="626"/>
      <c r="P28" s="626"/>
      <c r="Q28" s="626"/>
      <c r="R28" s="626"/>
      <c r="S28" s="626"/>
      <c r="T28" s="75"/>
      <c r="U28" s="177"/>
      <c r="V28" s="175"/>
      <c r="W28" s="175"/>
      <c r="X28" s="175"/>
      <c r="Y28" s="175"/>
      <c r="Z28" s="175"/>
      <c r="AA28" s="175"/>
      <c r="AB28" s="175"/>
      <c r="AC28" s="77"/>
      <c r="AD28" s="77"/>
      <c r="AE28" s="77"/>
      <c r="AF28" s="220"/>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row>
    <row r="29" spans="1:90" ht="16.5" customHeight="1">
      <c r="A29" s="669"/>
      <c r="B29" s="670"/>
      <c r="C29" s="73"/>
      <c r="D29" s="627" t="s">
        <v>166</v>
      </c>
      <c r="E29" s="627"/>
      <c r="F29" s="627"/>
      <c r="G29" s="627"/>
      <c r="H29" s="627"/>
      <c r="I29" s="627"/>
      <c r="J29" s="627"/>
      <c r="K29" s="71"/>
      <c r="L29" s="625"/>
      <c r="M29" s="626"/>
      <c r="N29" s="626"/>
      <c r="O29" s="626"/>
      <c r="P29" s="626"/>
      <c r="Q29" s="626"/>
      <c r="R29" s="626"/>
      <c r="S29" s="626"/>
      <c r="T29" s="75"/>
      <c r="U29" s="179"/>
      <c r="V29" s="179"/>
      <c r="W29" s="214"/>
      <c r="X29" s="214"/>
      <c r="Y29" s="214"/>
      <c r="Z29" s="214"/>
      <c r="AA29" s="214"/>
      <c r="AB29" s="214"/>
      <c r="AC29" s="179"/>
      <c r="AD29" s="179"/>
      <c r="AE29" s="179"/>
      <c r="AF29" s="220"/>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row>
    <row r="30" spans="1:90" ht="16.5" customHeight="1">
      <c r="A30" s="669"/>
      <c r="B30" s="670"/>
      <c r="C30" s="73"/>
      <c r="D30" s="627" t="s">
        <v>167</v>
      </c>
      <c r="E30" s="627"/>
      <c r="F30" s="627"/>
      <c r="G30" s="627"/>
      <c r="H30" s="627"/>
      <c r="I30" s="627"/>
      <c r="J30" s="627"/>
      <c r="K30" s="71"/>
      <c r="L30" s="625"/>
      <c r="M30" s="626"/>
      <c r="N30" s="626"/>
      <c r="O30" s="626"/>
      <c r="P30" s="626"/>
      <c r="Q30" s="626"/>
      <c r="R30" s="626"/>
      <c r="S30" s="626"/>
      <c r="T30" s="75"/>
      <c r="U30" s="176"/>
      <c r="V30" s="175"/>
      <c r="W30" s="175"/>
      <c r="X30" s="175"/>
      <c r="Y30" s="175"/>
      <c r="Z30" s="175"/>
      <c r="AA30" s="175"/>
      <c r="AB30" s="175"/>
      <c r="AC30" s="175"/>
      <c r="AD30" s="179"/>
      <c r="AE30" s="179"/>
      <c r="AF30" s="220"/>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row>
    <row r="31" spans="1:90" ht="16.5" customHeight="1">
      <c r="A31" s="669"/>
      <c r="B31" s="670"/>
      <c r="C31" s="73"/>
      <c r="D31" s="627" t="s">
        <v>168</v>
      </c>
      <c r="E31" s="627"/>
      <c r="F31" s="627"/>
      <c r="G31" s="627"/>
      <c r="H31" s="627"/>
      <c r="I31" s="627"/>
      <c r="J31" s="627"/>
      <c r="K31" s="71"/>
      <c r="L31" s="625"/>
      <c r="M31" s="626"/>
      <c r="N31" s="626"/>
      <c r="O31" s="626"/>
      <c r="P31" s="626"/>
      <c r="Q31" s="626"/>
      <c r="R31" s="626"/>
      <c r="S31" s="626"/>
      <c r="T31" s="75"/>
      <c r="U31" s="179"/>
      <c r="V31" s="179"/>
      <c r="W31" s="214"/>
      <c r="X31" s="214"/>
      <c r="Y31" s="214"/>
      <c r="Z31" s="214"/>
      <c r="AA31" s="214"/>
      <c r="AB31" s="214"/>
      <c r="AC31" s="179"/>
      <c r="AD31" s="179"/>
      <c r="AE31" s="179"/>
      <c r="AF31" s="220"/>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row>
    <row r="32" spans="1:90" ht="16.5" customHeight="1">
      <c r="A32" s="669"/>
      <c r="B32" s="670"/>
      <c r="C32" s="640" t="s">
        <v>169</v>
      </c>
      <c r="D32" s="641"/>
      <c r="E32" s="641"/>
      <c r="F32" s="641"/>
      <c r="G32" s="641"/>
      <c r="H32" s="641"/>
      <c r="I32" s="641"/>
      <c r="J32" s="641"/>
      <c r="K32" s="71" t="s">
        <v>170</v>
      </c>
      <c r="L32" s="625">
        <f>SUM(L33:S43)</f>
        <v>0</v>
      </c>
      <c r="M32" s="626"/>
      <c r="N32" s="626"/>
      <c r="O32" s="626"/>
      <c r="P32" s="626"/>
      <c r="Q32" s="626"/>
      <c r="R32" s="626"/>
      <c r="S32" s="626"/>
      <c r="T32" s="75"/>
      <c r="U32" s="179"/>
      <c r="V32" s="77"/>
      <c r="W32" s="77"/>
      <c r="X32" s="77"/>
      <c r="Y32" s="77"/>
      <c r="Z32" s="77"/>
      <c r="AA32" s="77"/>
      <c r="AB32" s="77"/>
      <c r="AC32" s="179"/>
      <c r="AD32" s="179"/>
      <c r="AE32" s="179"/>
      <c r="AF32" s="220"/>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row>
    <row r="33" spans="1:90" ht="16.5" customHeight="1">
      <c r="A33" s="669"/>
      <c r="B33" s="670"/>
      <c r="C33" s="73"/>
      <c r="D33" s="627" t="s">
        <v>171</v>
      </c>
      <c r="E33" s="627"/>
      <c r="F33" s="627"/>
      <c r="G33" s="627"/>
      <c r="H33" s="627"/>
      <c r="I33" s="627"/>
      <c r="J33" s="627"/>
      <c r="K33" s="71"/>
      <c r="L33" s="625"/>
      <c r="M33" s="626"/>
      <c r="N33" s="626"/>
      <c r="O33" s="626"/>
      <c r="P33" s="626"/>
      <c r="Q33" s="626"/>
      <c r="R33" s="626"/>
      <c r="S33" s="626"/>
      <c r="T33" s="75"/>
      <c r="U33" s="177"/>
      <c r="V33" s="177"/>
      <c r="W33" s="177"/>
      <c r="X33" s="177"/>
      <c r="Y33" s="177"/>
      <c r="Z33" s="177"/>
      <c r="AA33" s="177"/>
      <c r="AB33" s="177"/>
      <c r="AC33" s="177"/>
      <c r="AD33" s="179"/>
      <c r="AE33" s="179"/>
      <c r="AF33" s="220"/>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row>
    <row r="34" spans="1:90" ht="16.5" customHeight="1">
      <c r="A34" s="669"/>
      <c r="B34" s="670"/>
      <c r="C34" s="73"/>
      <c r="D34" s="627" t="s">
        <v>172</v>
      </c>
      <c r="E34" s="627"/>
      <c r="F34" s="627"/>
      <c r="G34" s="627"/>
      <c r="H34" s="627"/>
      <c r="I34" s="627"/>
      <c r="J34" s="627"/>
      <c r="K34" s="71"/>
      <c r="L34" s="625"/>
      <c r="M34" s="626"/>
      <c r="N34" s="626"/>
      <c r="O34" s="626"/>
      <c r="P34" s="626"/>
      <c r="Q34" s="626"/>
      <c r="R34" s="626"/>
      <c r="S34" s="626"/>
      <c r="T34" s="75"/>
      <c r="U34" s="177"/>
      <c r="V34" s="175"/>
      <c r="W34" s="175"/>
      <c r="X34" s="175"/>
      <c r="Y34" s="175"/>
      <c r="Z34" s="175"/>
      <c r="AA34" s="175"/>
      <c r="AB34" s="175"/>
      <c r="AC34" s="77"/>
      <c r="AD34" s="179"/>
      <c r="AE34" s="179"/>
      <c r="AF34" s="220"/>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row>
    <row r="35" spans="1:90" ht="16.5" customHeight="1">
      <c r="A35" s="669"/>
      <c r="B35" s="670"/>
      <c r="C35" s="73"/>
      <c r="D35" s="627" t="s">
        <v>173</v>
      </c>
      <c r="E35" s="627"/>
      <c r="F35" s="627"/>
      <c r="G35" s="627"/>
      <c r="H35" s="627"/>
      <c r="I35" s="627"/>
      <c r="J35" s="627"/>
      <c r="K35" s="71"/>
      <c r="L35" s="625"/>
      <c r="M35" s="626"/>
      <c r="N35" s="626"/>
      <c r="O35" s="626"/>
      <c r="P35" s="626"/>
      <c r="Q35" s="626"/>
      <c r="R35" s="626"/>
      <c r="S35" s="626"/>
      <c r="T35" s="75"/>
      <c r="U35" s="179"/>
      <c r="V35" s="179"/>
      <c r="W35" s="214"/>
      <c r="X35" s="214"/>
      <c r="Y35" s="214"/>
      <c r="Z35" s="214"/>
      <c r="AA35" s="214"/>
      <c r="AB35" s="214"/>
      <c r="AC35" s="179"/>
      <c r="AD35" s="179"/>
      <c r="AE35" s="179"/>
      <c r="AF35" s="220"/>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row>
    <row r="36" spans="1:90" ht="16.5" customHeight="1">
      <c r="A36" s="669"/>
      <c r="B36" s="670"/>
      <c r="C36" s="73"/>
      <c r="D36" s="627" t="s">
        <v>174</v>
      </c>
      <c r="E36" s="627"/>
      <c r="F36" s="627"/>
      <c r="G36" s="627"/>
      <c r="H36" s="627"/>
      <c r="I36" s="627"/>
      <c r="J36" s="627"/>
      <c r="K36" s="71"/>
      <c r="L36" s="625"/>
      <c r="M36" s="626"/>
      <c r="N36" s="626"/>
      <c r="O36" s="626"/>
      <c r="P36" s="626"/>
      <c r="Q36" s="626"/>
      <c r="R36" s="626"/>
      <c r="S36" s="626"/>
      <c r="T36" s="75"/>
      <c r="U36" s="176"/>
      <c r="V36" s="175"/>
      <c r="W36" s="175"/>
      <c r="X36" s="175"/>
      <c r="Y36" s="175"/>
      <c r="Z36" s="175"/>
      <c r="AA36" s="175"/>
      <c r="AB36" s="175"/>
      <c r="AC36" s="175"/>
      <c r="AD36" s="179"/>
      <c r="AE36" s="179"/>
      <c r="AF36" s="220"/>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row>
    <row r="37" spans="1:90" ht="16.5" customHeight="1">
      <c r="A37" s="669"/>
      <c r="B37" s="670"/>
      <c r="C37" s="73"/>
      <c r="D37" s="627" t="s">
        <v>175</v>
      </c>
      <c r="E37" s="627"/>
      <c r="F37" s="627"/>
      <c r="G37" s="627"/>
      <c r="H37" s="627"/>
      <c r="I37" s="627"/>
      <c r="J37" s="627"/>
      <c r="K37" s="71"/>
      <c r="L37" s="625"/>
      <c r="M37" s="626"/>
      <c r="N37" s="626"/>
      <c r="O37" s="626"/>
      <c r="P37" s="626"/>
      <c r="Q37" s="626"/>
      <c r="R37" s="626"/>
      <c r="S37" s="626"/>
      <c r="T37" s="75"/>
      <c r="U37" s="179"/>
      <c r="V37" s="179"/>
      <c r="W37" s="214"/>
      <c r="X37" s="214"/>
      <c r="Y37" s="214"/>
      <c r="Z37" s="214"/>
      <c r="AA37" s="214"/>
      <c r="AB37" s="214"/>
      <c r="AC37" s="179"/>
      <c r="AD37" s="179"/>
      <c r="AE37" s="179"/>
      <c r="AF37" s="220"/>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row>
    <row r="38" spans="1:90" ht="16.5" customHeight="1">
      <c r="A38" s="669"/>
      <c r="B38" s="670"/>
      <c r="C38" s="73"/>
      <c r="D38" s="627" t="s">
        <v>176</v>
      </c>
      <c r="E38" s="627"/>
      <c r="F38" s="627"/>
      <c r="G38" s="627"/>
      <c r="H38" s="627"/>
      <c r="I38" s="627"/>
      <c r="J38" s="627"/>
      <c r="K38" s="71"/>
      <c r="L38" s="625"/>
      <c r="M38" s="626"/>
      <c r="N38" s="626"/>
      <c r="O38" s="626"/>
      <c r="P38" s="626"/>
      <c r="Q38" s="626"/>
      <c r="R38" s="626"/>
      <c r="S38" s="626"/>
      <c r="T38" s="75"/>
      <c r="U38" s="179"/>
      <c r="V38" s="179"/>
      <c r="W38" s="179"/>
      <c r="X38" s="179"/>
      <c r="Y38" s="179"/>
      <c r="Z38" s="179"/>
      <c r="AA38" s="179"/>
      <c r="AB38" s="179"/>
      <c r="AC38" s="179"/>
      <c r="AD38" s="179"/>
      <c r="AE38" s="179"/>
      <c r="AF38" s="220"/>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row>
    <row r="39" spans="1:90" ht="16.5" customHeight="1">
      <c r="A39" s="669"/>
      <c r="B39" s="670"/>
      <c r="C39" s="73"/>
      <c r="D39" s="627" t="s">
        <v>177</v>
      </c>
      <c r="E39" s="627"/>
      <c r="F39" s="627"/>
      <c r="G39" s="627"/>
      <c r="H39" s="627"/>
      <c r="I39" s="627"/>
      <c r="J39" s="627"/>
      <c r="K39" s="71"/>
      <c r="L39" s="625"/>
      <c r="M39" s="626"/>
      <c r="N39" s="626"/>
      <c r="O39" s="626"/>
      <c r="P39" s="626"/>
      <c r="Q39" s="626"/>
      <c r="R39" s="626"/>
      <c r="S39" s="626"/>
      <c r="T39" s="75"/>
      <c r="U39" s="173"/>
      <c r="V39" s="173"/>
      <c r="W39" s="173"/>
      <c r="X39" s="173"/>
      <c r="Y39" s="173"/>
      <c r="Z39" s="173"/>
      <c r="AA39" s="173"/>
      <c r="AB39" s="173"/>
      <c r="AC39" s="173"/>
      <c r="AD39" s="173"/>
      <c r="AE39" s="173"/>
      <c r="AF39" s="220"/>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row>
    <row r="40" spans="1:90" ht="16.5" customHeight="1">
      <c r="A40" s="669"/>
      <c r="B40" s="670"/>
      <c r="C40" s="73"/>
      <c r="D40" s="627" t="s">
        <v>178</v>
      </c>
      <c r="E40" s="627"/>
      <c r="F40" s="627"/>
      <c r="G40" s="627"/>
      <c r="H40" s="627"/>
      <c r="I40" s="627"/>
      <c r="J40" s="627"/>
      <c r="K40" s="71"/>
      <c r="L40" s="625"/>
      <c r="M40" s="626"/>
      <c r="N40" s="626"/>
      <c r="O40" s="626"/>
      <c r="P40" s="626"/>
      <c r="Q40" s="626"/>
      <c r="R40" s="626"/>
      <c r="S40" s="626"/>
      <c r="T40" s="75"/>
      <c r="U40" s="173"/>
      <c r="V40" s="173"/>
      <c r="W40" s="173"/>
      <c r="X40" s="173"/>
      <c r="Y40" s="173"/>
      <c r="Z40" s="173"/>
      <c r="AA40" s="173"/>
      <c r="AB40" s="173"/>
      <c r="AC40" s="173"/>
      <c r="AD40" s="173"/>
      <c r="AE40" s="173"/>
      <c r="AF40" s="220"/>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row>
    <row r="41" spans="1:90" ht="16.5" customHeight="1">
      <c r="A41" s="669"/>
      <c r="B41" s="670"/>
      <c r="C41" s="73"/>
      <c r="D41" s="627" t="s">
        <v>179</v>
      </c>
      <c r="E41" s="627"/>
      <c r="F41" s="627"/>
      <c r="G41" s="627"/>
      <c r="H41" s="627"/>
      <c r="I41" s="627"/>
      <c r="J41" s="627"/>
      <c r="K41" s="71"/>
      <c r="L41" s="625"/>
      <c r="M41" s="626"/>
      <c r="N41" s="626"/>
      <c r="O41" s="626"/>
      <c r="P41" s="626"/>
      <c r="Q41" s="626"/>
      <c r="R41" s="626"/>
      <c r="S41" s="626"/>
      <c r="T41" s="75"/>
      <c r="U41" s="179"/>
      <c r="V41" s="179"/>
      <c r="W41" s="179"/>
      <c r="X41" s="179"/>
      <c r="Y41" s="179"/>
      <c r="Z41" s="179"/>
      <c r="AA41" s="179"/>
      <c r="AB41" s="179"/>
      <c r="AC41" s="179"/>
      <c r="AD41" s="179"/>
      <c r="AE41" s="179"/>
      <c r="AF41" s="220"/>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row>
    <row r="42" spans="1:90" ht="16.5" customHeight="1">
      <c r="A42" s="669"/>
      <c r="B42" s="670"/>
      <c r="C42" s="73"/>
      <c r="D42" s="627" t="s">
        <v>282</v>
      </c>
      <c r="E42" s="627"/>
      <c r="F42" s="627"/>
      <c r="G42" s="627"/>
      <c r="H42" s="627"/>
      <c r="I42" s="627"/>
      <c r="J42" s="627"/>
      <c r="K42" s="71"/>
      <c r="L42" s="625"/>
      <c r="M42" s="626"/>
      <c r="N42" s="626"/>
      <c r="O42" s="626"/>
      <c r="P42" s="626"/>
      <c r="Q42" s="626"/>
      <c r="R42" s="626"/>
      <c r="S42" s="626"/>
      <c r="T42" s="75"/>
      <c r="U42" s="172"/>
      <c r="V42" s="172"/>
      <c r="W42" s="172"/>
      <c r="X42" s="172"/>
      <c r="Y42" s="172"/>
      <c r="Z42" s="172"/>
      <c r="AA42" s="172"/>
      <c r="AB42" s="172"/>
      <c r="AC42" s="172"/>
      <c r="AD42" s="172"/>
      <c r="AE42" s="172"/>
      <c r="AF42" s="220"/>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row>
    <row r="43" spans="1:90" ht="16.5" customHeight="1">
      <c r="A43" s="669"/>
      <c r="B43" s="670"/>
      <c r="C43" s="73"/>
      <c r="D43" s="627" t="s">
        <v>69</v>
      </c>
      <c r="E43" s="627"/>
      <c r="F43" s="627"/>
      <c r="G43" s="627"/>
      <c r="H43" s="627"/>
      <c r="I43" s="627"/>
      <c r="J43" s="627"/>
      <c r="K43" s="71"/>
      <c r="L43" s="625"/>
      <c r="M43" s="626"/>
      <c r="N43" s="626"/>
      <c r="O43" s="626"/>
      <c r="P43" s="626"/>
      <c r="Q43" s="626"/>
      <c r="R43" s="626"/>
      <c r="S43" s="626"/>
      <c r="T43" s="75"/>
      <c r="U43" s="173"/>
      <c r="V43" s="174"/>
      <c r="W43" s="174"/>
      <c r="X43" s="174"/>
      <c r="Y43" s="174"/>
      <c r="Z43" s="174"/>
      <c r="AA43" s="174"/>
      <c r="AB43" s="174"/>
      <c r="AC43" s="174"/>
      <c r="AD43" s="174"/>
      <c r="AE43" s="174"/>
      <c r="AF43" s="220"/>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row>
    <row r="44" spans="1:90" ht="16.5" customHeight="1">
      <c r="A44" s="669"/>
      <c r="B44" s="670"/>
      <c r="C44" s="640" t="s">
        <v>180</v>
      </c>
      <c r="D44" s="641"/>
      <c r="E44" s="641"/>
      <c r="F44" s="641"/>
      <c r="G44" s="641"/>
      <c r="H44" s="641"/>
      <c r="I44" s="641"/>
      <c r="J44" s="641"/>
      <c r="K44" s="71" t="s">
        <v>45</v>
      </c>
      <c r="L44" s="625"/>
      <c r="M44" s="626"/>
      <c r="N44" s="626"/>
      <c r="O44" s="626"/>
      <c r="P44" s="626"/>
      <c r="Q44" s="626"/>
      <c r="R44" s="626"/>
      <c r="S44" s="626"/>
      <c r="T44" s="75"/>
      <c r="U44" s="174"/>
      <c r="V44" s="174"/>
      <c r="W44" s="174"/>
      <c r="X44" s="174"/>
      <c r="Y44" s="174"/>
      <c r="Z44" s="174"/>
      <c r="AA44" s="174"/>
      <c r="AB44" s="174"/>
      <c r="AC44" s="174"/>
      <c r="AD44" s="174"/>
      <c r="AE44" s="174"/>
      <c r="AF44" s="220"/>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row>
    <row r="45" spans="1:90" ht="16.5" customHeight="1">
      <c r="A45" s="669"/>
      <c r="B45" s="670"/>
      <c r="C45" s="652" t="s">
        <v>377</v>
      </c>
      <c r="D45" s="653"/>
      <c r="E45" s="653"/>
      <c r="F45" s="653"/>
      <c r="G45" s="653"/>
      <c r="H45" s="653"/>
      <c r="I45" s="653"/>
      <c r="J45" s="653"/>
      <c r="K45" s="71" t="s">
        <v>46</v>
      </c>
      <c r="L45" s="625"/>
      <c r="M45" s="626"/>
      <c r="N45" s="626"/>
      <c r="O45" s="626"/>
      <c r="P45" s="626"/>
      <c r="Q45" s="626"/>
      <c r="R45" s="626"/>
      <c r="S45" s="626"/>
      <c r="T45" s="75"/>
      <c r="U45" s="215"/>
      <c r="V45" s="215"/>
      <c r="W45" s="215"/>
      <c r="X45" s="215"/>
      <c r="Y45" s="215"/>
      <c r="Z45" s="215"/>
      <c r="AA45" s="215"/>
      <c r="AB45" s="216"/>
      <c r="AC45" s="216"/>
      <c r="AD45" s="216"/>
      <c r="AE45" s="179"/>
      <c r="AF45" s="220"/>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row>
    <row r="46" spans="1:90" ht="16.5" customHeight="1">
      <c r="A46" s="669"/>
      <c r="B46" s="670"/>
      <c r="C46" s="640" t="s">
        <v>181</v>
      </c>
      <c r="D46" s="641"/>
      <c r="E46" s="641"/>
      <c r="F46" s="641"/>
      <c r="G46" s="641"/>
      <c r="H46" s="641"/>
      <c r="I46" s="641"/>
      <c r="J46" s="641"/>
      <c r="K46" s="71"/>
      <c r="L46" s="625">
        <f>SUM(L28,L32,L44,L45)</f>
        <v>0</v>
      </c>
      <c r="M46" s="626"/>
      <c r="N46" s="626"/>
      <c r="O46" s="626"/>
      <c r="P46" s="626"/>
      <c r="Q46" s="626"/>
      <c r="R46" s="626"/>
      <c r="S46" s="626"/>
      <c r="T46" s="75"/>
      <c r="U46" s="217"/>
      <c r="V46" s="217"/>
      <c r="W46" s="217"/>
      <c r="X46" s="217"/>
      <c r="Y46" s="217"/>
      <c r="Z46" s="217"/>
      <c r="AA46" s="217"/>
      <c r="AB46" s="216"/>
      <c r="AC46" s="216"/>
      <c r="AD46" s="216"/>
      <c r="AE46" s="179"/>
      <c r="AF46" s="220"/>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row>
    <row r="47" spans="1:90" ht="16.5" customHeight="1" thickBot="1">
      <c r="A47" s="669"/>
      <c r="B47" s="670"/>
      <c r="C47" s="654" t="s">
        <v>182</v>
      </c>
      <c r="D47" s="655"/>
      <c r="E47" s="655"/>
      <c r="F47" s="655"/>
      <c r="G47" s="655"/>
      <c r="H47" s="655"/>
      <c r="I47" s="655"/>
      <c r="J47" s="655"/>
      <c r="K47" s="74" t="s">
        <v>47</v>
      </c>
      <c r="L47" s="656"/>
      <c r="M47" s="657"/>
      <c r="N47" s="657"/>
      <c r="O47" s="657"/>
      <c r="P47" s="657"/>
      <c r="Q47" s="657"/>
      <c r="R47" s="657"/>
      <c r="S47" s="657"/>
      <c r="T47" s="75"/>
      <c r="U47" s="215"/>
      <c r="V47" s="215"/>
      <c r="W47" s="215"/>
      <c r="X47" s="215"/>
      <c r="Y47" s="215"/>
      <c r="Z47" s="215"/>
      <c r="AA47" s="215"/>
      <c r="AB47" s="216"/>
      <c r="AC47" s="216"/>
      <c r="AD47" s="216"/>
      <c r="AE47" s="179"/>
      <c r="AF47" s="220"/>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row>
    <row r="48" spans="1:90" ht="30" customHeight="1" thickBot="1">
      <c r="A48" s="671"/>
      <c r="B48" s="672"/>
      <c r="C48" s="660" t="s">
        <v>183</v>
      </c>
      <c r="D48" s="661"/>
      <c r="E48" s="661"/>
      <c r="F48" s="661"/>
      <c r="G48" s="661"/>
      <c r="H48" s="661"/>
      <c r="I48" s="661"/>
      <c r="J48" s="661"/>
      <c r="K48" s="662"/>
      <c r="L48" s="663">
        <f>SUM(L21,L46,L47)</f>
        <v>0</v>
      </c>
      <c r="M48" s="664"/>
      <c r="N48" s="664"/>
      <c r="O48" s="664"/>
      <c r="P48" s="664"/>
      <c r="Q48" s="664"/>
      <c r="R48" s="664"/>
      <c r="S48" s="664"/>
      <c r="T48" s="224"/>
      <c r="U48" s="225"/>
      <c r="V48" s="225"/>
      <c r="W48" s="225"/>
      <c r="X48" s="225"/>
      <c r="Y48" s="225"/>
      <c r="Z48" s="225"/>
      <c r="AA48" s="225"/>
      <c r="AB48" s="225"/>
      <c r="AC48" s="225"/>
      <c r="AD48" s="225"/>
      <c r="AE48" s="225"/>
      <c r="AF48" s="226"/>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row>
    <row r="49" spans="1:98" s="62" customFormat="1" ht="18.75" customHeight="1">
      <c r="A49" s="78"/>
      <c r="B49" s="658" t="s">
        <v>380</v>
      </c>
      <c r="C49" s="665"/>
      <c r="D49" s="665"/>
      <c r="E49" s="665"/>
      <c r="F49" s="665"/>
      <c r="G49" s="665"/>
      <c r="H49" s="665"/>
      <c r="I49" s="665"/>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c r="AH49" s="665"/>
      <c r="AI49" s="665"/>
      <c r="AJ49" s="665"/>
      <c r="AK49" s="665"/>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row>
    <row r="50" spans="1:98" s="170" customFormat="1" ht="18.75" customHeight="1">
      <c r="A50" s="171"/>
      <c r="B50" s="666" t="s">
        <v>381</v>
      </c>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row>
    <row r="51" spans="1:98" s="62" customFormat="1" ht="18.75" customHeight="1">
      <c r="A51" s="78"/>
      <c r="B51" s="658" t="s">
        <v>184</v>
      </c>
      <c r="C51" s="658"/>
      <c r="D51" s="658"/>
      <c r="E51" s="658"/>
      <c r="F51" s="658"/>
      <c r="G51" s="658"/>
      <c r="H51" s="658"/>
      <c r="I51" s="658"/>
      <c r="J51" s="658"/>
      <c r="K51" s="658"/>
      <c r="L51" s="658"/>
      <c r="M51" s="658"/>
      <c r="N51" s="658"/>
      <c r="O51" s="658"/>
      <c r="P51" s="658"/>
      <c r="Q51" s="658"/>
      <c r="R51" s="658"/>
      <c r="S51" s="658"/>
      <c r="T51" s="658"/>
      <c r="U51" s="658"/>
      <c r="V51" s="658"/>
      <c r="W51" s="658"/>
      <c r="X51" s="658"/>
      <c r="Y51" s="658"/>
      <c r="Z51" s="658"/>
      <c r="AA51" s="658"/>
      <c r="AB51" s="658"/>
      <c r="AC51" s="658"/>
      <c r="AD51" s="658"/>
      <c r="AE51" s="658"/>
      <c r="AF51" s="658"/>
      <c r="AG51" s="658"/>
      <c r="AH51" s="658"/>
      <c r="AI51" s="658"/>
      <c r="AJ51" s="658"/>
      <c r="AK51" s="658"/>
    </row>
    <row r="52" spans="1:98" s="62" customFormat="1" ht="18.75" customHeight="1">
      <c r="A52" s="78"/>
      <c r="B52" s="658" t="s">
        <v>185</v>
      </c>
      <c r="C52" s="658"/>
      <c r="D52" s="658"/>
      <c r="E52" s="658"/>
      <c r="F52" s="658"/>
      <c r="G52" s="658"/>
      <c r="H52" s="658"/>
      <c r="I52" s="658"/>
      <c r="J52" s="658"/>
      <c r="K52" s="658"/>
      <c r="L52" s="658"/>
      <c r="M52" s="658"/>
      <c r="N52" s="658"/>
      <c r="O52" s="658"/>
      <c r="P52" s="658"/>
      <c r="Q52" s="658"/>
      <c r="R52" s="658"/>
      <c r="S52" s="658"/>
      <c r="T52" s="658"/>
      <c r="U52" s="658"/>
      <c r="V52" s="658"/>
      <c r="W52" s="658"/>
      <c r="X52" s="658"/>
      <c r="Y52" s="658"/>
      <c r="Z52" s="658"/>
      <c r="AA52" s="658"/>
      <c r="AB52" s="658"/>
      <c r="AC52" s="658"/>
      <c r="AD52" s="658"/>
      <c r="AE52" s="658"/>
      <c r="AF52" s="658"/>
      <c r="AG52" s="658"/>
      <c r="AH52" s="658"/>
      <c r="AI52" s="658"/>
      <c r="AJ52" s="658"/>
      <c r="AK52" s="65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row>
    <row r="53" spans="1:98" s="62" customFormat="1" ht="18.75" customHeight="1">
      <c r="A53" s="78"/>
      <c r="B53" s="658" t="s">
        <v>379</v>
      </c>
      <c r="C53" s="658"/>
      <c r="D53" s="658"/>
      <c r="E53" s="658"/>
      <c r="F53" s="658"/>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row>
    <row r="54" spans="1:98" ht="12" customHeight="1">
      <c r="A54" s="22"/>
      <c r="B54" s="659"/>
      <c r="C54" s="659"/>
      <c r="D54" s="659"/>
      <c r="E54" s="659"/>
      <c r="F54" s="659"/>
      <c r="G54" s="659"/>
      <c r="H54" s="659"/>
      <c r="I54" s="659"/>
      <c r="J54" s="659"/>
      <c r="K54" s="659"/>
      <c r="L54" s="659"/>
      <c r="M54" s="659"/>
      <c r="N54" s="659"/>
      <c r="O54" s="659"/>
      <c r="P54" s="659"/>
      <c r="Q54" s="659"/>
      <c r="R54" s="659"/>
      <c r="S54" s="659"/>
      <c r="T54" s="659"/>
      <c r="U54" s="659"/>
      <c r="V54" s="659"/>
      <c r="W54" s="659"/>
      <c r="X54" s="659"/>
      <c r="Y54" s="659"/>
      <c r="Z54" s="659"/>
      <c r="AA54" s="659"/>
      <c r="AB54" s="659"/>
      <c r="AC54" s="659"/>
      <c r="AD54" s="659"/>
      <c r="AE54" s="659"/>
      <c r="AF54" s="659"/>
      <c r="AG54" s="659"/>
      <c r="AH54" s="659"/>
      <c r="AI54" s="659"/>
      <c r="AJ54" s="659"/>
      <c r="AK54" s="659"/>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row>
    <row r="55" spans="1:98">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row>
    <row r="56" spans="1:98">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row>
    <row r="57" spans="1:98">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row>
    <row r="58" spans="1:98">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row>
    <row r="59" spans="1:98">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row>
    <row r="60" spans="1:98">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row>
    <row r="61" spans="1:98">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row>
    <row r="62" spans="1:98">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row>
    <row r="63" spans="1:98">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row>
    <row r="64" spans="1:98">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row>
    <row r="65" spans="1:98">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row>
    <row r="66" spans="1:98">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row>
    <row r="67" spans="1:98">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row>
    <row r="68" spans="1:98">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row>
    <row r="69" spans="1:98">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row>
    <row r="70" spans="1:98">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row>
    <row r="71" spans="1:98">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row>
    <row r="72" spans="1:98">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row>
    <row r="73" spans="1:98">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row>
    <row r="74" spans="1:98">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row>
    <row r="75" spans="1:98">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row>
    <row r="76" spans="1:98">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row>
    <row r="77" spans="1:98">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row>
    <row r="78" spans="1:98">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row>
    <row r="79" spans="1:98">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row>
    <row r="80" spans="1:98">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row>
    <row r="81" spans="1:98">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row>
    <row r="82" spans="1:98">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row>
    <row r="83" spans="1:98">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row>
    <row r="84" spans="1:98">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row>
    <row r="85" spans="1:98">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row>
    <row r="86" spans="1:98">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row>
    <row r="87" spans="1:98">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row>
    <row r="88" spans="1:98">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row>
    <row r="89" spans="1:98">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row>
    <row r="90" spans="1:98">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row>
    <row r="91" spans="1:98">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row>
    <row r="92" spans="1:98">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row>
    <row r="93" spans="1:98">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row>
    <row r="94" spans="1:98">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row>
    <row r="95" spans="1:98">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row>
    <row r="96" spans="1:98">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row>
    <row r="97" spans="1:98">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row>
    <row r="98" spans="1:98">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row>
    <row r="99" spans="1:98">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row>
    <row r="100" spans="1:98">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row>
    <row r="101" spans="1:98">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row>
    <row r="102" spans="1:98">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row>
    <row r="103" spans="1:98">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row>
    <row r="104" spans="1:98">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row>
    <row r="105" spans="1:98">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row>
    <row r="106" spans="1:98">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65"/>
      <c r="BN106" s="65"/>
      <c r="BO106" s="65"/>
      <c r="BP106" s="65"/>
      <c r="BQ106" s="65"/>
      <c r="BR106" s="65"/>
      <c r="BS106" s="65"/>
      <c r="BT106" s="65"/>
      <c r="BU106" s="6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row>
    <row r="107" spans="1:98">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row>
    <row r="108" spans="1:98">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row>
    <row r="109" spans="1:98">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row>
    <row r="110" spans="1:98">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row>
    <row r="111" spans="1:98">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row>
    <row r="112" spans="1:98">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row>
    <row r="113" spans="1:98">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65"/>
      <c r="BN113" s="65"/>
      <c r="BO113" s="65"/>
      <c r="BP113" s="65"/>
      <c r="BQ113" s="65"/>
      <c r="BR113" s="65"/>
      <c r="BS113" s="65"/>
      <c r="BT113" s="65"/>
      <c r="BU113" s="65"/>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5"/>
      <c r="CR113" s="65"/>
      <c r="CS113" s="65"/>
      <c r="CT113" s="65"/>
    </row>
    <row r="114" spans="1:98">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65"/>
      <c r="BN114" s="65"/>
      <c r="BO114" s="65"/>
      <c r="BP114" s="65"/>
      <c r="BQ114" s="65"/>
      <c r="BR114" s="65"/>
      <c r="BS114" s="65"/>
      <c r="BT114" s="65"/>
      <c r="BU114" s="65"/>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5"/>
      <c r="CR114" s="65"/>
      <c r="CS114" s="65"/>
      <c r="CT114" s="65"/>
    </row>
    <row r="115" spans="1:98">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65"/>
      <c r="BN115" s="65"/>
      <c r="BO115" s="65"/>
      <c r="BP115" s="65"/>
      <c r="BQ115" s="65"/>
      <c r="BR115" s="65"/>
      <c r="BS115" s="65"/>
      <c r="BT115" s="65"/>
      <c r="BU115" s="65"/>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5"/>
      <c r="CR115" s="65"/>
      <c r="CS115" s="65"/>
      <c r="CT115" s="65"/>
    </row>
    <row r="116" spans="1:98">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row>
    <row r="117" spans="1:98">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65"/>
      <c r="BN117" s="65"/>
      <c r="BO117" s="65"/>
      <c r="BP117" s="65"/>
      <c r="BQ117" s="65"/>
      <c r="BR117" s="65"/>
      <c r="BS117" s="65"/>
      <c r="BT117" s="65"/>
      <c r="BU117" s="65"/>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5"/>
      <c r="CR117" s="65"/>
      <c r="CS117" s="65"/>
      <c r="CT117" s="65"/>
    </row>
    <row r="118" spans="1:98">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row>
    <row r="119" spans="1:98">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row>
    <row r="120" spans="1:98">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row>
    <row r="121" spans="1:98">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65"/>
      <c r="BN121" s="65"/>
      <c r="BO121" s="65"/>
      <c r="BP121" s="65"/>
      <c r="BQ121" s="65"/>
      <c r="BR121" s="65"/>
      <c r="BS121" s="65"/>
      <c r="BT121" s="65"/>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row>
    <row r="122" spans="1:98">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5"/>
      <c r="CR122" s="65"/>
      <c r="CS122" s="65"/>
      <c r="CT122" s="65"/>
    </row>
    <row r="123" spans="1:98">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row>
    <row r="124" spans="1:98">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65"/>
      <c r="BN124" s="65"/>
      <c r="BO124" s="65"/>
      <c r="BP124" s="65"/>
      <c r="BQ124" s="65"/>
      <c r="BR124" s="65"/>
      <c r="BS124" s="65"/>
      <c r="BT124" s="65"/>
      <c r="BU124" s="65"/>
      <c r="BV124" s="65"/>
      <c r="BW124" s="65"/>
      <c r="BX124" s="65"/>
      <c r="BY124" s="65"/>
      <c r="BZ124" s="65"/>
      <c r="CA124" s="65"/>
      <c r="CB124" s="65"/>
      <c r="CC124" s="65"/>
      <c r="CD124" s="65"/>
      <c r="CE124" s="65"/>
      <c r="CF124" s="65"/>
      <c r="CG124" s="65"/>
      <c r="CH124" s="65"/>
      <c r="CI124" s="65"/>
      <c r="CJ124" s="65"/>
      <c r="CK124" s="65"/>
      <c r="CL124" s="65"/>
      <c r="CM124" s="65"/>
      <c r="CN124" s="65"/>
      <c r="CO124" s="65"/>
      <c r="CP124" s="65"/>
      <c r="CQ124" s="65"/>
      <c r="CR124" s="65"/>
      <c r="CS124" s="65"/>
      <c r="CT124" s="65"/>
    </row>
    <row r="125" spans="1:98">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65"/>
      <c r="CL125" s="65"/>
      <c r="CM125" s="65"/>
      <c r="CN125" s="65"/>
      <c r="CO125" s="65"/>
      <c r="CP125" s="65"/>
      <c r="CQ125" s="65"/>
      <c r="CR125" s="65"/>
      <c r="CS125" s="65"/>
      <c r="CT125" s="65"/>
    </row>
    <row r="126" spans="1:98">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65"/>
      <c r="BN126" s="65"/>
      <c r="BO126" s="65"/>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5"/>
      <c r="CR126" s="65"/>
      <c r="CS126" s="65"/>
      <c r="CT126" s="65"/>
    </row>
    <row r="127" spans="1:98">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65"/>
      <c r="BN127" s="65"/>
      <c r="BO127" s="65"/>
      <c r="BP127" s="65"/>
      <c r="BQ127" s="65"/>
      <c r="BR127" s="65"/>
      <c r="BS127" s="65"/>
      <c r="BT127" s="65"/>
      <c r="BU127" s="65"/>
      <c r="BV127" s="65"/>
      <c r="BW127" s="65"/>
      <c r="BX127" s="65"/>
      <c r="BY127" s="65"/>
      <c r="BZ127" s="65"/>
      <c r="CA127" s="65"/>
      <c r="CB127" s="65"/>
      <c r="CC127" s="65"/>
      <c r="CD127" s="65"/>
      <c r="CE127" s="65"/>
      <c r="CF127" s="65"/>
      <c r="CG127" s="65"/>
      <c r="CH127" s="65"/>
      <c r="CI127" s="65"/>
      <c r="CJ127" s="65"/>
      <c r="CK127" s="65"/>
      <c r="CL127" s="65"/>
      <c r="CM127" s="65"/>
      <c r="CN127" s="65"/>
      <c r="CO127" s="65"/>
      <c r="CP127" s="65"/>
      <c r="CQ127" s="65"/>
      <c r="CR127" s="65"/>
      <c r="CS127" s="65"/>
      <c r="CT127" s="65"/>
    </row>
    <row r="128" spans="1:98">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5"/>
      <c r="CR128" s="65"/>
      <c r="CS128" s="65"/>
      <c r="CT128" s="65"/>
    </row>
    <row r="129" spans="1:98">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5"/>
      <c r="CR129" s="65"/>
      <c r="CS129" s="65"/>
      <c r="CT129" s="65"/>
    </row>
    <row r="130" spans="1:98">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c r="CI130" s="65"/>
      <c r="CJ130" s="65"/>
      <c r="CK130" s="65"/>
      <c r="CL130" s="65"/>
      <c r="CM130" s="65"/>
      <c r="CN130" s="65"/>
      <c r="CO130" s="65"/>
      <c r="CP130" s="65"/>
      <c r="CQ130" s="65"/>
      <c r="CR130" s="65"/>
      <c r="CS130" s="65"/>
      <c r="CT130" s="65"/>
    </row>
    <row r="131" spans="1:98">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5"/>
      <c r="CR131" s="65"/>
      <c r="CS131" s="65"/>
      <c r="CT131" s="65"/>
    </row>
    <row r="132" spans="1:98">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65"/>
      <c r="BN132" s="65"/>
      <c r="BO132" s="65"/>
      <c r="BP132" s="65"/>
      <c r="BQ132" s="65"/>
      <c r="BR132" s="65"/>
      <c r="BS132" s="65"/>
      <c r="BT132" s="65"/>
      <c r="BU132" s="65"/>
      <c r="BV132" s="65"/>
      <c r="BW132" s="65"/>
      <c r="BX132" s="65"/>
      <c r="BY132" s="65"/>
      <c r="BZ132" s="65"/>
      <c r="CA132" s="65"/>
      <c r="CB132" s="65"/>
      <c r="CC132" s="65"/>
      <c r="CD132" s="65"/>
      <c r="CE132" s="65"/>
      <c r="CF132" s="65"/>
      <c r="CG132" s="65"/>
      <c r="CH132" s="65"/>
      <c r="CI132" s="65"/>
      <c r="CJ132" s="65"/>
      <c r="CK132" s="65"/>
      <c r="CL132" s="65"/>
      <c r="CM132" s="65"/>
      <c r="CN132" s="65"/>
      <c r="CO132" s="65"/>
      <c r="CP132" s="65"/>
      <c r="CQ132" s="65"/>
      <c r="CR132" s="65"/>
      <c r="CS132" s="65"/>
      <c r="CT132" s="65"/>
    </row>
    <row r="133" spans="1:98">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65"/>
      <c r="BN133" s="65"/>
      <c r="BO133" s="65"/>
      <c r="BP133" s="65"/>
      <c r="BQ133" s="65"/>
      <c r="BR133" s="65"/>
      <c r="BS133" s="65"/>
      <c r="BT133" s="65"/>
      <c r="BU133" s="65"/>
      <c r="BV133" s="65"/>
      <c r="BW133" s="65"/>
      <c r="BX133" s="65"/>
      <c r="BY133" s="65"/>
      <c r="BZ133" s="65"/>
      <c r="CA133" s="65"/>
      <c r="CB133" s="65"/>
      <c r="CC133" s="65"/>
      <c r="CD133" s="65"/>
      <c r="CE133" s="65"/>
      <c r="CF133" s="65"/>
      <c r="CG133" s="65"/>
      <c r="CH133" s="65"/>
      <c r="CI133" s="65"/>
      <c r="CJ133" s="65"/>
      <c r="CK133" s="65"/>
      <c r="CL133" s="65"/>
      <c r="CM133" s="65"/>
      <c r="CN133" s="65"/>
      <c r="CO133" s="65"/>
      <c r="CP133" s="65"/>
      <c r="CQ133" s="65"/>
      <c r="CR133" s="65"/>
      <c r="CS133" s="65"/>
      <c r="CT133" s="65"/>
    </row>
    <row r="134" spans="1:98">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65"/>
      <c r="BN134" s="65"/>
      <c r="BO134" s="65"/>
      <c r="BP134" s="65"/>
      <c r="BQ134" s="65"/>
      <c r="BR134" s="65"/>
      <c r="BS134" s="65"/>
      <c r="BT134" s="65"/>
      <c r="BU134" s="65"/>
      <c r="BV134" s="65"/>
      <c r="BW134" s="65"/>
      <c r="BX134" s="65"/>
      <c r="BY134" s="65"/>
      <c r="BZ134" s="65"/>
      <c r="CA134" s="65"/>
      <c r="CB134" s="65"/>
      <c r="CC134" s="65"/>
      <c r="CD134" s="65"/>
      <c r="CE134" s="65"/>
      <c r="CF134" s="65"/>
      <c r="CG134" s="65"/>
      <c r="CH134" s="65"/>
      <c r="CI134" s="65"/>
      <c r="CJ134" s="65"/>
      <c r="CK134" s="65"/>
      <c r="CL134" s="65"/>
      <c r="CM134" s="65"/>
      <c r="CN134" s="65"/>
      <c r="CO134" s="65"/>
      <c r="CP134" s="65"/>
      <c r="CQ134" s="65"/>
      <c r="CR134" s="65"/>
      <c r="CS134" s="65"/>
      <c r="CT134" s="65"/>
    </row>
    <row r="135" spans="1:98">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c r="CO135" s="65"/>
      <c r="CP135" s="65"/>
      <c r="CQ135" s="65"/>
      <c r="CR135" s="65"/>
      <c r="CS135" s="65"/>
      <c r="CT135" s="65"/>
    </row>
    <row r="136" spans="1:98">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row>
    <row r="137" spans="1:98">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65"/>
      <c r="BN137" s="65"/>
      <c r="BO137" s="65"/>
      <c r="BP137" s="65"/>
      <c r="BQ137" s="65"/>
      <c r="BR137" s="65"/>
      <c r="BS137" s="65"/>
      <c r="BT137" s="65"/>
      <c r="BU137" s="65"/>
      <c r="BV137" s="65"/>
      <c r="BW137" s="65"/>
      <c r="BX137" s="65"/>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row>
    <row r="138" spans="1:98">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row>
    <row r="139" spans="1:98">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row>
    <row r="140" spans="1:98">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65"/>
      <c r="BN140" s="65"/>
      <c r="BO140" s="65"/>
      <c r="BP140" s="65"/>
      <c r="BQ140" s="65"/>
      <c r="BR140" s="65"/>
      <c r="BS140" s="65"/>
      <c r="BT140" s="65"/>
      <c r="BU140" s="65"/>
      <c r="BV140" s="65"/>
      <c r="BW140" s="65"/>
      <c r="BX140" s="65"/>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row>
    <row r="141" spans="1:98">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65"/>
      <c r="BN141" s="65"/>
      <c r="BO141" s="65"/>
      <c r="BP141" s="65"/>
      <c r="BQ141" s="65"/>
      <c r="BR141" s="65"/>
      <c r="BS141" s="65"/>
      <c r="BT141" s="65"/>
      <c r="BU141" s="65"/>
      <c r="BV141" s="65"/>
      <c r="BW141" s="65"/>
      <c r="BX141" s="65"/>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row>
    <row r="142" spans="1:98">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65"/>
      <c r="BN142" s="65"/>
      <c r="BO142" s="65"/>
      <c r="BP142" s="65"/>
      <c r="BQ142" s="65"/>
      <c r="BR142" s="65"/>
      <c r="BS142" s="65"/>
      <c r="BT142" s="65"/>
      <c r="BU142" s="65"/>
      <c r="BV142" s="65"/>
      <c r="BW142" s="65"/>
      <c r="BX142" s="65"/>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row>
    <row r="143" spans="1:98">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65"/>
      <c r="BN143" s="65"/>
      <c r="BO143" s="65"/>
      <c r="BP143" s="65"/>
      <c r="BQ143" s="65"/>
      <c r="BR143" s="65"/>
      <c r="BS143" s="65"/>
      <c r="BT143" s="65"/>
      <c r="BU143" s="65"/>
      <c r="BV143" s="65"/>
      <c r="BW143" s="65"/>
      <c r="BX143" s="65"/>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row>
    <row r="144" spans="1:98">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65"/>
      <c r="BN144" s="65"/>
      <c r="BO144" s="65"/>
      <c r="BP144" s="65"/>
      <c r="BQ144" s="65"/>
      <c r="BR144" s="65"/>
      <c r="BS144" s="65"/>
      <c r="BT144" s="65"/>
      <c r="BU144" s="65"/>
      <c r="BV144" s="65"/>
      <c r="BW144" s="65"/>
      <c r="BX144" s="65"/>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row>
    <row r="145" spans="1:98">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65"/>
      <c r="BN145" s="65"/>
      <c r="BO145" s="65"/>
      <c r="BP145" s="65"/>
      <c r="BQ145" s="65"/>
      <c r="BR145" s="65"/>
      <c r="BS145" s="65"/>
      <c r="BT145" s="65"/>
      <c r="BU145" s="65"/>
      <c r="BV145" s="65"/>
      <c r="BW145" s="65"/>
      <c r="BX145" s="65"/>
      <c r="BY145" s="65"/>
      <c r="BZ145" s="65"/>
      <c r="CA145" s="65"/>
      <c r="CB145" s="65"/>
      <c r="CC145" s="65"/>
      <c r="CD145" s="65"/>
      <c r="CE145" s="65"/>
      <c r="CF145" s="65"/>
      <c r="CG145" s="65"/>
      <c r="CH145" s="65"/>
      <c r="CI145" s="65"/>
      <c r="CJ145" s="65"/>
      <c r="CK145" s="65"/>
      <c r="CL145" s="65"/>
      <c r="CM145" s="65"/>
      <c r="CN145" s="65"/>
      <c r="CO145" s="65"/>
      <c r="CP145" s="65"/>
      <c r="CQ145" s="65"/>
      <c r="CR145" s="65"/>
      <c r="CS145" s="65"/>
      <c r="CT145" s="65"/>
    </row>
    <row r="146" spans="1:98">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65"/>
      <c r="CS146" s="65"/>
      <c r="CT146" s="65"/>
    </row>
    <row r="147" spans="1:98">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row>
    <row r="148" spans="1:98">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c r="CI148" s="65"/>
      <c r="CJ148" s="65"/>
      <c r="CK148" s="65"/>
      <c r="CL148" s="65"/>
      <c r="CM148" s="65"/>
      <c r="CN148" s="65"/>
      <c r="CO148" s="65"/>
      <c r="CP148" s="65"/>
      <c r="CQ148" s="65"/>
      <c r="CR148" s="65"/>
      <c r="CS148" s="65"/>
      <c r="CT148" s="65"/>
    </row>
    <row r="149" spans="1:98">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c r="CI149" s="65"/>
      <c r="CJ149" s="65"/>
      <c r="CK149" s="65"/>
      <c r="CL149" s="65"/>
      <c r="CM149" s="65"/>
      <c r="CN149" s="65"/>
      <c r="CO149" s="65"/>
      <c r="CP149" s="65"/>
      <c r="CQ149" s="65"/>
      <c r="CR149" s="65"/>
      <c r="CS149" s="65"/>
      <c r="CT149" s="65"/>
    </row>
    <row r="150" spans="1:98">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5"/>
      <c r="CR150" s="65"/>
      <c r="CS150" s="65"/>
      <c r="CT150" s="65"/>
    </row>
    <row r="151" spans="1:98">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65"/>
      <c r="BN151" s="65"/>
      <c r="BO151" s="65"/>
      <c r="BP151" s="65"/>
      <c r="BQ151" s="65"/>
      <c r="BR151" s="65"/>
      <c r="BS151" s="65"/>
      <c r="BT151" s="65"/>
      <c r="BU151" s="65"/>
      <c r="BV151" s="65"/>
      <c r="BW151" s="65"/>
      <c r="BX151" s="65"/>
      <c r="BY151" s="65"/>
      <c r="BZ151" s="65"/>
      <c r="CA151" s="65"/>
      <c r="CB151" s="65"/>
      <c r="CC151" s="65"/>
      <c r="CD151" s="65"/>
      <c r="CE151" s="65"/>
      <c r="CF151" s="65"/>
      <c r="CG151" s="65"/>
      <c r="CH151" s="65"/>
      <c r="CI151" s="65"/>
      <c r="CJ151" s="65"/>
      <c r="CK151" s="65"/>
      <c r="CL151" s="65"/>
      <c r="CM151" s="65"/>
      <c r="CN151" s="65"/>
      <c r="CO151" s="65"/>
      <c r="CP151" s="65"/>
      <c r="CQ151" s="65"/>
      <c r="CR151" s="65"/>
      <c r="CS151" s="65"/>
      <c r="CT151" s="65"/>
    </row>
    <row r="152" spans="1:98">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65"/>
      <c r="BN152" s="65"/>
      <c r="BO152" s="65"/>
      <c r="BP152" s="65"/>
      <c r="BQ152" s="65"/>
      <c r="BR152" s="65"/>
      <c r="BS152" s="65"/>
      <c r="BT152" s="65"/>
      <c r="BU152" s="65"/>
      <c r="BV152" s="65"/>
      <c r="BW152" s="65"/>
      <c r="BX152" s="65"/>
      <c r="BY152" s="65"/>
      <c r="BZ152" s="65"/>
      <c r="CA152" s="65"/>
      <c r="CB152" s="65"/>
      <c r="CC152" s="65"/>
      <c r="CD152" s="65"/>
      <c r="CE152" s="65"/>
      <c r="CF152" s="65"/>
      <c r="CG152" s="65"/>
      <c r="CH152" s="65"/>
      <c r="CI152" s="65"/>
      <c r="CJ152" s="65"/>
      <c r="CK152" s="65"/>
      <c r="CL152" s="65"/>
      <c r="CM152" s="65"/>
      <c r="CN152" s="65"/>
      <c r="CO152" s="65"/>
      <c r="CP152" s="65"/>
      <c r="CQ152" s="65"/>
      <c r="CR152" s="65"/>
      <c r="CS152" s="65"/>
      <c r="CT152" s="65"/>
    </row>
    <row r="153" spans="1:98">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65"/>
      <c r="BN153" s="65"/>
      <c r="BO153" s="65"/>
      <c r="BP153" s="65"/>
      <c r="BQ153" s="65"/>
      <c r="BR153" s="65"/>
      <c r="BS153" s="65"/>
      <c r="BT153" s="65"/>
      <c r="BU153" s="65"/>
      <c r="BV153" s="65"/>
      <c r="BW153" s="65"/>
      <c r="BX153" s="65"/>
      <c r="BY153" s="65"/>
      <c r="BZ153" s="65"/>
      <c r="CA153" s="65"/>
      <c r="CB153" s="65"/>
      <c r="CC153" s="65"/>
      <c r="CD153" s="65"/>
      <c r="CE153" s="65"/>
      <c r="CF153" s="65"/>
      <c r="CG153" s="65"/>
      <c r="CH153" s="65"/>
      <c r="CI153" s="65"/>
      <c r="CJ153" s="65"/>
      <c r="CK153" s="65"/>
      <c r="CL153" s="65"/>
      <c r="CM153" s="65"/>
      <c r="CN153" s="65"/>
      <c r="CO153" s="65"/>
      <c r="CP153" s="65"/>
      <c r="CQ153" s="65"/>
      <c r="CR153" s="65"/>
      <c r="CS153" s="65"/>
      <c r="CT153" s="65"/>
    </row>
    <row r="154" spans="1:98">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65"/>
      <c r="BN154" s="65"/>
      <c r="BO154" s="65"/>
      <c r="BP154" s="65"/>
      <c r="BQ154" s="65"/>
      <c r="BR154" s="65"/>
      <c r="BS154" s="65"/>
      <c r="BT154" s="65"/>
      <c r="BU154" s="65"/>
      <c r="BV154" s="65"/>
      <c r="BW154" s="65"/>
      <c r="BX154" s="65"/>
      <c r="BY154" s="65"/>
      <c r="BZ154" s="65"/>
      <c r="CA154" s="65"/>
      <c r="CB154" s="65"/>
      <c r="CC154" s="65"/>
      <c r="CD154" s="65"/>
      <c r="CE154" s="65"/>
      <c r="CF154" s="65"/>
      <c r="CG154" s="65"/>
      <c r="CH154" s="65"/>
      <c r="CI154" s="65"/>
      <c r="CJ154" s="65"/>
      <c r="CK154" s="65"/>
      <c r="CL154" s="65"/>
      <c r="CM154" s="65"/>
      <c r="CN154" s="65"/>
      <c r="CO154" s="65"/>
      <c r="CP154" s="65"/>
      <c r="CQ154" s="65"/>
      <c r="CR154" s="65"/>
      <c r="CS154" s="65"/>
      <c r="CT154" s="65"/>
    </row>
    <row r="155" spans="1:98">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c r="CI155" s="65"/>
      <c r="CJ155" s="65"/>
      <c r="CK155" s="65"/>
      <c r="CL155" s="65"/>
      <c r="CM155" s="65"/>
      <c r="CN155" s="65"/>
      <c r="CO155" s="65"/>
      <c r="CP155" s="65"/>
      <c r="CQ155" s="65"/>
      <c r="CR155" s="65"/>
      <c r="CS155" s="65"/>
      <c r="CT155" s="65"/>
    </row>
    <row r="156" spans="1:98">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5"/>
      <c r="CR156" s="65"/>
      <c r="CS156" s="65"/>
      <c r="CT156" s="65"/>
    </row>
    <row r="157" spans="1:98">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65"/>
      <c r="BN157" s="65"/>
      <c r="BO157" s="65"/>
      <c r="BP157" s="65"/>
      <c r="BQ157" s="65"/>
      <c r="BR157" s="65"/>
      <c r="BS157" s="65"/>
      <c r="BT157" s="65"/>
      <c r="BU157" s="65"/>
      <c r="BV157" s="65"/>
      <c r="BW157" s="65"/>
      <c r="BX157" s="65"/>
      <c r="BY157" s="65"/>
      <c r="BZ157" s="65"/>
      <c r="CA157" s="65"/>
      <c r="CB157" s="65"/>
      <c r="CC157" s="65"/>
      <c r="CD157" s="65"/>
      <c r="CE157" s="65"/>
      <c r="CF157" s="65"/>
      <c r="CG157" s="65"/>
      <c r="CH157" s="65"/>
      <c r="CI157" s="65"/>
      <c r="CJ157" s="65"/>
      <c r="CK157" s="65"/>
      <c r="CL157" s="65"/>
      <c r="CM157" s="65"/>
      <c r="CN157" s="65"/>
      <c r="CO157" s="65"/>
      <c r="CP157" s="65"/>
      <c r="CQ157" s="65"/>
      <c r="CR157" s="65"/>
      <c r="CS157" s="65"/>
      <c r="CT157" s="65"/>
    </row>
    <row r="158" spans="1:98">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65"/>
      <c r="BN158" s="65"/>
      <c r="BO158" s="65"/>
      <c r="BP158" s="65"/>
      <c r="BQ158" s="65"/>
      <c r="BR158" s="65"/>
      <c r="BS158" s="65"/>
      <c r="BT158" s="65"/>
      <c r="BU158" s="65"/>
      <c r="BV158" s="65"/>
      <c r="BW158" s="65"/>
      <c r="BX158" s="65"/>
      <c r="BY158" s="65"/>
      <c r="BZ158" s="65"/>
      <c r="CA158" s="65"/>
      <c r="CB158" s="65"/>
      <c r="CC158" s="65"/>
      <c r="CD158" s="65"/>
      <c r="CE158" s="65"/>
      <c r="CF158" s="65"/>
      <c r="CG158" s="65"/>
      <c r="CH158" s="65"/>
      <c r="CI158" s="65"/>
      <c r="CJ158" s="65"/>
      <c r="CK158" s="65"/>
      <c r="CL158" s="65"/>
      <c r="CM158" s="65"/>
      <c r="CN158" s="65"/>
      <c r="CO158" s="65"/>
      <c r="CP158" s="65"/>
      <c r="CQ158" s="65"/>
      <c r="CR158" s="65"/>
      <c r="CS158" s="65"/>
      <c r="CT158" s="65"/>
    </row>
    <row r="159" spans="1:98">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65"/>
      <c r="BN159" s="65"/>
      <c r="BO159" s="65"/>
      <c r="BP159" s="65"/>
      <c r="BQ159" s="65"/>
      <c r="BR159" s="65"/>
      <c r="BS159" s="65"/>
      <c r="BT159" s="65"/>
      <c r="BU159" s="65"/>
      <c r="BV159" s="65"/>
      <c r="BW159" s="65"/>
      <c r="BX159" s="65"/>
      <c r="BY159" s="65"/>
      <c r="BZ159" s="65"/>
      <c r="CA159" s="65"/>
      <c r="CB159" s="65"/>
      <c r="CC159" s="65"/>
      <c r="CD159" s="65"/>
      <c r="CE159" s="65"/>
      <c r="CF159" s="65"/>
      <c r="CG159" s="65"/>
      <c r="CH159" s="65"/>
      <c r="CI159" s="65"/>
      <c r="CJ159" s="65"/>
      <c r="CK159" s="65"/>
      <c r="CL159" s="65"/>
      <c r="CM159" s="65"/>
      <c r="CN159" s="65"/>
      <c r="CO159" s="65"/>
      <c r="CP159" s="65"/>
      <c r="CQ159" s="65"/>
      <c r="CR159" s="65"/>
      <c r="CS159" s="65"/>
      <c r="CT159" s="65"/>
    </row>
    <row r="160" spans="1:98">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5"/>
      <c r="CR160" s="65"/>
      <c r="CS160" s="65"/>
      <c r="CT160" s="65"/>
    </row>
    <row r="161" spans="1:98">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65"/>
      <c r="BN161" s="65"/>
      <c r="BO161" s="65"/>
      <c r="BP161" s="65"/>
      <c r="BQ161" s="65"/>
      <c r="BR161" s="65"/>
      <c r="BS161" s="65"/>
      <c r="BT161" s="65"/>
      <c r="BU161" s="65"/>
      <c r="BV161" s="65"/>
      <c r="BW161" s="65"/>
      <c r="BX161" s="65"/>
      <c r="BY161" s="65"/>
      <c r="BZ161" s="65"/>
      <c r="CA161" s="65"/>
      <c r="CB161" s="65"/>
      <c r="CC161" s="65"/>
      <c r="CD161" s="65"/>
      <c r="CE161" s="65"/>
      <c r="CF161" s="65"/>
      <c r="CG161" s="65"/>
      <c r="CH161" s="65"/>
      <c r="CI161" s="65"/>
      <c r="CJ161" s="65"/>
      <c r="CK161" s="65"/>
      <c r="CL161" s="65"/>
      <c r="CM161" s="65"/>
      <c r="CN161" s="65"/>
      <c r="CO161" s="65"/>
      <c r="CP161" s="65"/>
      <c r="CQ161" s="65"/>
      <c r="CR161" s="65"/>
      <c r="CS161" s="65"/>
      <c r="CT161" s="65"/>
    </row>
    <row r="162" spans="1:98">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5"/>
      <c r="CR162" s="65"/>
      <c r="CS162" s="65"/>
      <c r="CT162" s="65"/>
    </row>
    <row r="163" spans="1:98">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5"/>
      <c r="CR163" s="65"/>
      <c r="CS163" s="65"/>
      <c r="CT163" s="65"/>
    </row>
    <row r="164" spans="1:98">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65"/>
      <c r="BN164" s="65"/>
      <c r="BO164" s="65"/>
      <c r="BP164" s="65"/>
      <c r="BQ164" s="65"/>
      <c r="BR164" s="65"/>
      <c r="BS164" s="65"/>
      <c r="BT164" s="65"/>
      <c r="BU164" s="65"/>
      <c r="BV164" s="65"/>
      <c r="BW164" s="65"/>
      <c r="BX164" s="65"/>
      <c r="BY164" s="65"/>
      <c r="BZ164" s="65"/>
      <c r="CA164" s="65"/>
      <c r="CB164" s="65"/>
      <c r="CC164" s="65"/>
      <c r="CD164" s="65"/>
      <c r="CE164" s="65"/>
      <c r="CF164" s="65"/>
      <c r="CG164" s="65"/>
      <c r="CH164" s="65"/>
      <c r="CI164" s="65"/>
      <c r="CJ164" s="65"/>
      <c r="CK164" s="65"/>
      <c r="CL164" s="65"/>
      <c r="CM164" s="65"/>
      <c r="CN164" s="65"/>
      <c r="CO164" s="65"/>
      <c r="CP164" s="65"/>
      <c r="CQ164" s="65"/>
      <c r="CR164" s="65"/>
      <c r="CS164" s="65"/>
      <c r="CT164" s="65"/>
    </row>
    <row r="165" spans="1:98">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65"/>
      <c r="BN165" s="65"/>
      <c r="BO165" s="65"/>
      <c r="BP165" s="65"/>
      <c r="BQ165" s="65"/>
      <c r="BR165" s="65"/>
      <c r="BS165" s="65"/>
      <c r="BT165" s="65"/>
      <c r="BU165" s="65"/>
      <c r="BV165" s="65"/>
      <c r="BW165" s="65"/>
      <c r="BX165" s="65"/>
      <c r="BY165" s="65"/>
      <c r="BZ165" s="65"/>
      <c r="CA165" s="65"/>
      <c r="CB165" s="65"/>
      <c r="CC165" s="65"/>
      <c r="CD165" s="65"/>
      <c r="CE165" s="65"/>
      <c r="CF165" s="65"/>
      <c r="CG165" s="65"/>
      <c r="CH165" s="65"/>
      <c r="CI165" s="65"/>
      <c r="CJ165" s="65"/>
      <c r="CK165" s="65"/>
      <c r="CL165" s="65"/>
      <c r="CM165" s="65"/>
      <c r="CN165" s="65"/>
      <c r="CO165" s="65"/>
      <c r="CP165" s="65"/>
      <c r="CQ165" s="65"/>
      <c r="CR165" s="65"/>
      <c r="CS165" s="65"/>
      <c r="CT165" s="65"/>
    </row>
    <row r="166" spans="1:98">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65"/>
      <c r="BN166" s="65"/>
      <c r="BO166" s="65"/>
      <c r="BP166" s="65"/>
      <c r="BQ166" s="65"/>
      <c r="BR166" s="65"/>
      <c r="BS166" s="65"/>
      <c r="BT166" s="65"/>
      <c r="BU166" s="65"/>
      <c r="BV166" s="65"/>
      <c r="BW166" s="65"/>
      <c r="BX166" s="65"/>
      <c r="BY166" s="65"/>
      <c r="BZ166" s="65"/>
      <c r="CA166" s="65"/>
      <c r="CB166" s="65"/>
      <c r="CC166" s="65"/>
      <c r="CD166" s="65"/>
      <c r="CE166" s="65"/>
      <c r="CF166" s="65"/>
      <c r="CG166" s="65"/>
      <c r="CH166" s="65"/>
      <c r="CI166" s="65"/>
      <c r="CJ166" s="65"/>
      <c r="CK166" s="65"/>
      <c r="CL166" s="65"/>
      <c r="CM166" s="65"/>
      <c r="CN166" s="65"/>
      <c r="CO166" s="65"/>
      <c r="CP166" s="65"/>
      <c r="CQ166" s="65"/>
      <c r="CR166" s="65"/>
      <c r="CS166" s="65"/>
      <c r="CT166" s="65"/>
    </row>
    <row r="167" spans="1:98">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5"/>
      <c r="CR167" s="65"/>
      <c r="CS167" s="65"/>
      <c r="CT167" s="65"/>
    </row>
    <row r="168" spans="1:98">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5"/>
      <c r="CR168" s="65"/>
      <c r="CS168" s="65"/>
      <c r="CT168" s="65"/>
    </row>
    <row r="169" spans="1:98">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5"/>
      <c r="CR169" s="65"/>
      <c r="CS169" s="65"/>
      <c r="CT169" s="65"/>
    </row>
    <row r="170" spans="1:98">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65"/>
      <c r="BN170" s="65"/>
      <c r="BO170" s="65"/>
      <c r="BP170" s="65"/>
      <c r="BQ170" s="65"/>
      <c r="BR170" s="65"/>
      <c r="BS170" s="65"/>
      <c r="BT170" s="65"/>
      <c r="BU170" s="65"/>
      <c r="BV170" s="65"/>
      <c r="BW170" s="65"/>
      <c r="BX170" s="65"/>
      <c r="BY170" s="65"/>
      <c r="BZ170" s="65"/>
      <c r="CA170" s="65"/>
      <c r="CB170" s="65"/>
      <c r="CC170" s="65"/>
      <c r="CD170" s="65"/>
      <c r="CE170" s="65"/>
      <c r="CF170" s="65"/>
      <c r="CG170" s="65"/>
      <c r="CH170" s="65"/>
      <c r="CI170" s="65"/>
      <c r="CJ170" s="65"/>
      <c r="CK170" s="65"/>
      <c r="CL170" s="65"/>
      <c r="CM170" s="65"/>
      <c r="CN170" s="65"/>
      <c r="CO170" s="65"/>
      <c r="CP170" s="65"/>
      <c r="CQ170" s="65"/>
      <c r="CR170" s="65"/>
      <c r="CS170" s="65"/>
      <c r="CT170" s="65"/>
    </row>
    <row r="171" spans="1:98">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65"/>
      <c r="BN171" s="65"/>
      <c r="BO171" s="65"/>
      <c r="BP171" s="65"/>
      <c r="BQ171" s="65"/>
      <c r="BR171" s="65"/>
      <c r="BS171" s="65"/>
      <c r="BT171" s="65"/>
      <c r="BU171" s="65"/>
      <c r="BV171" s="65"/>
      <c r="BW171" s="65"/>
      <c r="BX171" s="65"/>
      <c r="BY171" s="65"/>
      <c r="BZ171" s="65"/>
      <c r="CA171" s="65"/>
      <c r="CB171" s="65"/>
      <c r="CC171" s="65"/>
      <c r="CD171" s="65"/>
      <c r="CE171" s="65"/>
      <c r="CF171" s="65"/>
      <c r="CG171" s="65"/>
      <c r="CH171" s="65"/>
      <c r="CI171" s="65"/>
      <c r="CJ171" s="65"/>
      <c r="CK171" s="65"/>
      <c r="CL171" s="65"/>
      <c r="CM171" s="65"/>
      <c r="CN171" s="65"/>
      <c r="CO171" s="65"/>
      <c r="CP171" s="65"/>
      <c r="CQ171" s="65"/>
      <c r="CR171" s="65"/>
      <c r="CS171" s="65"/>
      <c r="CT171" s="65"/>
    </row>
    <row r="172" spans="1:98">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65"/>
      <c r="BN172" s="65"/>
      <c r="BO172" s="65"/>
      <c r="BP172" s="65"/>
      <c r="BQ172" s="65"/>
      <c r="BR172" s="65"/>
      <c r="BS172" s="65"/>
      <c r="BT172" s="65"/>
      <c r="BU172" s="65"/>
      <c r="BV172" s="65"/>
      <c r="BW172" s="65"/>
      <c r="BX172" s="65"/>
      <c r="BY172" s="65"/>
      <c r="BZ172" s="65"/>
      <c r="CA172" s="65"/>
      <c r="CB172" s="65"/>
      <c r="CC172" s="65"/>
      <c r="CD172" s="65"/>
      <c r="CE172" s="65"/>
      <c r="CF172" s="65"/>
      <c r="CG172" s="65"/>
      <c r="CH172" s="65"/>
      <c r="CI172" s="65"/>
      <c r="CJ172" s="65"/>
      <c r="CK172" s="65"/>
      <c r="CL172" s="65"/>
      <c r="CM172" s="65"/>
      <c r="CN172" s="65"/>
      <c r="CO172" s="65"/>
      <c r="CP172" s="65"/>
      <c r="CQ172" s="65"/>
      <c r="CR172" s="65"/>
      <c r="CS172" s="65"/>
      <c r="CT172" s="65"/>
    </row>
    <row r="173" spans="1:98">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65"/>
      <c r="BN173" s="65"/>
      <c r="BO173" s="65"/>
      <c r="BP173" s="65"/>
      <c r="BQ173" s="65"/>
      <c r="BR173" s="65"/>
      <c r="BS173" s="65"/>
      <c r="BT173" s="65"/>
      <c r="BU173" s="65"/>
      <c r="BV173" s="65"/>
      <c r="BW173" s="65"/>
      <c r="BX173" s="65"/>
      <c r="BY173" s="65"/>
      <c r="BZ173" s="65"/>
      <c r="CA173" s="65"/>
      <c r="CB173" s="65"/>
      <c r="CC173" s="65"/>
      <c r="CD173" s="65"/>
      <c r="CE173" s="65"/>
      <c r="CF173" s="65"/>
      <c r="CG173" s="65"/>
      <c r="CH173" s="65"/>
      <c r="CI173" s="65"/>
      <c r="CJ173" s="65"/>
      <c r="CK173" s="65"/>
      <c r="CL173" s="65"/>
      <c r="CM173" s="65"/>
      <c r="CN173" s="65"/>
      <c r="CO173" s="65"/>
      <c r="CP173" s="65"/>
      <c r="CQ173" s="65"/>
      <c r="CR173" s="65"/>
      <c r="CS173" s="65"/>
      <c r="CT173" s="65"/>
    </row>
    <row r="174" spans="1:98">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65"/>
      <c r="BN174" s="65"/>
      <c r="BO174" s="65"/>
      <c r="BP174" s="65"/>
      <c r="BQ174" s="65"/>
      <c r="BR174" s="65"/>
      <c r="BS174" s="65"/>
      <c r="BT174" s="65"/>
      <c r="BU174" s="65"/>
      <c r="BV174" s="65"/>
      <c r="BW174" s="65"/>
      <c r="BX174" s="65"/>
      <c r="BY174" s="65"/>
      <c r="BZ174" s="65"/>
      <c r="CA174" s="65"/>
      <c r="CB174" s="65"/>
      <c r="CC174" s="65"/>
      <c r="CD174" s="65"/>
      <c r="CE174" s="65"/>
      <c r="CF174" s="65"/>
      <c r="CG174" s="65"/>
      <c r="CH174" s="65"/>
      <c r="CI174" s="65"/>
      <c r="CJ174" s="65"/>
      <c r="CK174" s="65"/>
      <c r="CL174" s="65"/>
      <c r="CM174" s="65"/>
      <c r="CN174" s="65"/>
      <c r="CO174" s="65"/>
      <c r="CP174" s="65"/>
      <c r="CQ174" s="65"/>
      <c r="CR174" s="65"/>
      <c r="CS174" s="65"/>
      <c r="CT174" s="65"/>
    </row>
    <row r="175" spans="1:98">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65"/>
      <c r="BN175" s="65"/>
      <c r="BO175" s="65"/>
      <c r="BP175" s="65"/>
      <c r="BQ175" s="65"/>
      <c r="BR175" s="65"/>
      <c r="BS175" s="65"/>
      <c r="BT175" s="65"/>
      <c r="BU175" s="65"/>
      <c r="BV175" s="65"/>
      <c r="BW175" s="65"/>
      <c r="BX175" s="65"/>
      <c r="BY175" s="65"/>
      <c r="BZ175" s="65"/>
      <c r="CA175" s="65"/>
      <c r="CB175" s="65"/>
      <c r="CC175" s="65"/>
      <c r="CD175" s="65"/>
      <c r="CE175" s="65"/>
      <c r="CF175" s="65"/>
      <c r="CG175" s="65"/>
      <c r="CH175" s="65"/>
      <c r="CI175" s="65"/>
      <c r="CJ175" s="65"/>
      <c r="CK175" s="65"/>
      <c r="CL175" s="65"/>
      <c r="CM175" s="65"/>
      <c r="CN175" s="65"/>
      <c r="CO175" s="65"/>
      <c r="CP175" s="65"/>
      <c r="CQ175" s="65"/>
      <c r="CR175" s="65"/>
      <c r="CS175" s="65"/>
      <c r="CT175" s="65"/>
    </row>
    <row r="176" spans="1:98">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65"/>
      <c r="BN176" s="65"/>
      <c r="BO176" s="65"/>
      <c r="BP176" s="65"/>
      <c r="BQ176" s="65"/>
      <c r="BR176" s="65"/>
      <c r="BS176" s="65"/>
      <c r="BT176" s="65"/>
      <c r="BU176" s="65"/>
      <c r="BV176" s="65"/>
      <c r="BW176" s="65"/>
      <c r="BX176" s="65"/>
      <c r="BY176" s="65"/>
      <c r="BZ176" s="65"/>
      <c r="CA176" s="65"/>
      <c r="CB176" s="65"/>
      <c r="CC176" s="65"/>
      <c r="CD176" s="65"/>
      <c r="CE176" s="65"/>
      <c r="CF176" s="65"/>
      <c r="CG176" s="65"/>
      <c r="CH176" s="65"/>
      <c r="CI176" s="65"/>
      <c r="CJ176" s="65"/>
      <c r="CK176" s="65"/>
      <c r="CL176" s="65"/>
      <c r="CM176" s="65"/>
      <c r="CN176" s="65"/>
      <c r="CO176" s="65"/>
      <c r="CP176" s="65"/>
      <c r="CQ176" s="65"/>
      <c r="CR176" s="65"/>
      <c r="CS176" s="65"/>
      <c r="CT176" s="65"/>
    </row>
    <row r="177" spans="1:98">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65"/>
      <c r="BN177" s="65"/>
      <c r="BO177" s="65"/>
      <c r="BP177" s="65"/>
      <c r="BQ177" s="65"/>
      <c r="BR177" s="65"/>
      <c r="BS177" s="65"/>
      <c r="BT177" s="65"/>
      <c r="BU177" s="65"/>
      <c r="BV177" s="65"/>
      <c r="BW177" s="65"/>
      <c r="BX177" s="65"/>
      <c r="BY177" s="65"/>
      <c r="BZ177" s="65"/>
      <c r="CA177" s="65"/>
      <c r="CB177" s="65"/>
      <c r="CC177" s="65"/>
      <c r="CD177" s="65"/>
      <c r="CE177" s="65"/>
      <c r="CF177" s="65"/>
      <c r="CG177" s="65"/>
      <c r="CH177" s="65"/>
      <c r="CI177" s="65"/>
      <c r="CJ177" s="65"/>
      <c r="CK177" s="65"/>
      <c r="CL177" s="65"/>
      <c r="CM177" s="65"/>
      <c r="CN177" s="65"/>
      <c r="CO177" s="65"/>
      <c r="CP177" s="65"/>
      <c r="CQ177" s="65"/>
      <c r="CR177" s="65"/>
      <c r="CS177" s="65"/>
      <c r="CT177" s="65"/>
    </row>
    <row r="178" spans="1:98">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65"/>
      <c r="BN178" s="65"/>
      <c r="BO178" s="65"/>
      <c r="BP178" s="65"/>
      <c r="BQ178" s="65"/>
      <c r="BR178" s="65"/>
      <c r="BS178" s="65"/>
      <c r="BT178" s="65"/>
      <c r="BU178" s="65"/>
      <c r="BV178" s="65"/>
      <c r="BW178" s="65"/>
      <c r="BX178" s="65"/>
      <c r="BY178" s="65"/>
      <c r="BZ178" s="65"/>
      <c r="CA178" s="65"/>
      <c r="CB178" s="65"/>
      <c r="CC178" s="65"/>
      <c r="CD178" s="65"/>
      <c r="CE178" s="65"/>
      <c r="CF178" s="65"/>
      <c r="CG178" s="65"/>
      <c r="CH178" s="65"/>
      <c r="CI178" s="65"/>
      <c r="CJ178" s="65"/>
      <c r="CK178" s="65"/>
      <c r="CL178" s="65"/>
      <c r="CM178" s="65"/>
      <c r="CN178" s="65"/>
      <c r="CO178" s="65"/>
      <c r="CP178" s="65"/>
      <c r="CQ178" s="65"/>
      <c r="CR178" s="65"/>
      <c r="CS178" s="65"/>
      <c r="CT178" s="65"/>
    </row>
    <row r="179" spans="1:98">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65"/>
      <c r="BN179" s="65"/>
      <c r="BO179" s="65"/>
      <c r="BP179" s="65"/>
      <c r="BQ179" s="65"/>
      <c r="BR179" s="65"/>
      <c r="BS179" s="65"/>
      <c r="BT179" s="65"/>
      <c r="BU179" s="65"/>
      <c r="BV179" s="65"/>
      <c r="BW179" s="65"/>
      <c r="BX179" s="65"/>
      <c r="BY179" s="65"/>
      <c r="BZ179" s="65"/>
      <c r="CA179" s="65"/>
      <c r="CB179" s="65"/>
      <c r="CC179" s="65"/>
      <c r="CD179" s="65"/>
      <c r="CE179" s="65"/>
      <c r="CF179" s="65"/>
      <c r="CG179" s="65"/>
      <c r="CH179" s="65"/>
      <c r="CI179" s="65"/>
      <c r="CJ179" s="65"/>
      <c r="CK179" s="65"/>
      <c r="CL179" s="65"/>
      <c r="CM179" s="65"/>
      <c r="CN179" s="65"/>
      <c r="CO179" s="65"/>
      <c r="CP179" s="65"/>
      <c r="CQ179" s="65"/>
      <c r="CR179" s="65"/>
      <c r="CS179" s="65"/>
      <c r="CT179" s="65"/>
    </row>
    <row r="180" spans="1:98">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65"/>
      <c r="BN180" s="65"/>
      <c r="BO180" s="65"/>
      <c r="BP180" s="65"/>
      <c r="BQ180" s="65"/>
      <c r="BR180" s="65"/>
      <c r="BS180" s="65"/>
      <c r="BT180" s="65"/>
      <c r="BU180" s="65"/>
      <c r="BV180" s="65"/>
      <c r="BW180" s="65"/>
      <c r="BX180" s="65"/>
      <c r="BY180" s="65"/>
      <c r="BZ180" s="65"/>
      <c r="CA180" s="65"/>
      <c r="CB180" s="65"/>
      <c r="CC180" s="65"/>
      <c r="CD180" s="65"/>
      <c r="CE180" s="65"/>
      <c r="CF180" s="65"/>
      <c r="CG180" s="65"/>
      <c r="CH180" s="65"/>
      <c r="CI180" s="65"/>
      <c r="CJ180" s="65"/>
      <c r="CK180" s="65"/>
      <c r="CL180" s="65"/>
      <c r="CM180" s="65"/>
      <c r="CN180" s="65"/>
      <c r="CO180" s="65"/>
      <c r="CP180" s="65"/>
      <c r="CQ180" s="65"/>
      <c r="CR180" s="65"/>
      <c r="CS180" s="65"/>
      <c r="CT180" s="65"/>
    </row>
    <row r="181" spans="1:98">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65"/>
      <c r="BN181" s="65"/>
      <c r="BO181" s="65"/>
      <c r="BP181" s="65"/>
      <c r="BQ181" s="65"/>
      <c r="BR181" s="65"/>
      <c r="BS181" s="65"/>
      <c r="BT181" s="65"/>
      <c r="BU181" s="65"/>
      <c r="BV181" s="65"/>
      <c r="BW181" s="65"/>
      <c r="BX181" s="65"/>
      <c r="BY181" s="65"/>
      <c r="BZ181" s="65"/>
      <c r="CA181" s="65"/>
      <c r="CB181" s="65"/>
      <c r="CC181" s="65"/>
      <c r="CD181" s="65"/>
      <c r="CE181" s="65"/>
      <c r="CF181" s="65"/>
      <c r="CG181" s="65"/>
      <c r="CH181" s="65"/>
      <c r="CI181" s="65"/>
      <c r="CJ181" s="65"/>
      <c r="CK181" s="65"/>
      <c r="CL181" s="65"/>
      <c r="CM181" s="65"/>
      <c r="CN181" s="65"/>
      <c r="CO181" s="65"/>
      <c r="CP181" s="65"/>
      <c r="CQ181" s="65"/>
      <c r="CR181" s="65"/>
      <c r="CS181" s="65"/>
      <c r="CT181" s="65"/>
    </row>
    <row r="182" spans="1:98">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65"/>
      <c r="BN182" s="65"/>
      <c r="BO182" s="65"/>
      <c r="BP182" s="65"/>
      <c r="BQ182" s="65"/>
      <c r="BR182" s="65"/>
      <c r="BS182" s="65"/>
      <c r="BT182" s="65"/>
      <c r="BU182" s="65"/>
      <c r="BV182" s="65"/>
      <c r="BW182" s="65"/>
      <c r="BX182" s="65"/>
      <c r="BY182" s="65"/>
      <c r="BZ182" s="65"/>
      <c r="CA182" s="65"/>
      <c r="CB182" s="65"/>
      <c r="CC182" s="65"/>
      <c r="CD182" s="65"/>
      <c r="CE182" s="65"/>
      <c r="CF182" s="65"/>
      <c r="CG182" s="65"/>
      <c r="CH182" s="65"/>
      <c r="CI182" s="65"/>
      <c r="CJ182" s="65"/>
      <c r="CK182" s="65"/>
      <c r="CL182" s="65"/>
      <c r="CM182" s="65"/>
      <c r="CN182" s="65"/>
      <c r="CO182" s="65"/>
      <c r="CP182" s="65"/>
      <c r="CQ182" s="65"/>
      <c r="CR182" s="65"/>
      <c r="CS182" s="65"/>
      <c r="CT182" s="65"/>
    </row>
    <row r="183" spans="1:98">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65"/>
      <c r="BN183" s="65"/>
      <c r="BO183" s="65"/>
      <c r="BP183" s="65"/>
      <c r="BQ183" s="65"/>
      <c r="BR183" s="65"/>
      <c r="BS183" s="65"/>
      <c r="BT183" s="65"/>
      <c r="BU183" s="65"/>
      <c r="BV183" s="65"/>
      <c r="BW183" s="65"/>
      <c r="BX183" s="65"/>
      <c r="BY183" s="65"/>
      <c r="BZ183" s="65"/>
      <c r="CA183" s="65"/>
      <c r="CB183" s="65"/>
      <c r="CC183" s="65"/>
      <c r="CD183" s="65"/>
      <c r="CE183" s="65"/>
      <c r="CF183" s="65"/>
      <c r="CG183" s="65"/>
      <c r="CH183" s="65"/>
      <c r="CI183" s="65"/>
      <c r="CJ183" s="65"/>
      <c r="CK183" s="65"/>
      <c r="CL183" s="65"/>
      <c r="CM183" s="65"/>
      <c r="CN183" s="65"/>
      <c r="CO183" s="65"/>
      <c r="CP183" s="65"/>
      <c r="CQ183" s="65"/>
      <c r="CR183" s="65"/>
      <c r="CS183" s="65"/>
      <c r="CT183" s="65"/>
    </row>
    <row r="184" spans="1:98">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65"/>
      <c r="BN184" s="65"/>
      <c r="BO184" s="65"/>
      <c r="BP184" s="65"/>
      <c r="BQ184" s="65"/>
      <c r="BR184" s="65"/>
      <c r="BS184" s="65"/>
      <c r="BT184" s="65"/>
      <c r="BU184" s="65"/>
      <c r="BV184" s="65"/>
      <c r="BW184" s="65"/>
      <c r="BX184" s="65"/>
      <c r="BY184" s="65"/>
      <c r="BZ184" s="65"/>
      <c r="CA184" s="65"/>
      <c r="CB184" s="65"/>
      <c r="CC184" s="65"/>
      <c r="CD184" s="65"/>
      <c r="CE184" s="65"/>
      <c r="CF184" s="65"/>
      <c r="CG184" s="65"/>
      <c r="CH184" s="65"/>
      <c r="CI184" s="65"/>
      <c r="CJ184" s="65"/>
      <c r="CK184" s="65"/>
      <c r="CL184" s="65"/>
      <c r="CM184" s="65"/>
      <c r="CN184" s="65"/>
      <c r="CO184" s="65"/>
      <c r="CP184" s="65"/>
      <c r="CQ184" s="65"/>
      <c r="CR184" s="65"/>
      <c r="CS184" s="65"/>
      <c r="CT184" s="65"/>
    </row>
    <row r="185" spans="1:98">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65"/>
      <c r="BN185" s="65"/>
      <c r="BO185" s="65"/>
      <c r="BP185" s="65"/>
      <c r="BQ185" s="65"/>
      <c r="BR185" s="65"/>
      <c r="BS185" s="65"/>
      <c r="BT185" s="65"/>
      <c r="BU185" s="65"/>
      <c r="BV185" s="65"/>
      <c r="BW185" s="65"/>
      <c r="BX185" s="65"/>
      <c r="BY185" s="65"/>
      <c r="BZ185" s="65"/>
      <c r="CA185" s="65"/>
      <c r="CB185" s="65"/>
      <c r="CC185" s="65"/>
      <c r="CD185" s="65"/>
      <c r="CE185" s="65"/>
      <c r="CF185" s="65"/>
      <c r="CG185" s="65"/>
      <c r="CH185" s="65"/>
      <c r="CI185" s="65"/>
      <c r="CJ185" s="65"/>
      <c r="CK185" s="65"/>
      <c r="CL185" s="65"/>
      <c r="CM185" s="65"/>
      <c r="CN185" s="65"/>
      <c r="CO185" s="65"/>
      <c r="CP185" s="65"/>
      <c r="CQ185" s="65"/>
      <c r="CR185" s="65"/>
      <c r="CS185" s="65"/>
      <c r="CT185" s="65"/>
    </row>
    <row r="186" spans="1:98">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65"/>
      <c r="BN186" s="65"/>
      <c r="BO186" s="65"/>
      <c r="BP186" s="65"/>
      <c r="BQ186" s="65"/>
      <c r="BR186" s="65"/>
      <c r="BS186" s="65"/>
      <c r="BT186" s="65"/>
      <c r="BU186" s="65"/>
      <c r="BV186" s="65"/>
      <c r="BW186" s="65"/>
      <c r="BX186" s="65"/>
      <c r="BY186" s="65"/>
      <c r="BZ186" s="65"/>
      <c r="CA186" s="65"/>
      <c r="CB186" s="65"/>
      <c r="CC186" s="65"/>
      <c r="CD186" s="65"/>
      <c r="CE186" s="65"/>
      <c r="CF186" s="65"/>
      <c r="CG186" s="65"/>
      <c r="CH186" s="65"/>
      <c r="CI186" s="65"/>
      <c r="CJ186" s="65"/>
      <c r="CK186" s="65"/>
      <c r="CL186" s="65"/>
      <c r="CM186" s="65"/>
      <c r="CN186" s="65"/>
      <c r="CO186" s="65"/>
      <c r="CP186" s="65"/>
      <c r="CQ186" s="65"/>
      <c r="CR186" s="65"/>
      <c r="CS186" s="65"/>
      <c r="CT186" s="65"/>
    </row>
    <row r="187" spans="1:98">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65"/>
      <c r="BN187" s="65"/>
      <c r="BO187" s="65"/>
      <c r="BP187" s="65"/>
      <c r="BQ187" s="65"/>
      <c r="BR187" s="65"/>
      <c r="BS187" s="65"/>
      <c r="BT187" s="65"/>
      <c r="BU187" s="65"/>
      <c r="BV187" s="65"/>
      <c r="BW187" s="65"/>
      <c r="BX187" s="65"/>
      <c r="BY187" s="65"/>
      <c r="BZ187" s="65"/>
      <c r="CA187" s="65"/>
      <c r="CB187" s="65"/>
      <c r="CC187" s="65"/>
      <c r="CD187" s="65"/>
      <c r="CE187" s="65"/>
      <c r="CF187" s="65"/>
      <c r="CG187" s="65"/>
      <c r="CH187" s="65"/>
      <c r="CI187" s="65"/>
      <c r="CJ187" s="65"/>
      <c r="CK187" s="65"/>
      <c r="CL187" s="65"/>
      <c r="CM187" s="65"/>
      <c r="CN187" s="65"/>
      <c r="CO187" s="65"/>
      <c r="CP187" s="65"/>
      <c r="CQ187" s="65"/>
      <c r="CR187" s="65"/>
      <c r="CS187" s="65"/>
      <c r="CT187" s="65"/>
    </row>
    <row r="188" spans="1:98">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65"/>
      <c r="BN188" s="65"/>
      <c r="BO188" s="65"/>
      <c r="BP188" s="65"/>
      <c r="BQ188" s="65"/>
      <c r="BR188" s="65"/>
      <c r="BS188" s="65"/>
      <c r="BT188" s="65"/>
      <c r="BU188" s="65"/>
      <c r="BV188" s="65"/>
      <c r="BW188" s="65"/>
      <c r="BX188" s="65"/>
      <c r="BY188" s="65"/>
      <c r="BZ188" s="65"/>
      <c r="CA188" s="65"/>
      <c r="CB188" s="65"/>
      <c r="CC188" s="65"/>
      <c r="CD188" s="65"/>
      <c r="CE188" s="65"/>
      <c r="CF188" s="65"/>
      <c r="CG188" s="65"/>
      <c r="CH188" s="65"/>
      <c r="CI188" s="65"/>
      <c r="CJ188" s="65"/>
      <c r="CK188" s="65"/>
      <c r="CL188" s="65"/>
      <c r="CM188" s="65"/>
      <c r="CN188" s="65"/>
      <c r="CO188" s="65"/>
      <c r="CP188" s="65"/>
      <c r="CQ188" s="65"/>
      <c r="CR188" s="65"/>
      <c r="CS188" s="65"/>
      <c r="CT188" s="65"/>
    </row>
    <row r="189" spans="1:98">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65"/>
      <c r="BN189" s="65"/>
      <c r="BO189" s="65"/>
      <c r="BP189" s="65"/>
      <c r="BQ189" s="65"/>
      <c r="BR189" s="65"/>
      <c r="BS189" s="65"/>
      <c r="BT189" s="65"/>
      <c r="BU189" s="65"/>
      <c r="BV189" s="65"/>
      <c r="BW189" s="65"/>
      <c r="BX189" s="65"/>
      <c r="BY189" s="65"/>
      <c r="BZ189" s="65"/>
      <c r="CA189" s="65"/>
      <c r="CB189" s="65"/>
      <c r="CC189" s="65"/>
      <c r="CD189" s="65"/>
      <c r="CE189" s="65"/>
      <c r="CF189" s="65"/>
      <c r="CG189" s="65"/>
      <c r="CH189" s="65"/>
      <c r="CI189" s="65"/>
      <c r="CJ189" s="65"/>
      <c r="CK189" s="65"/>
      <c r="CL189" s="65"/>
      <c r="CM189" s="65"/>
      <c r="CN189" s="65"/>
      <c r="CO189" s="65"/>
      <c r="CP189" s="65"/>
      <c r="CQ189" s="65"/>
      <c r="CR189" s="65"/>
      <c r="CS189" s="65"/>
      <c r="CT189" s="65"/>
    </row>
    <row r="190" spans="1:98">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65"/>
      <c r="BN190" s="65"/>
      <c r="BO190" s="65"/>
      <c r="BP190" s="65"/>
      <c r="BQ190" s="65"/>
      <c r="BR190" s="65"/>
      <c r="BS190" s="65"/>
      <c r="BT190" s="65"/>
      <c r="BU190" s="65"/>
      <c r="BV190" s="65"/>
      <c r="BW190" s="65"/>
      <c r="BX190" s="65"/>
      <c r="BY190" s="65"/>
      <c r="BZ190" s="65"/>
      <c r="CA190" s="65"/>
      <c r="CB190" s="65"/>
      <c r="CC190" s="65"/>
      <c r="CD190" s="65"/>
      <c r="CE190" s="65"/>
      <c r="CF190" s="65"/>
      <c r="CG190" s="65"/>
      <c r="CH190" s="65"/>
      <c r="CI190" s="65"/>
      <c r="CJ190" s="65"/>
      <c r="CK190" s="65"/>
      <c r="CL190" s="65"/>
      <c r="CM190" s="65"/>
      <c r="CN190" s="65"/>
      <c r="CO190" s="65"/>
      <c r="CP190" s="65"/>
      <c r="CQ190" s="65"/>
      <c r="CR190" s="65"/>
      <c r="CS190" s="65"/>
      <c r="CT190" s="65"/>
    </row>
    <row r="191" spans="1:98">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65"/>
      <c r="BN191" s="65"/>
      <c r="BO191" s="65"/>
      <c r="BP191" s="65"/>
      <c r="BQ191" s="65"/>
      <c r="BR191" s="65"/>
      <c r="BS191" s="65"/>
      <c r="BT191" s="65"/>
      <c r="BU191" s="65"/>
      <c r="BV191" s="65"/>
      <c r="BW191" s="65"/>
      <c r="BX191" s="65"/>
      <c r="BY191" s="65"/>
      <c r="BZ191" s="65"/>
      <c r="CA191" s="65"/>
      <c r="CB191" s="65"/>
      <c r="CC191" s="65"/>
      <c r="CD191" s="65"/>
      <c r="CE191" s="65"/>
      <c r="CF191" s="65"/>
      <c r="CG191" s="65"/>
      <c r="CH191" s="65"/>
      <c r="CI191" s="65"/>
      <c r="CJ191" s="65"/>
      <c r="CK191" s="65"/>
      <c r="CL191" s="65"/>
      <c r="CM191" s="65"/>
      <c r="CN191" s="65"/>
      <c r="CO191" s="65"/>
      <c r="CP191" s="65"/>
      <c r="CQ191" s="65"/>
      <c r="CR191" s="65"/>
      <c r="CS191" s="65"/>
      <c r="CT191" s="65"/>
    </row>
    <row r="192" spans="1:98">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65"/>
      <c r="BN192" s="65"/>
      <c r="BO192" s="65"/>
      <c r="BP192" s="65"/>
      <c r="BQ192" s="65"/>
      <c r="BR192" s="65"/>
      <c r="BS192" s="65"/>
      <c r="BT192" s="65"/>
      <c r="BU192" s="65"/>
      <c r="BV192" s="65"/>
      <c r="BW192" s="65"/>
      <c r="BX192" s="65"/>
      <c r="BY192" s="65"/>
      <c r="BZ192" s="65"/>
      <c r="CA192" s="65"/>
      <c r="CB192" s="65"/>
      <c r="CC192" s="65"/>
      <c r="CD192" s="65"/>
      <c r="CE192" s="65"/>
      <c r="CF192" s="65"/>
      <c r="CG192" s="65"/>
      <c r="CH192" s="65"/>
      <c r="CI192" s="65"/>
      <c r="CJ192" s="65"/>
      <c r="CK192" s="65"/>
      <c r="CL192" s="65"/>
      <c r="CM192" s="65"/>
      <c r="CN192" s="65"/>
      <c r="CO192" s="65"/>
      <c r="CP192" s="65"/>
      <c r="CQ192" s="65"/>
      <c r="CR192" s="65"/>
      <c r="CS192" s="65"/>
      <c r="CT192" s="65"/>
    </row>
    <row r="193" spans="1:98">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65"/>
      <c r="BN193" s="65"/>
      <c r="BO193" s="65"/>
      <c r="BP193" s="65"/>
      <c r="BQ193" s="65"/>
      <c r="BR193" s="65"/>
      <c r="BS193" s="65"/>
      <c r="BT193" s="65"/>
      <c r="BU193" s="65"/>
      <c r="BV193" s="65"/>
      <c r="BW193" s="65"/>
      <c r="BX193" s="65"/>
      <c r="BY193" s="65"/>
      <c r="BZ193" s="65"/>
      <c r="CA193" s="65"/>
      <c r="CB193" s="65"/>
      <c r="CC193" s="65"/>
      <c r="CD193" s="65"/>
      <c r="CE193" s="65"/>
      <c r="CF193" s="65"/>
      <c r="CG193" s="65"/>
      <c r="CH193" s="65"/>
      <c r="CI193" s="65"/>
      <c r="CJ193" s="65"/>
      <c r="CK193" s="65"/>
      <c r="CL193" s="65"/>
      <c r="CM193" s="65"/>
      <c r="CN193" s="65"/>
      <c r="CO193" s="65"/>
      <c r="CP193" s="65"/>
      <c r="CQ193" s="65"/>
      <c r="CR193" s="65"/>
      <c r="CS193" s="65"/>
      <c r="CT193" s="65"/>
    </row>
    <row r="194" spans="1:98">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65"/>
      <c r="BN194" s="65"/>
      <c r="BO194" s="65"/>
      <c r="BP194" s="65"/>
      <c r="BQ194" s="65"/>
      <c r="BR194" s="65"/>
      <c r="BS194" s="65"/>
      <c r="BT194" s="65"/>
      <c r="BU194" s="65"/>
      <c r="BV194" s="65"/>
      <c r="BW194" s="65"/>
      <c r="BX194" s="65"/>
      <c r="BY194" s="65"/>
      <c r="BZ194" s="65"/>
      <c r="CA194" s="65"/>
      <c r="CB194" s="65"/>
      <c r="CC194" s="65"/>
      <c r="CD194" s="65"/>
      <c r="CE194" s="65"/>
      <c r="CF194" s="65"/>
      <c r="CG194" s="65"/>
      <c r="CH194" s="65"/>
      <c r="CI194" s="65"/>
      <c r="CJ194" s="65"/>
      <c r="CK194" s="65"/>
      <c r="CL194" s="65"/>
      <c r="CM194" s="65"/>
      <c r="CN194" s="65"/>
      <c r="CO194" s="65"/>
      <c r="CP194" s="65"/>
      <c r="CQ194" s="65"/>
      <c r="CR194" s="65"/>
      <c r="CS194" s="65"/>
      <c r="CT194" s="65"/>
    </row>
    <row r="195" spans="1:98">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65"/>
      <c r="BN195" s="65"/>
      <c r="BO195" s="65"/>
      <c r="BP195" s="65"/>
      <c r="BQ195" s="65"/>
      <c r="BR195" s="65"/>
      <c r="BS195" s="65"/>
      <c r="BT195" s="65"/>
      <c r="BU195" s="65"/>
      <c r="BV195" s="65"/>
      <c r="BW195" s="65"/>
      <c r="BX195" s="65"/>
      <c r="BY195" s="65"/>
      <c r="BZ195" s="65"/>
      <c r="CA195" s="65"/>
      <c r="CB195" s="65"/>
      <c r="CC195" s="65"/>
      <c r="CD195" s="65"/>
      <c r="CE195" s="65"/>
      <c r="CF195" s="65"/>
      <c r="CG195" s="65"/>
      <c r="CH195" s="65"/>
      <c r="CI195" s="65"/>
      <c r="CJ195" s="65"/>
      <c r="CK195" s="65"/>
      <c r="CL195" s="65"/>
      <c r="CM195" s="65"/>
      <c r="CN195" s="65"/>
      <c r="CO195" s="65"/>
      <c r="CP195" s="65"/>
      <c r="CQ195" s="65"/>
      <c r="CR195" s="65"/>
      <c r="CS195" s="65"/>
      <c r="CT195" s="65"/>
    </row>
    <row r="196" spans="1:98">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65"/>
      <c r="BN196" s="65"/>
      <c r="BO196" s="65"/>
      <c r="BP196" s="65"/>
      <c r="BQ196" s="65"/>
      <c r="BR196" s="65"/>
      <c r="BS196" s="65"/>
      <c r="BT196" s="65"/>
      <c r="BU196" s="65"/>
      <c r="BV196" s="65"/>
      <c r="BW196" s="65"/>
      <c r="BX196" s="65"/>
      <c r="BY196" s="65"/>
      <c r="BZ196" s="65"/>
      <c r="CA196" s="65"/>
      <c r="CB196" s="65"/>
      <c r="CC196" s="65"/>
      <c r="CD196" s="65"/>
      <c r="CE196" s="65"/>
      <c r="CF196" s="65"/>
      <c r="CG196" s="65"/>
      <c r="CH196" s="65"/>
      <c r="CI196" s="65"/>
      <c r="CJ196" s="65"/>
      <c r="CK196" s="65"/>
      <c r="CL196" s="65"/>
      <c r="CM196" s="65"/>
      <c r="CN196" s="65"/>
      <c r="CO196" s="65"/>
      <c r="CP196" s="65"/>
      <c r="CQ196" s="65"/>
      <c r="CR196" s="65"/>
      <c r="CS196" s="65"/>
      <c r="CT196" s="65"/>
    </row>
    <row r="197" spans="1:98">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65"/>
      <c r="BN197" s="65"/>
      <c r="BO197" s="65"/>
      <c r="BP197" s="65"/>
      <c r="BQ197" s="65"/>
      <c r="BR197" s="65"/>
      <c r="BS197" s="65"/>
      <c r="BT197" s="65"/>
      <c r="BU197" s="65"/>
      <c r="BV197" s="65"/>
      <c r="BW197" s="65"/>
      <c r="BX197" s="65"/>
      <c r="BY197" s="65"/>
      <c r="BZ197" s="65"/>
      <c r="CA197" s="65"/>
      <c r="CB197" s="65"/>
      <c r="CC197" s="65"/>
      <c r="CD197" s="65"/>
      <c r="CE197" s="65"/>
      <c r="CF197" s="65"/>
      <c r="CG197" s="65"/>
      <c r="CH197" s="65"/>
      <c r="CI197" s="65"/>
      <c r="CJ197" s="65"/>
      <c r="CK197" s="65"/>
      <c r="CL197" s="65"/>
      <c r="CM197" s="65"/>
      <c r="CN197" s="65"/>
      <c r="CO197" s="65"/>
      <c r="CP197" s="65"/>
      <c r="CQ197" s="65"/>
      <c r="CR197" s="65"/>
      <c r="CS197" s="65"/>
      <c r="CT197" s="65"/>
    </row>
    <row r="198" spans="1:98">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65"/>
      <c r="BN198" s="65"/>
      <c r="BO198" s="65"/>
      <c r="BP198" s="65"/>
      <c r="BQ198" s="65"/>
      <c r="BR198" s="65"/>
      <c r="BS198" s="65"/>
      <c r="BT198" s="65"/>
      <c r="BU198" s="65"/>
      <c r="BV198" s="65"/>
      <c r="BW198" s="65"/>
      <c r="BX198" s="65"/>
      <c r="BY198" s="65"/>
      <c r="BZ198" s="65"/>
      <c r="CA198" s="65"/>
      <c r="CB198" s="65"/>
      <c r="CC198" s="65"/>
      <c r="CD198" s="65"/>
      <c r="CE198" s="65"/>
      <c r="CF198" s="65"/>
      <c r="CG198" s="65"/>
      <c r="CH198" s="65"/>
      <c r="CI198" s="65"/>
      <c r="CJ198" s="65"/>
      <c r="CK198" s="65"/>
      <c r="CL198" s="65"/>
      <c r="CM198" s="65"/>
      <c r="CN198" s="65"/>
      <c r="CO198" s="65"/>
      <c r="CP198" s="65"/>
      <c r="CQ198" s="65"/>
      <c r="CR198" s="65"/>
      <c r="CS198" s="65"/>
      <c r="CT198" s="65"/>
    </row>
    <row r="199" spans="1:98">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65"/>
      <c r="BN199" s="65"/>
      <c r="BO199" s="65"/>
      <c r="BP199" s="65"/>
      <c r="BQ199" s="65"/>
      <c r="BR199" s="65"/>
      <c r="BS199" s="65"/>
      <c r="BT199" s="65"/>
      <c r="BU199" s="65"/>
      <c r="BV199" s="65"/>
      <c r="BW199" s="65"/>
      <c r="BX199" s="65"/>
      <c r="BY199" s="65"/>
      <c r="BZ199" s="65"/>
      <c r="CA199" s="65"/>
      <c r="CB199" s="65"/>
      <c r="CC199" s="65"/>
      <c r="CD199" s="65"/>
      <c r="CE199" s="65"/>
      <c r="CF199" s="65"/>
      <c r="CG199" s="65"/>
      <c r="CH199" s="65"/>
      <c r="CI199" s="65"/>
      <c r="CJ199" s="65"/>
      <c r="CK199" s="65"/>
      <c r="CL199" s="65"/>
      <c r="CM199" s="65"/>
      <c r="CN199" s="65"/>
      <c r="CO199" s="65"/>
      <c r="CP199" s="65"/>
      <c r="CQ199" s="65"/>
      <c r="CR199" s="65"/>
      <c r="CS199" s="65"/>
      <c r="CT199" s="65"/>
    </row>
    <row r="200" spans="1:98">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65"/>
      <c r="BN200" s="65"/>
      <c r="BO200" s="65"/>
      <c r="BP200" s="65"/>
      <c r="BQ200" s="65"/>
      <c r="BR200" s="65"/>
      <c r="BS200" s="65"/>
      <c r="BT200" s="65"/>
      <c r="BU200" s="65"/>
      <c r="BV200" s="65"/>
      <c r="BW200" s="65"/>
      <c r="BX200" s="65"/>
      <c r="BY200" s="65"/>
      <c r="BZ200" s="65"/>
      <c r="CA200" s="65"/>
      <c r="CB200" s="65"/>
      <c r="CC200" s="65"/>
      <c r="CD200" s="65"/>
      <c r="CE200" s="65"/>
      <c r="CF200" s="65"/>
      <c r="CG200" s="65"/>
      <c r="CH200" s="65"/>
      <c r="CI200" s="65"/>
      <c r="CJ200" s="65"/>
      <c r="CK200" s="65"/>
      <c r="CL200" s="65"/>
      <c r="CM200" s="65"/>
      <c r="CN200" s="65"/>
      <c r="CO200" s="65"/>
      <c r="CP200" s="65"/>
      <c r="CQ200" s="65"/>
      <c r="CR200" s="65"/>
      <c r="CS200" s="65"/>
      <c r="CT200" s="65"/>
    </row>
    <row r="201" spans="1:98">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65"/>
      <c r="BN201" s="65"/>
      <c r="BO201" s="65"/>
      <c r="BP201" s="65"/>
      <c r="BQ201" s="65"/>
      <c r="BR201" s="65"/>
      <c r="BS201" s="65"/>
      <c r="BT201" s="65"/>
      <c r="BU201" s="65"/>
      <c r="BV201" s="65"/>
      <c r="BW201" s="65"/>
      <c r="BX201" s="65"/>
      <c r="BY201" s="65"/>
      <c r="BZ201" s="65"/>
      <c r="CA201" s="65"/>
      <c r="CB201" s="65"/>
      <c r="CC201" s="65"/>
      <c r="CD201" s="65"/>
      <c r="CE201" s="65"/>
      <c r="CF201" s="65"/>
      <c r="CG201" s="65"/>
      <c r="CH201" s="65"/>
      <c r="CI201" s="65"/>
      <c r="CJ201" s="65"/>
      <c r="CK201" s="65"/>
      <c r="CL201" s="65"/>
      <c r="CM201" s="65"/>
      <c r="CN201" s="65"/>
      <c r="CO201" s="65"/>
      <c r="CP201" s="65"/>
      <c r="CQ201" s="65"/>
      <c r="CR201" s="65"/>
      <c r="CS201" s="65"/>
      <c r="CT201" s="65"/>
    </row>
    <row r="202" spans="1:98">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65"/>
      <c r="BN202" s="65"/>
      <c r="BO202" s="65"/>
      <c r="BP202" s="65"/>
      <c r="BQ202" s="65"/>
      <c r="BR202" s="65"/>
      <c r="BS202" s="65"/>
      <c r="BT202" s="65"/>
      <c r="BU202" s="65"/>
      <c r="BV202" s="65"/>
      <c r="BW202" s="65"/>
      <c r="BX202" s="65"/>
      <c r="BY202" s="65"/>
      <c r="BZ202" s="65"/>
      <c r="CA202" s="65"/>
      <c r="CB202" s="65"/>
      <c r="CC202" s="65"/>
      <c r="CD202" s="65"/>
      <c r="CE202" s="65"/>
      <c r="CF202" s="65"/>
      <c r="CG202" s="65"/>
      <c r="CH202" s="65"/>
      <c r="CI202" s="65"/>
      <c r="CJ202" s="65"/>
      <c r="CK202" s="65"/>
      <c r="CL202" s="65"/>
      <c r="CM202" s="65"/>
      <c r="CN202" s="65"/>
      <c r="CO202" s="65"/>
      <c r="CP202" s="65"/>
      <c r="CQ202" s="65"/>
      <c r="CR202" s="65"/>
      <c r="CS202" s="65"/>
      <c r="CT202" s="65"/>
    </row>
    <row r="203" spans="1:98">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65"/>
      <c r="BN203" s="65"/>
      <c r="BO203" s="65"/>
      <c r="BP203" s="65"/>
      <c r="BQ203" s="65"/>
      <c r="BR203" s="65"/>
      <c r="BS203" s="65"/>
      <c r="BT203" s="65"/>
      <c r="BU203" s="65"/>
      <c r="BV203" s="65"/>
      <c r="BW203" s="65"/>
      <c r="BX203" s="65"/>
      <c r="BY203" s="65"/>
      <c r="BZ203" s="65"/>
      <c r="CA203" s="65"/>
      <c r="CB203" s="65"/>
      <c r="CC203" s="65"/>
      <c r="CD203" s="65"/>
      <c r="CE203" s="65"/>
      <c r="CF203" s="65"/>
      <c r="CG203" s="65"/>
      <c r="CH203" s="65"/>
      <c r="CI203" s="65"/>
      <c r="CJ203" s="65"/>
      <c r="CK203" s="65"/>
      <c r="CL203" s="65"/>
      <c r="CM203" s="65"/>
      <c r="CN203" s="65"/>
      <c r="CO203" s="65"/>
      <c r="CP203" s="65"/>
      <c r="CQ203" s="65"/>
      <c r="CR203" s="65"/>
      <c r="CS203" s="65"/>
      <c r="CT203" s="65"/>
    </row>
    <row r="204" spans="1:98">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65"/>
      <c r="BN204" s="65"/>
      <c r="BO204" s="65"/>
      <c r="BP204" s="65"/>
      <c r="BQ204" s="65"/>
      <c r="BR204" s="65"/>
      <c r="BS204" s="65"/>
      <c r="BT204" s="65"/>
      <c r="BU204" s="65"/>
      <c r="BV204" s="65"/>
      <c r="BW204" s="65"/>
      <c r="BX204" s="65"/>
      <c r="BY204" s="65"/>
      <c r="BZ204" s="65"/>
      <c r="CA204" s="65"/>
      <c r="CB204" s="65"/>
      <c r="CC204" s="65"/>
      <c r="CD204" s="65"/>
      <c r="CE204" s="65"/>
      <c r="CF204" s="65"/>
      <c r="CG204" s="65"/>
      <c r="CH204" s="65"/>
      <c r="CI204" s="65"/>
      <c r="CJ204" s="65"/>
      <c r="CK204" s="65"/>
      <c r="CL204" s="65"/>
      <c r="CM204" s="65"/>
      <c r="CN204" s="65"/>
      <c r="CO204" s="65"/>
      <c r="CP204" s="65"/>
      <c r="CQ204" s="65"/>
      <c r="CR204" s="65"/>
      <c r="CS204" s="65"/>
      <c r="CT204" s="65"/>
    </row>
    <row r="205" spans="1:98">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65"/>
      <c r="BN205" s="65"/>
      <c r="BO205" s="65"/>
      <c r="BP205" s="65"/>
      <c r="BQ205" s="65"/>
      <c r="BR205" s="65"/>
      <c r="BS205" s="65"/>
      <c r="BT205" s="65"/>
      <c r="BU205" s="65"/>
      <c r="BV205" s="65"/>
      <c r="BW205" s="65"/>
      <c r="BX205" s="65"/>
      <c r="BY205" s="65"/>
      <c r="BZ205" s="65"/>
      <c r="CA205" s="65"/>
      <c r="CB205" s="65"/>
      <c r="CC205" s="65"/>
      <c r="CD205" s="65"/>
      <c r="CE205" s="65"/>
      <c r="CF205" s="65"/>
      <c r="CG205" s="65"/>
      <c r="CH205" s="65"/>
      <c r="CI205" s="65"/>
      <c r="CJ205" s="65"/>
      <c r="CK205" s="65"/>
      <c r="CL205" s="65"/>
      <c r="CM205" s="65"/>
      <c r="CN205" s="65"/>
      <c r="CO205" s="65"/>
      <c r="CP205" s="65"/>
      <c r="CQ205" s="65"/>
      <c r="CR205" s="65"/>
      <c r="CS205" s="65"/>
      <c r="CT205" s="65"/>
    </row>
    <row r="206" spans="1:98">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65"/>
      <c r="BN206" s="65"/>
      <c r="BO206" s="65"/>
      <c r="BP206" s="65"/>
      <c r="BQ206" s="65"/>
      <c r="BR206" s="65"/>
      <c r="BS206" s="65"/>
      <c r="BT206" s="65"/>
      <c r="BU206" s="65"/>
      <c r="BV206" s="65"/>
      <c r="BW206" s="65"/>
      <c r="BX206" s="65"/>
      <c r="BY206" s="65"/>
      <c r="BZ206" s="65"/>
      <c r="CA206" s="65"/>
      <c r="CB206" s="65"/>
      <c r="CC206" s="65"/>
      <c r="CD206" s="65"/>
      <c r="CE206" s="65"/>
      <c r="CF206" s="65"/>
      <c r="CG206" s="65"/>
      <c r="CH206" s="65"/>
      <c r="CI206" s="65"/>
      <c r="CJ206" s="65"/>
      <c r="CK206" s="65"/>
      <c r="CL206" s="65"/>
      <c r="CM206" s="65"/>
      <c r="CN206" s="65"/>
      <c r="CO206" s="65"/>
      <c r="CP206" s="65"/>
      <c r="CQ206" s="65"/>
      <c r="CR206" s="65"/>
      <c r="CS206" s="65"/>
      <c r="CT206" s="65"/>
    </row>
    <row r="207" spans="1:98">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65"/>
      <c r="BN207" s="65"/>
      <c r="BO207" s="65"/>
      <c r="BP207" s="65"/>
      <c r="BQ207" s="65"/>
      <c r="BR207" s="65"/>
      <c r="BS207" s="65"/>
      <c r="BT207" s="65"/>
      <c r="BU207" s="65"/>
      <c r="BV207" s="65"/>
      <c r="BW207" s="65"/>
      <c r="BX207" s="65"/>
      <c r="BY207" s="65"/>
      <c r="BZ207" s="65"/>
      <c r="CA207" s="65"/>
      <c r="CB207" s="65"/>
      <c r="CC207" s="65"/>
      <c r="CD207" s="65"/>
      <c r="CE207" s="65"/>
      <c r="CF207" s="65"/>
      <c r="CG207" s="65"/>
      <c r="CH207" s="65"/>
      <c r="CI207" s="65"/>
      <c r="CJ207" s="65"/>
      <c r="CK207" s="65"/>
      <c r="CL207" s="65"/>
      <c r="CM207" s="65"/>
      <c r="CN207" s="65"/>
      <c r="CO207" s="65"/>
      <c r="CP207" s="65"/>
      <c r="CQ207" s="65"/>
      <c r="CR207" s="65"/>
      <c r="CS207" s="65"/>
      <c r="CT207" s="65"/>
    </row>
    <row r="208" spans="1:98">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65"/>
      <c r="BN208" s="65"/>
      <c r="BO208" s="65"/>
      <c r="BP208" s="65"/>
      <c r="BQ208" s="65"/>
      <c r="BR208" s="65"/>
      <c r="BS208" s="65"/>
      <c r="BT208" s="65"/>
      <c r="BU208" s="65"/>
      <c r="BV208" s="65"/>
      <c r="BW208" s="65"/>
      <c r="BX208" s="65"/>
      <c r="BY208" s="65"/>
      <c r="BZ208" s="65"/>
      <c r="CA208" s="65"/>
      <c r="CB208" s="65"/>
      <c r="CC208" s="65"/>
      <c r="CD208" s="65"/>
      <c r="CE208" s="65"/>
      <c r="CF208" s="65"/>
      <c r="CG208" s="65"/>
      <c r="CH208" s="65"/>
      <c r="CI208" s="65"/>
      <c r="CJ208" s="65"/>
      <c r="CK208" s="65"/>
      <c r="CL208" s="65"/>
      <c r="CM208" s="65"/>
      <c r="CN208" s="65"/>
      <c r="CO208" s="65"/>
      <c r="CP208" s="65"/>
      <c r="CQ208" s="65"/>
      <c r="CR208" s="65"/>
      <c r="CS208" s="65"/>
      <c r="CT208" s="65"/>
    </row>
    <row r="209" spans="1:98">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65"/>
      <c r="BN209" s="65"/>
      <c r="BO209" s="65"/>
      <c r="BP209" s="65"/>
      <c r="BQ209" s="65"/>
      <c r="BR209" s="65"/>
      <c r="BS209" s="65"/>
      <c r="BT209" s="65"/>
      <c r="BU209" s="65"/>
      <c r="BV209" s="65"/>
      <c r="BW209" s="65"/>
      <c r="BX209" s="65"/>
      <c r="BY209" s="65"/>
      <c r="BZ209" s="65"/>
      <c r="CA209" s="65"/>
      <c r="CB209" s="65"/>
      <c r="CC209" s="65"/>
      <c r="CD209" s="65"/>
      <c r="CE209" s="65"/>
      <c r="CF209" s="65"/>
      <c r="CG209" s="65"/>
      <c r="CH209" s="65"/>
      <c r="CI209" s="65"/>
      <c r="CJ209" s="65"/>
      <c r="CK209" s="65"/>
      <c r="CL209" s="65"/>
      <c r="CM209" s="65"/>
      <c r="CN209" s="65"/>
      <c r="CO209" s="65"/>
      <c r="CP209" s="65"/>
      <c r="CQ209" s="65"/>
      <c r="CR209" s="65"/>
      <c r="CS209" s="65"/>
      <c r="CT209" s="65"/>
    </row>
    <row r="210" spans="1:98">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65"/>
      <c r="BN210" s="65"/>
      <c r="BO210" s="65"/>
      <c r="BP210" s="65"/>
      <c r="BQ210" s="65"/>
      <c r="BR210" s="65"/>
      <c r="BS210" s="65"/>
      <c r="BT210" s="65"/>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row>
    <row r="211" spans="1:98">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65"/>
      <c r="BN211" s="65"/>
      <c r="BO211" s="65"/>
      <c r="BP211" s="65"/>
      <c r="BQ211" s="65"/>
      <c r="BR211" s="65"/>
      <c r="BS211" s="65"/>
      <c r="BT211" s="65"/>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row>
    <row r="212" spans="1:98">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65"/>
      <c r="BN212" s="65"/>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65"/>
      <c r="CS212" s="65"/>
      <c r="CT212" s="65"/>
    </row>
    <row r="213" spans="1:98">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65"/>
      <c r="BN213" s="65"/>
      <c r="BO213" s="65"/>
      <c r="BP213" s="65"/>
      <c r="BQ213" s="65"/>
      <c r="BR213" s="65"/>
      <c r="BS213" s="65"/>
      <c r="BT213" s="65"/>
      <c r="BU213" s="65"/>
      <c r="BV213" s="65"/>
      <c r="BW213" s="65"/>
      <c r="BX213" s="65"/>
      <c r="BY213" s="65"/>
      <c r="BZ213" s="65"/>
      <c r="CA213" s="65"/>
      <c r="CB213" s="65"/>
      <c r="CC213" s="65"/>
      <c r="CD213" s="65"/>
      <c r="CE213" s="65"/>
      <c r="CF213" s="65"/>
      <c r="CG213" s="65"/>
      <c r="CH213" s="65"/>
      <c r="CI213" s="65"/>
      <c r="CJ213" s="65"/>
      <c r="CK213" s="65"/>
      <c r="CL213" s="65"/>
      <c r="CM213" s="65"/>
      <c r="CN213" s="65"/>
      <c r="CO213" s="65"/>
      <c r="CP213" s="65"/>
      <c r="CQ213" s="65"/>
      <c r="CR213" s="65"/>
      <c r="CS213" s="65"/>
      <c r="CT213" s="65"/>
    </row>
    <row r="214" spans="1:98">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65"/>
      <c r="BN214" s="65"/>
      <c r="BO214" s="65"/>
      <c r="BP214" s="65"/>
      <c r="BQ214" s="65"/>
      <c r="BR214" s="65"/>
      <c r="BS214" s="65"/>
      <c r="BT214" s="65"/>
      <c r="BU214" s="65"/>
      <c r="BV214" s="65"/>
      <c r="BW214" s="65"/>
      <c r="BX214" s="65"/>
      <c r="BY214" s="65"/>
      <c r="BZ214" s="65"/>
      <c r="CA214" s="65"/>
      <c r="CB214" s="65"/>
      <c r="CC214" s="65"/>
      <c r="CD214" s="65"/>
      <c r="CE214" s="65"/>
      <c r="CF214" s="65"/>
      <c r="CG214" s="65"/>
      <c r="CH214" s="65"/>
      <c r="CI214" s="65"/>
      <c r="CJ214" s="65"/>
      <c r="CK214" s="65"/>
      <c r="CL214" s="65"/>
      <c r="CM214" s="65"/>
      <c r="CN214" s="65"/>
      <c r="CO214" s="65"/>
      <c r="CP214" s="65"/>
      <c r="CQ214" s="65"/>
      <c r="CR214" s="65"/>
      <c r="CS214" s="65"/>
      <c r="CT214" s="65"/>
    </row>
    <row r="215" spans="1:98">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65"/>
      <c r="BN215" s="65"/>
      <c r="BO215" s="65"/>
      <c r="BP215" s="65"/>
      <c r="BQ215" s="65"/>
      <c r="BR215" s="65"/>
      <c r="BS215" s="65"/>
      <c r="BT215" s="65"/>
      <c r="BU215" s="65"/>
      <c r="BV215" s="65"/>
      <c r="BW215" s="65"/>
      <c r="BX215" s="65"/>
      <c r="BY215" s="65"/>
      <c r="BZ215" s="65"/>
      <c r="CA215" s="65"/>
      <c r="CB215" s="65"/>
      <c r="CC215" s="65"/>
      <c r="CD215" s="65"/>
      <c r="CE215" s="65"/>
      <c r="CF215" s="65"/>
      <c r="CG215" s="65"/>
      <c r="CH215" s="65"/>
      <c r="CI215" s="65"/>
      <c r="CJ215" s="65"/>
      <c r="CK215" s="65"/>
      <c r="CL215" s="65"/>
      <c r="CM215" s="65"/>
      <c r="CN215" s="65"/>
      <c r="CO215" s="65"/>
      <c r="CP215" s="65"/>
      <c r="CQ215" s="65"/>
      <c r="CR215" s="65"/>
      <c r="CS215" s="65"/>
      <c r="CT215" s="65"/>
    </row>
    <row r="216" spans="1:98">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65"/>
      <c r="BN216" s="65"/>
      <c r="BO216" s="65"/>
      <c r="BP216" s="65"/>
      <c r="BQ216" s="65"/>
      <c r="BR216" s="65"/>
      <c r="BS216" s="65"/>
      <c r="BT216" s="65"/>
      <c r="BU216" s="65"/>
      <c r="BV216" s="65"/>
      <c r="BW216" s="65"/>
      <c r="BX216" s="65"/>
      <c r="BY216" s="65"/>
      <c r="BZ216" s="65"/>
      <c r="CA216" s="65"/>
      <c r="CB216" s="65"/>
      <c r="CC216" s="65"/>
      <c r="CD216" s="65"/>
      <c r="CE216" s="65"/>
      <c r="CF216" s="65"/>
      <c r="CG216" s="65"/>
      <c r="CH216" s="65"/>
      <c r="CI216" s="65"/>
      <c r="CJ216" s="65"/>
      <c r="CK216" s="65"/>
      <c r="CL216" s="65"/>
      <c r="CM216" s="65"/>
      <c r="CN216" s="65"/>
      <c r="CO216" s="65"/>
      <c r="CP216" s="65"/>
      <c r="CQ216" s="65"/>
      <c r="CR216" s="65"/>
      <c r="CS216" s="65"/>
      <c r="CT216" s="65"/>
    </row>
    <row r="217" spans="1:98">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65"/>
      <c r="BN217" s="65"/>
      <c r="BO217" s="65"/>
      <c r="BP217" s="65"/>
      <c r="BQ217" s="65"/>
      <c r="BR217" s="65"/>
      <c r="BS217" s="65"/>
      <c r="BT217" s="65"/>
      <c r="BU217" s="65"/>
      <c r="BV217" s="65"/>
      <c r="BW217" s="65"/>
      <c r="BX217" s="65"/>
      <c r="BY217" s="65"/>
      <c r="BZ217" s="65"/>
      <c r="CA217" s="65"/>
      <c r="CB217" s="65"/>
      <c r="CC217" s="65"/>
      <c r="CD217" s="65"/>
      <c r="CE217" s="65"/>
      <c r="CF217" s="65"/>
      <c r="CG217" s="65"/>
      <c r="CH217" s="65"/>
      <c r="CI217" s="65"/>
      <c r="CJ217" s="65"/>
      <c r="CK217" s="65"/>
      <c r="CL217" s="65"/>
      <c r="CM217" s="65"/>
      <c r="CN217" s="65"/>
      <c r="CO217" s="65"/>
      <c r="CP217" s="65"/>
      <c r="CQ217" s="65"/>
      <c r="CR217" s="65"/>
      <c r="CS217" s="65"/>
      <c r="CT217" s="65"/>
    </row>
    <row r="218" spans="1:98">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65"/>
      <c r="BN218" s="65"/>
      <c r="BO218" s="65"/>
      <c r="BP218" s="65"/>
      <c r="BQ218" s="65"/>
      <c r="BR218" s="65"/>
      <c r="BS218" s="65"/>
      <c r="BT218" s="65"/>
      <c r="BU218" s="65"/>
      <c r="BV218" s="65"/>
      <c r="BW218" s="65"/>
      <c r="BX218" s="65"/>
      <c r="BY218" s="65"/>
      <c r="BZ218" s="65"/>
      <c r="CA218" s="65"/>
      <c r="CB218" s="65"/>
      <c r="CC218" s="65"/>
      <c r="CD218" s="65"/>
      <c r="CE218" s="65"/>
      <c r="CF218" s="65"/>
      <c r="CG218" s="65"/>
      <c r="CH218" s="65"/>
      <c r="CI218" s="65"/>
      <c r="CJ218" s="65"/>
      <c r="CK218" s="65"/>
      <c r="CL218" s="65"/>
      <c r="CM218" s="65"/>
      <c r="CN218" s="65"/>
      <c r="CO218" s="65"/>
      <c r="CP218" s="65"/>
      <c r="CQ218" s="65"/>
      <c r="CR218" s="65"/>
      <c r="CS218" s="65"/>
      <c r="CT218" s="65"/>
    </row>
    <row r="219" spans="1:98">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65"/>
      <c r="BN219" s="65"/>
      <c r="BO219" s="65"/>
      <c r="BP219" s="65"/>
      <c r="BQ219" s="65"/>
      <c r="BR219" s="65"/>
      <c r="BS219" s="65"/>
      <c r="BT219" s="65"/>
      <c r="BU219" s="65"/>
      <c r="BV219" s="65"/>
      <c r="BW219" s="65"/>
      <c r="BX219" s="65"/>
      <c r="BY219" s="65"/>
      <c r="BZ219" s="65"/>
      <c r="CA219" s="65"/>
      <c r="CB219" s="65"/>
      <c r="CC219" s="65"/>
      <c r="CD219" s="65"/>
      <c r="CE219" s="65"/>
      <c r="CF219" s="65"/>
      <c r="CG219" s="65"/>
      <c r="CH219" s="65"/>
      <c r="CI219" s="65"/>
      <c r="CJ219" s="65"/>
      <c r="CK219" s="65"/>
      <c r="CL219" s="65"/>
      <c r="CM219" s="65"/>
      <c r="CN219" s="65"/>
      <c r="CO219" s="65"/>
      <c r="CP219" s="65"/>
      <c r="CQ219" s="65"/>
      <c r="CR219" s="65"/>
      <c r="CS219" s="65"/>
      <c r="CT219" s="65"/>
    </row>
    <row r="220" spans="1:98">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65"/>
      <c r="BN220" s="65"/>
      <c r="BO220" s="65"/>
      <c r="BP220" s="65"/>
      <c r="BQ220" s="65"/>
      <c r="BR220" s="65"/>
      <c r="BS220" s="65"/>
      <c r="BT220" s="65"/>
      <c r="BU220" s="65"/>
      <c r="BV220" s="65"/>
      <c r="BW220" s="65"/>
      <c r="BX220" s="65"/>
      <c r="BY220" s="65"/>
      <c r="BZ220" s="65"/>
      <c r="CA220" s="65"/>
      <c r="CB220" s="65"/>
      <c r="CC220" s="65"/>
      <c r="CD220" s="65"/>
      <c r="CE220" s="65"/>
      <c r="CF220" s="65"/>
      <c r="CG220" s="65"/>
      <c r="CH220" s="65"/>
      <c r="CI220" s="65"/>
      <c r="CJ220" s="65"/>
      <c r="CK220" s="65"/>
      <c r="CL220" s="65"/>
      <c r="CM220" s="65"/>
      <c r="CN220" s="65"/>
      <c r="CO220" s="65"/>
      <c r="CP220" s="65"/>
      <c r="CQ220" s="65"/>
      <c r="CR220" s="65"/>
      <c r="CS220" s="65"/>
      <c r="CT220" s="65"/>
    </row>
    <row r="221" spans="1:98">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65"/>
      <c r="BN221" s="65"/>
      <c r="BO221" s="65"/>
      <c r="BP221" s="65"/>
      <c r="BQ221" s="65"/>
      <c r="BR221" s="65"/>
      <c r="BS221" s="65"/>
      <c r="BT221" s="65"/>
      <c r="BU221" s="65"/>
      <c r="BV221" s="65"/>
      <c r="BW221" s="65"/>
      <c r="BX221" s="65"/>
      <c r="BY221" s="65"/>
      <c r="BZ221" s="65"/>
      <c r="CA221" s="65"/>
      <c r="CB221" s="65"/>
      <c r="CC221" s="65"/>
      <c r="CD221" s="65"/>
      <c r="CE221" s="65"/>
      <c r="CF221" s="65"/>
      <c r="CG221" s="65"/>
      <c r="CH221" s="65"/>
      <c r="CI221" s="65"/>
      <c r="CJ221" s="65"/>
      <c r="CK221" s="65"/>
      <c r="CL221" s="65"/>
      <c r="CM221" s="65"/>
      <c r="CN221" s="65"/>
      <c r="CO221" s="65"/>
      <c r="CP221" s="65"/>
      <c r="CQ221" s="65"/>
      <c r="CR221" s="65"/>
      <c r="CS221" s="65"/>
      <c r="CT221" s="65"/>
    </row>
    <row r="222" spans="1:98">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65"/>
      <c r="BN222" s="65"/>
      <c r="BO222" s="65"/>
      <c r="BP222" s="65"/>
      <c r="BQ222" s="65"/>
      <c r="BR222" s="65"/>
      <c r="BS222" s="65"/>
      <c r="BT222" s="65"/>
      <c r="BU222" s="65"/>
      <c r="BV222" s="65"/>
      <c r="BW222" s="65"/>
      <c r="BX222" s="65"/>
      <c r="BY222" s="65"/>
      <c r="BZ222" s="65"/>
      <c r="CA222" s="65"/>
      <c r="CB222" s="65"/>
      <c r="CC222" s="65"/>
      <c r="CD222" s="65"/>
      <c r="CE222" s="65"/>
      <c r="CF222" s="65"/>
      <c r="CG222" s="65"/>
      <c r="CH222" s="65"/>
      <c r="CI222" s="65"/>
      <c r="CJ222" s="65"/>
      <c r="CK222" s="65"/>
      <c r="CL222" s="65"/>
      <c r="CM222" s="65"/>
      <c r="CN222" s="65"/>
      <c r="CO222" s="65"/>
      <c r="CP222" s="65"/>
      <c r="CQ222" s="65"/>
      <c r="CR222" s="65"/>
      <c r="CS222" s="65"/>
      <c r="CT222" s="65"/>
    </row>
    <row r="223" spans="1:98">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65"/>
      <c r="BN223" s="65"/>
      <c r="BO223" s="65"/>
      <c r="BP223" s="65"/>
      <c r="BQ223" s="65"/>
      <c r="BR223" s="65"/>
      <c r="BS223" s="65"/>
      <c r="BT223" s="65"/>
      <c r="BU223" s="65"/>
      <c r="BV223" s="65"/>
      <c r="BW223" s="65"/>
      <c r="BX223" s="65"/>
      <c r="BY223" s="65"/>
      <c r="BZ223" s="65"/>
      <c r="CA223" s="65"/>
      <c r="CB223" s="65"/>
      <c r="CC223" s="65"/>
      <c r="CD223" s="65"/>
      <c r="CE223" s="65"/>
      <c r="CF223" s="65"/>
      <c r="CG223" s="65"/>
      <c r="CH223" s="65"/>
      <c r="CI223" s="65"/>
      <c r="CJ223" s="65"/>
      <c r="CK223" s="65"/>
      <c r="CL223" s="65"/>
      <c r="CM223" s="65"/>
      <c r="CN223" s="65"/>
      <c r="CO223" s="65"/>
      <c r="CP223" s="65"/>
      <c r="CQ223" s="65"/>
      <c r="CR223" s="65"/>
      <c r="CS223" s="65"/>
      <c r="CT223" s="65"/>
    </row>
    <row r="224" spans="1:98">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65"/>
      <c r="BN224" s="65"/>
      <c r="BO224" s="65"/>
      <c r="BP224" s="65"/>
      <c r="BQ224" s="65"/>
      <c r="BR224" s="65"/>
      <c r="BS224" s="65"/>
      <c r="BT224" s="65"/>
      <c r="BU224" s="65"/>
      <c r="BV224" s="65"/>
      <c r="BW224" s="65"/>
      <c r="BX224" s="65"/>
      <c r="BY224" s="65"/>
      <c r="BZ224" s="65"/>
      <c r="CA224" s="65"/>
      <c r="CB224" s="65"/>
      <c r="CC224" s="65"/>
      <c r="CD224" s="65"/>
      <c r="CE224" s="65"/>
      <c r="CF224" s="65"/>
      <c r="CG224" s="65"/>
      <c r="CH224" s="65"/>
      <c r="CI224" s="65"/>
      <c r="CJ224" s="65"/>
      <c r="CK224" s="65"/>
      <c r="CL224" s="65"/>
      <c r="CM224" s="65"/>
      <c r="CN224" s="65"/>
      <c r="CO224" s="65"/>
      <c r="CP224" s="65"/>
      <c r="CQ224" s="65"/>
      <c r="CR224" s="65"/>
      <c r="CS224" s="65"/>
      <c r="CT224" s="65"/>
    </row>
    <row r="225" spans="1:98">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65"/>
      <c r="BN225" s="65"/>
      <c r="BO225" s="65"/>
      <c r="BP225" s="65"/>
      <c r="BQ225" s="65"/>
      <c r="BR225" s="65"/>
      <c r="BS225" s="65"/>
      <c r="BT225" s="65"/>
      <c r="BU225" s="65"/>
      <c r="BV225" s="65"/>
      <c r="BW225" s="65"/>
      <c r="BX225" s="65"/>
      <c r="BY225" s="65"/>
      <c r="BZ225" s="65"/>
      <c r="CA225" s="65"/>
      <c r="CB225" s="65"/>
      <c r="CC225" s="65"/>
      <c r="CD225" s="65"/>
      <c r="CE225" s="65"/>
      <c r="CF225" s="65"/>
      <c r="CG225" s="65"/>
      <c r="CH225" s="65"/>
      <c r="CI225" s="65"/>
      <c r="CJ225" s="65"/>
      <c r="CK225" s="65"/>
      <c r="CL225" s="65"/>
      <c r="CM225" s="65"/>
      <c r="CN225" s="65"/>
      <c r="CO225" s="65"/>
      <c r="CP225" s="65"/>
      <c r="CQ225" s="65"/>
      <c r="CR225" s="65"/>
      <c r="CS225" s="65"/>
      <c r="CT225" s="65"/>
    </row>
    <row r="226" spans="1:98">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65"/>
      <c r="BN226" s="65"/>
      <c r="BO226" s="65"/>
      <c r="BP226" s="65"/>
      <c r="BQ226" s="65"/>
      <c r="BR226" s="65"/>
      <c r="BS226" s="65"/>
      <c r="BT226" s="65"/>
      <c r="BU226" s="65"/>
      <c r="BV226" s="65"/>
      <c r="BW226" s="65"/>
      <c r="BX226" s="65"/>
      <c r="BY226" s="65"/>
      <c r="BZ226" s="65"/>
      <c r="CA226" s="65"/>
      <c r="CB226" s="65"/>
      <c r="CC226" s="65"/>
      <c r="CD226" s="65"/>
      <c r="CE226" s="65"/>
      <c r="CF226" s="65"/>
      <c r="CG226" s="65"/>
      <c r="CH226" s="65"/>
      <c r="CI226" s="65"/>
      <c r="CJ226" s="65"/>
      <c r="CK226" s="65"/>
      <c r="CL226" s="65"/>
      <c r="CM226" s="65"/>
      <c r="CN226" s="65"/>
      <c r="CO226" s="65"/>
      <c r="CP226" s="65"/>
      <c r="CQ226" s="65"/>
      <c r="CR226" s="65"/>
      <c r="CS226" s="65"/>
      <c r="CT226" s="65"/>
    </row>
    <row r="227" spans="1:98">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65"/>
      <c r="BN227" s="65"/>
      <c r="BO227" s="65"/>
      <c r="BP227" s="65"/>
      <c r="BQ227" s="65"/>
      <c r="BR227" s="65"/>
      <c r="BS227" s="65"/>
      <c r="BT227" s="65"/>
      <c r="BU227" s="65"/>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5"/>
      <c r="CR227" s="65"/>
      <c r="CS227" s="65"/>
      <c r="CT227" s="65"/>
    </row>
    <row r="228" spans="1:98">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65"/>
      <c r="BN228" s="65"/>
      <c r="BO228" s="65"/>
      <c r="BP228" s="65"/>
      <c r="BQ228" s="65"/>
      <c r="BR228" s="65"/>
      <c r="BS228" s="65"/>
      <c r="BT228" s="65"/>
      <c r="BU228" s="65"/>
      <c r="BV228" s="65"/>
      <c r="BW228" s="65"/>
      <c r="BX228" s="65"/>
      <c r="BY228" s="65"/>
      <c r="BZ228" s="65"/>
      <c r="CA228" s="65"/>
      <c r="CB228" s="65"/>
      <c r="CC228" s="65"/>
      <c r="CD228" s="65"/>
      <c r="CE228" s="65"/>
      <c r="CF228" s="65"/>
      <c r="CG228" s="65"/>
      <c r="CH228" s="65"/>
      <c r="CI228" s="65"/>
      <c r="CJ228" s="65"/>
      <c r="CK228" s="65"/>
      <c r="CL228" s="65"/>
      <c r="CM228" s="65"/>
      <c r="CN228" s="65"/>
      <c r="CO228" s="65"/>
      <c r="CP228" s="65"/>
      <c r="CQ228" s="65"/>
      <c r="CR228" s="65"/>
      <c r="CS228" s="65"/>
      <c r="CT228" s="65"/>
    </row>
    <row r="229" spans="1:98">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65"/>
      <c r="BN229" s="65"/>
      <c r="BO229" s="65"/>
      <c r="BP229" s="65"/>
      <c r="BQ229" s="65"/>
      <c r="BR229" s="65"/>
      <c r="BS229" s="65"/>
      <c r="BT229" s="65"/>
      <c r="BU229" s="65"/>
      <c r="BV229" s="65"/>
      <c r="BW229" s="65"/>
      <c r="BX229" s="65"/>
      <c r="BY229" s="65"/>
      <c r="BZ229" s="65"/>
      <c r="CA229" s="65"/>
      <c r="CB229" s="65"/>
      <c r="CC229" s="65"/>
      <c r="CD229" s="65"/>
      <c r="CE229" s="65"/>
      <c r="CF229" s="65"/>
      <c r="CG229" s="65"/>
      <c r="CH229" s="65"/>
      <c r="CI229" s="65"/>
      <c r="CJ229" s="65"/>
      <c r="CK229" s="65"/>
      <c r="CL229" s="65"/>
      <c r="CM229" s="65"/>
      <c r="CN229" s="65"/>
      <c r="CO229" s="65"/>
      <c r="CP229" s="65"/>
      <c r="CQ229" s="65"/>
      <c r="CR229" s="65"/>
      <c r="CS229" s="65"/>
      <c r="CT229" s="65"/>
    </row>
    <row r="230" spans="1:98">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65"/>
      <c r="BN230" s="65"/>
      <c r="BO230" s="65"/>
      <c r="BP230" s="65"/>
      <c r="BQ230" s="65"/>
      <c r="BR230" s="65"/>
      <c r="BS230" s="65"/>
      <c r="BT230" s="65"/>
      <c r="BU230" s="65"/>
      <c r="BV230" s="65"/>
      <c r="BW230" s="65"/>
      <c r="BX230" s="65"/>
      <c r="BY230" s="65"/>
      <c r="BZ230" s="65"/>
      <c r="CA230" s="65"/>
      <c r="CB230" s="65"/>
      <c r="CC230" s="65"/>
      <c r="CD230" s="65"/>
      <c r="CE230" s="65"/>
      <c r="CF230" s="65"/>
      <c r="CG230" s="65"/>
      <c r="CH230" s="65"/>
      <c r="CI230" s="65"/>
      <c r="CJ230" s="65"/>
      <c r="CK230" s="65"/>
      <c r="CL230" s="65"/>
      <c r="CM230" s="65"/>
      <c r="CN230" s="65"/>
      <c r="CO230" s="65"/>
      <c r="CP230" s="65"/>
      <c r="CQ230" s="65"/>
      <c r="CR230" s="65"/>
      <c r="CS230" s="65"/>
      <c r="CT230" s="65"/>
    </row>
    <row r="231" spans="1:98">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65"/>
      <c r="BN231" s="65"/>
      <c r="BO231" s="65"/>
      <c r="BP231" s="65"/>
      <c r="BQ231" s="65"/>
      <c r="BR231" s="65"/>
      <c r="BS231" s="65"/>
      <c r="BT231" s="65"/>
      <c r="BU231" s="65"/>
      <c r="BV231" s="65"/>
      <c r="BW231" s="65"/>
      <c r="BX231" s="65"/>
      <c r="BY231" s="65"/>
      <c r="BZ231" s="65"/>
      <c r="CA231" s="65"/>
      <c r="CB231" s="65"/>
      <c r="CC231" s="65"/>
      <c r="CD231" s="65"/>
      <c r="CE231" s="65"/>
      <c r="CF231" s="65"/>
      <c r="CG231" s="65"/>
      <c r="CH231" s="65"/>
      <c r="CI231" s="65"/>
      <c r="CJ231" s="65"/>
      <c r="CK231" s="65"/>
      <c r="CL231" s="65"/>
      <c r="CM231" s="65"/>
      <c r="CN231" s="65"/>
      <c r="CO231" s="65"/>
      <c r="CP231" s="65"/>
      <c r="CQ231" s="65"/>
      <c r="CR231" s="65"/>
      <c r="CS231" s="65"/>
      <c r="CT231" s="65"/>
    </row>
    <row r="232" spans="1:98">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65"/>
      <c r="BN232" s="65"/>
      <c r="BO232" s="65"/>
      <c r="BP232" s="65"/>
      <c r="BQ232" s="65"/>
      <c r="BR232" s="65"/>
      <c r="BS232" s="65"/>
      <c r="BT232" s="65"/>
      <c r="BU232" s="65"/>
      <c r="BV232" s="65"/>
      <c r="BW232" s="65"/>
      <c r="BX232" s="65"/>
      <c r="BY232" s="65"/>
      <c r="BZ232" s="65"/>
      <c r="CA232" s="65"/>
      <c r="CB232" s="65"/>
      <c r="CC232" s="65"/>
      <c r="CD232" s="65"/>
      <c r="CE232" s="65"/>
      <c r="CF232" s="65"/>
      <c r="CG232" s="65"/>
      <c r="CH232" s="65"/>
      <c r="CI232" s="65"/>
      <c r="CJ232" s="65"/>
      <c r="CK232" s="65"/>
      <c r="CL232" s="65"/>
      <c r="CM232" s="65"/>
      <c r="CN232" s="65"/>
      <c r="CO232" s="65"/>
      <c r="CP232" s="65"/>
      <c r="CQ232" s="65"/>
      <c r="CR232" s="65"/>
      <c r="CS232" s="65"/>
      <c r="CT232" s="65"/>
    </row>
    <row r="233" spans="1:98">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65"/>
      <c r="BN233" s="65"/>
      <c r="BO233" s="65"/>
      <c r="BP233" s="65"/>
      <c r="BQ233" s="65"/>
      <c r="BR233" s="65"/>
      <c r="BS233" s="65"/>
      <c r="BT233" s="65"/>
      <c r="BU233" s="65"/>
      <c r="BV233" s="65"/>
      <c r="BW233" s="65"/>
      <c r="BX233" s="65"/>
      <c r="BY233" s="65"/>
      <c r="BZ233" s="65"/>
      <c r="CA233" s="65"/>
      <c r="CB233" s="65"/>
      <c r="CC233" s="65"/>
      <c r="CD233" s="65"/>
      <c r="CE233" s="65"/>
      <c r="CF233" s="65"/>
      <c r="CG233" s="65"/>
      <c r="CH233" s="65"/>
      <c r="CI233" s="65"/>
      <c r="CJ233" s="65"/>
      <c r="CK233" s="65"/>
      <c r="CL233" s="65"/>
      <c r="CM233" s="65"/>
      <c r="CN233" s="65"/>
      <c r="CO233" s="65"/>
      <c r="CP233" s="65"/>
      <c r="CQ233" s="65"/>
      <c r="CR233" s="65"/>
      <c r="CS233" s="65"/>
      <c r="CT233" s="65"/>
    </row>
    <row r="234" spans="1:98">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65"/>
      <c r="BN234" s="65"/>
      <c r="BO234" s="65"/>
      <c r="BP234" s="65"/>
      <c r="BQ234" s="65"/>
      <c r="BR234" s="65"/>
      <c r="BS234" s="65"/>
      <c r="BT234" s="65"/>
      <c r="BU234" s="65"/>
      <c r="BV234" s="65"/>
      <c r="BW234" s="65"/>
      <c r="BX234" s="65"/>
      <c r="BY234" s="65"/>
      <c r="BZ234" s="65"/>
      <c r="CA234" s="65"/>
      <c r="CB234" s="65"/>
      <c r="CC234" s="65"/>
      <c r="CD234" s="65"/>
      <c r="CE234" s="65"/>
      <c r="CF234" s="65"/>
      <c r="CG234" s="65"/>
      <c r="CH234" s="65"/>
      <c r="CI234" s="65"/>
      <c r="CJ234" s="65"/>
      <c r="CK234" s="65"/>
      <c r="CL234" s="65"/>
      <c r="CM234" s="65"/>
      <c r="CN234" s="65"/>
      <c r="CO234" s="65"/>
      <c r="CP234" s="65"/>
      <c r="CQ234" s="65"/>
      <c r="CR234" s="65"/>
      <c r="CS234" s="65"/>
      <c r="CT234" s="65"/>
    </row>
    <row r="235" spans="1:98">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65"/>
      <c r="BN235" s="65"/>
      <c r="BO235" s="65"/>
      <c r="BP235" s="65"/>
      <c r="BQ235" s="65"/>
      <c r="BR235" s="65"/>
      <c r="BS235" s="65"/>
      <c r="BT235" s="65"/>
      <c r="BU235" s="65"/>
      <c r="BV235" s="65"/>
      <c r="BW235" s="65"/>
      <c r="BX235" s="65"/>
      <c r="BY235" s="65"/>
      <c r="BZ235" s="65"/>
      <c r="CA235" s="65"/>
      <c r="CB235" s="65"/>
      <c r="CC235" s="65"/>
      <c r="CD235" s="65"/>
      <c r="CE235" s="65"/>
      <c r="CF235" s="65"/>
      <c r="CG235" s="65"/>
      <c r="CH235" s="65"/>
      <c r="CI235" s="65"/>
      <c r="CJ235" s="65"/>
      <c r="CK235" s="65"/>
      <c r="CL235" s="65"/>
      <c r="CM235" s="65"/>
      <c r="CN235" s="65"/>
      <c r="CO235" s="65"/>
      <c r="CP235" s="65"/>
      <c r="CQ235" s="65"/>
      <c r="CR235" s="65"/>
      <c r="CS235" s="65"/>
      <c r="CT235" s="65"/>
    </row>
    <row r="236" spans="1:98">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65"/>
      <c r="BN236" s="65"/>
      <c r="BO236" s="65"/>
      <c r="BP236" s="65"/>
      <c r="BQ236" s="65"/>
      <c r="BR236" s="65"/>
      <c r="BS236" s="65"/>
      <c r="BT236" s="65"/>
      <c r="BU236" s="65"/>
      <c r="BV236" s="65"/>
      <c r="BW236" s="65"/>
      <c r="BX236" s="65"/>
      <c r="BY236" s="65"/>
      <c r="BZ236" s="65"/>
      <c r="CA236" s="65"/>
      <c r="CB236" s="65"/>
      <c r="CC236" s="65"/>
      <c r="CD236" s="65"/>
      <c r="CE236" s="65"/>
      <c r="CF236" s="65"/>
      <c r="CG236" s="65"/>
      <c r="CH236" s="65"/>
      <c r="CI236" s="65"/>
      <c r="CJ236" s="65"/>
      <c r="CK236" s="65"/>
      <c r="CL236" s="65"/>
      <c r="CM236" s="65"/>
      <c r="CN236" s="65"/>
      <c r="CO236" s="65"/>
      <c r="CP236" s="65"/>
      <c r="CQ236" s="65"/>
      <c r="CR236" s="65"/>
      <c r="CS236" s="65"/>
      <c r="CT236" s="65"/>
    </row>
    <row r="237" spans="1:98">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65"/>
      <c r="BN237" s="65"/>
      <c r="BO237" s="65"/>
      <c r="BP237" s="65"/>
      <c r="BQ237" s="65"/>
      <c r="BR237" s="65"/>
      <c r="BS237" s="65"/>
      <c r="BT237" s="65"/>
      <c r="BU237" s="65"/>
      <c r="BV237" s="65"/>
      <c r="BW237" s="65"/>
      <c r="BX237" s="65"/>
      <c r="BY237" s="65"/>
      <c r="BZ237" s="65"/>
      <c r="CA237" s="65"/>
      <c r="CB237" s="65"/>
      <c r="CC237" s="65"/>
      <c r="CD237" s="65"/>
      <c r="CE237" s="65"/>
      <c r="CF237" s="65"/>
      <c r="CG237" s="65"/>
      <c r="CH237" s="65"/>
      <c r="CI237" s="65"/>
      <c r="CJ237" s="65"/>
      <c r="CK237" s="65"/>
      <c r="CL237" s="65"/>
      <c r="CM237" s="65"/>
      <c r="CN237" s="65"/>
      <c r="CO237" s="65"/>
      <c r="CP237" s="65"/>
      <c r="CQ237" s="65"/>
      <c r="CR237" s="65"/>
      <c r="CS237" s="65"/>
      <c r="CT237" s="65"/>
    </row>
    <row r="238" spans="1:98">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65"/>
      <c r="BN238" s="65"/>
      <c r="BO238" s="65"/>
      <c r="BP238" s="65"/>
      <c r="BQ238" s="65"/>
      <c r="BR238" s="65"/>
      <c r="BS238" s="65"/>
      <c r="BT238" s="65"/>
      <c r="BU238" s="65"/>
      <c r="BV238" s="65"/>
      <c r="BW238" s="65"/>
      <c r="BX238" s="65"/>
      <c r="BY238" s="65"/>
      <c r="BZ238" s="65"/>
      <c r="CA238" s="65"/>
      <c r="CB238" s="65"/>
      <c r="CC238" s="65"/>
      <c r="CD238" s="65"/>
      <c r="CE238" s="65"/>
      <c r="CF238" s="65"/>
      <c r="CG238" s="65"/>
      <c r="CH238" s="65"/>
      <c r="CI238" s="65"/>
      <c r="CJ238" s="65"/>
      <c r="CK238" s="65"/>
      <c r="CL238" s="65"/>
      <c r="CM238" s="65"/>
      <c r="CN238" s="65"/>
      <c r="CO238" s="65"/>
      <c r="CP238" s="65"/>
      <c r="CQ238" s="65"/>
      <c r="CR238" s="65"/>
      <c r="CS238" s="65"/>
      <c r="CT238" s="65"/>
    </row>
    <row r="239" spans="1:98">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65"/>
      <c r="BN239" s="65"/>
      <c r="BO239" s="65"/>
      <c r="BP239" s="65"/>
      <c r="BQ239" s="65"/>
      <c r="BR239" s="65"/>
      <c r="BS239" s="65"/>
      <c r="BT239" s="65"/>
      <c r="BU239" s="65"/>
      <c r="BV239" s="65"/>
      <c r="BW239" s="65"/>
      <c r="BX239" s="65"/>
      <c r="BY239" s="65"/>
      <c r="BZ239" s="65"/>
      <c r="CA239" s="65"/>
      <c r="CB239" s="65"/>
      <c r="CC239" s="65"/>
      <c r="CD239" s="65"/>
      <c r="CE239" s="65"/>
      <c r="CF239" s="65"/>
      <c r="CG239" s="65"/>
      <c r="CH239" s="65"/>
      <c r="CI239" s="65"/>
      <c r="CJ239" s="65"/>
      <c r="CK239" s="65"/>
      <c r="CL239" s="65"/>
      <c r="CM239" s="65"/>
      <c r="CN239" s="65"/>
      <c r="CO239" s="65"/>
      <c r="CP239" s="65"/>
      <c r="CQ239" s="65"/>
      <c r="CR239" s="65"/>
      <c r="CS239" s="65"/>
      <c r="CT239" s="65"/>
    </row>
    <row r="240" spans="1:98">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65"/>
      <c r="BN240" s="65"/>
      <c r="BO240" s="65"/>
      <c r="BP240" s="65"/>
      <c r="BQ240" s="65"/>
      <c r="BR240" s="65"/>
      <c r="BS240" s="65"/>
      <c r="BT240" s="65"/>
      <c r="BU240" s="65"/>
      <c r="BV240" s="65"/>
      <c r="BW240" s="65"/>
      <c r="BX240" s="65"/>
      <c r="BY240" s="65"/>
      <c r="BZ240" s="65"/>
      <c r="CA240" s="65"/>
      <c r="CB240" s="65"/>
      <c r="CC240" s="65"/>
      <c r="CD240" s="65"/>
      <c r="CE240" s="65"/>
      <c r="CF240" s="65"/>
      <c r="CG240" s="65"/>
      <c r="CH240" s="65"/>
      <c r="CI240" s="65"/>
      <c r="CJ240" s="65"/>
      <c r="CK240" s="65"/>
      <c r="CL240" s="65"/>
      <c r="CM240" s="65"/>
      <c r="CN240" s="65"/>
      <c r="CO240" s="65"/>
      <c r="CP240" s="65"/>
      <c r="CQ240" s="65"/>
      <c r="CR240" s="65"/>
      <c r="CS240" s="65"/>
      <c r="CT240" s="65"/>
    </row>
    <row r="241" spans="1:98">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65"/>
      <c r="BN241" s="65"/>
      <c r="BO241" s="65"/>
      <c r="BP241" s="65"/>
      <c r="BQ241" s="65"/>
      <c r="BR241" s="65"/>
      <c r="BS241" s="65"/>
      <c r="BT241" s="65"/>
      <c r="BU241" s="65"/>
      <c r="BV241" s="65"/>
      <c r="BW241" s="65"/>
      <c r="BX241" s="65"/>
      <c r="BY241" s="65"/>
      <c r="BZ241" s="65"/>
      <c r="CA241" s="65"/>
      <c r="CB241" s="65"/>
      <c r="CC241" s="65"/>
      <c r="CD241" s="65"/>
      <c r="CE241" s="65"/>
      <c r="CF241" s="65"/>
      <c r="CG241" s="65"/>
      <c r="CH241" s="65"/>
      <c r="CI241" s="65"/>
      <c r="CJ241" s="65"/>
      <c r="CK241" s="65"/>
      <c r="CL241" s="65"/>
      <c r="CM241" s="65"/>
      <c r="CN241" s="65"/>
      <c r="CO241" s="65"/>
      <c r="CP241" s="65"/>
      <c r="CQ241" s="65"/>
      <c r="CR241" s="65"/>
      <c r="CS241" s="65"/>
      <c r="CT241" s="65"/>
    </row>
    <row r="242" spans="1:98">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65"/>
      <c r="BN242" s="65"/>
      <c r="BO242" s="65"/>
      <c r="BP242" s="65"/>
      <c r="BQ242" s="65"/>
      <c r="BR242" s="65"/>
      <c r="BS242" s="65"/>
      <c r="BT242" s="65"/>
      <c r="BU242" s="65"/>
      <c r="BV242" s="65"/>
      <c r="BW242" s="65"/>
      <c r="BX242" s="65"/>
      <c r="BY242" s="65"/>
      <c r="BZ242" s="65"/>
      <c r="CA242" s="65"/>
      <c r="CB242" s="65"/>
      <c r="CC242" s="65"/>
      <c r="CD242" s="65"/>
      <c r="CE242" s="65"/>
      <c r="CF242" s="65"/>
      <c r="CG242" s="65"/>
      <c r="CH242" s="65"/>
      <c r="CI242" s="65"/>
      <c r="CJ242" s="65"/>
      <c r="CK242" s="65"/>
      <c r="CL242" s="65"/>
      <c r="CM242" s="65"/>
      <c r="CN242" s="65"/>
      <c r="CO242" s="65"/>
      <c r="CP242" s="65"/>
      <c r="CQ242" s="65"/>
      <c r="CR242" s="65"/>
      <c r="CS242" s="65"/>
      <c r="CT242" s="65"/>
    </row>
    <row r="243" spans="1:98">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65"/>
      <c r="BN243" s="65"/>
      <c r="BO243" s="65"/>
      <c r="BP243" s="65"/>
      <c r="BQ243" s="65"/>
      <c r="BR243" s="65"/>
      <c r="BS243" s="65"/>
      <c r="BT243" s="65"/>
      <c r="BU243" s="65"/>
      <c r="BV243" s="65"/>
      <c r="BW243" s="65"/>
      <c r="BX243" s="65"/>
      <c r="BY243" s="65"/>
      <c r="BZ243" s="65"/>
      <c r="CA243" s="65"/>
      <c r="CB243" s="65"/>
      <c r="CC243" s="65"/>
      <c r="CD243" s="65"/>
      <c r="CE243" s="65"/>
      <c r="CF243" s="65"/>
      <c r="CG243" s="65"/>
      <c r="CH243" s="65"/>
      <c r="CI243" s="65"/>
      <c r="CJ243" s="65"/>
      <c r="CK243" s="65"/>
      <c r="CL243" s="65"/>
      <c r="CM243" s="65"/>
      <c r="CN243" s="65"/>
      <c r="CO243" s="65"/>
      <c r="CP243" s="65"/>
      <c r="CQ243" s="65"/>
      <c r="CR243" s="65"/>
      <c r="CS243" s="65"/>
      <c r="CT243" s="65"/>
    </row>
    <row r="244" spans="1:98">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65"/>
      <c r="BN244" s="65"/>
      <c r="BO244" s="65"/>
      <c r="BP244" s="65"/>
      <c r="BQ244" s="65"/>
      <c r="BR244" s="65"/>
      <c r="BS244" s="65"/>
      <c r="BT244" s="65"/>
      <c r="BU244" s="65"/>
      <c r="BV244" s="65"/>
      <c r="BW244" s="65"/>
      <c r="BX244" s="65"/>
      <c r="BY244" s="65"/>
      <c r="BZ244" s="65"/>
      <c r="CA244" s="65"/>
      <c r="CB244" s="65"/>
      <c r="CC244" s="65"/>
      <c r="CD244" s="65"/>
      <c r="CE244" s="65"/>
      <c r="CF244" s="65"/>
      <c r="CG244" s="65"/>
      <c r="CH244" s="65"/>
      <c r="CI244" s="65"/>
      <c r="CJ244" s="65"/>
      <c r="CK244" s="65"/>
      <c r="CL244" s="65"/>
      <c r="CM244" s="65"/>
      <c r="CN244" s="65"/>
      <c r="CO244" s="65"/>
      <c r="CP244" s="65"/>
      <c r="CQ244" s="65"/>
      <c r="CR244" s="65"/>
      <c r="CS244" s="65"/>
      <c r="CT244" s="65"/>
    </row>
    <row r="245" spans="1:98">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65"/>
      <c r="BN245" s="65"/>
      <c r="BO245" s="65"/>
      <c r="BP245" s="65"/>
      <c r="BQ245" s="65"/>
      <c r="BR245" s="65"/>
      <c r="BS245" s="65"/>
      <c r="BT245" s="65"/>
      <c r="BU245" s="65"/>
      <c r="BV245" s="65"/>
      <c r="BW245" s="65"/>
      <c r="BX245" s="65"/>
      <c r="BY245" s="65"/>
      <c r="BZ245" s="65"/>
      <c r="CA245" s="65"/>
      <c r="CB245" s="65"/>
      <c r="CC245" s="65"/>
      <c r="CD245" s="65"/>
      <c r="CE245" s="65"/>
      <c r="CF245" s="65"/>
      <c r="CG245" s="65"/>
      <c r="CH245" s="65"/>
      <c r="CI245" s="65"/>
      <c r="CJ245" s="65"/>
      <c r="CK245" s="65"/>
      <c r="CL245" s="65"/>
      <c r="CM245" s="65"/>
      <c r="CN245" s="65"/>
      <c r="CO245" s="65"/>
      <c r="CP245" s="65"/>
      <c r="CQ245" s="65"/>
      <c r="CR245" s="65"/>
      <c r="CS245" s="65"/>
      <c r="CT245" s="65"/>
    </row>
    <row r="246" spans="1:98">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65"/>
      <c r="BN246" s="65"/>
      <c r="BO246" s="65"/>
      <c r="BP246" s="65"/>
      <c r="BQ246" s="65"/>
      <c r="BR246" s="65"/>
      <c r="BS246" s="65"/>
      <c r="BT246" s="65"/>
      <c r="BU246" s="65"/>
      <c r="BV246" s="65"/>
      <c r="BW246" s="65"/>
      <c r="BX246" s="65"/>
      <c r="BY246" s="65"/>
      <c r="BZ246" s="65"/>
      <c r="CA246" s="65"/>
      <c r="CB246" s="65"/>
      <c r="CC246" s="65"/>
      <c r="CD246" s="65"/>
      <c r="CE246" s="65"/>
      <c r="CF246" s="65"/>
      <c r="CG246" s="65"/>
      <c r="CH246" s="65"/>
      <c r="CI246" s="65"/>
      <c r="CJ246" s="65"/>
      <c r="CK246" s="65"/>
      <c r="CL246" s="65"/>
      <c r="CM246" s="65"/>
      <c r="CN246" s="65"/>
      <c r="CO246" s="65"/>
      <c r="CP246" s="65"/>
      <c r="CQ246" s="65"/>
      <c r="CR246" s="65"/>
      <c r="CS246" s="65"/>
      <c r="CT246" s="65"/>
    </row>
    <row r="247" spans="1:98">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65"/>
      <c r="BN247" s="65"/>
      <c r="BO247" s="65"/>
      <c r="BP247" s="65"/>
      <c r="BQ247" s="65"/>
      <c r="BR247" s="65"/>
      <c r="BS247" s="65"/>
      <c r="BT247" s="65"/>
      <c r="BU247" s="65"/>
      <c r="BV247" s="65"/>
      <c r="BW247" s="65"/>
      <c r="BX247" s="65"/>
      <c r="BY247" s="65"/>
      <c r="BZ247" s="65"/>
      <c r="CA247" s="65"/>
      <c r="CB247" s="65"/>
      <c r="CC247" s="65"/>
      <c r="CD247" s="65"/>
      <c r="CE247" s="65"/>
      <c r="CF247" s="65"/>
      <c r="CG247" s="65"/>
      <c r="CH247" s="65"/>
      <c r="CI247" s="65"/>
      <c r="CJ247" s="65"/>
      <c r="CK247" s="65"/>
      <c r="CL247" s="65"/>
      <c r="CM247" s="65"/>
      <c r="CN247" s="65"/>
      <c r="CO247" s="65"/>
      <c r="CP247" s="65"/>
      <c r="CQ247" s="65"/>
      <c r="CR247" s="65"/>
      <c r="CS247" s="65"/>
      <c r="CT247" s="65"/>
    </row>
    <row r="248" spans="1:98">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65"/>
      <c r="BN248" s="65"/>
      <c r="BO248" s="65"/>
      <c r="BP248" s="65"/>
      <c r="BQ248" s="65"/>
      <c r="BR248" s="65"/>
      <c r="BS248" s="65"/>
      <c r="BT248" s="65"/>
      <c r="BU248" s="65"/>
      <c r="BV248" s="65"/>
      <c r="BW248" s="65"/>
      <c r="BX248" s="65"/>
      <c r="BY248" s="65"/>
      <c r="BZ248" s="65"/>
      <c r="CA248" s="65"/>
      <c r="CB248" s="65"/>
      <c r="CC248" s="65"/>
      <c r="CD248" s="65"/>
      <c r="CE248" s="65"/>
      <c r="CF248" s="65"/>
      <c r="CG248" s="65"/>
      <c r="CH248" s="65"/>
      <c r="CI248" s="65"/>
      <c r="CJ248" s="65"/>
      <c r="CK248" s="65"/>
      <c r="CL248" s="65"/>
      <c r="CM248" s="65"/>
      <c r="CN248" s="65"/>
      <c r="CO248" s="65"/>
      <c r="CP248" s="65"/>
      <c r="CQ248" s="65"/>
      <c r="CR248" s="65"/>
      <c r="CS248" s="65"/>
      <c r="CT248" s="65"/>
    </row>
    <row r="249" spans="1:98">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65"/>
      <c r="BN249" s="65"/>
      <c r="BO249" s="65"/>
      <c r="BP249" s="65"/>
      <c r="BQ249" s="65"/>
      <c r="BR249" s="65"/>
      <c r="BS249" s="65"/>
      <c r="BT249" s="65"/>
      <c r="BU249" s="65"/>
      <c r="BV249" s="65"/>
      <c r="BW249" s="65"/>
      <c r="BX249" s="65"/>
      <c r="BY249" s="65"/>
      <c r="BZ249" s="65"/>
      <c r="CA249" s="65"/>
      <c r="CB249" s="65"/>
      <c r="CC249" s="65"/>
      <c r="CD249" s="65"/>
      <c r="CE249" s="65"/>
      <c r="CF249" s="65"/>
      <c r="CG249" s="65"/>
      <c r="CH249" s="65"/>
      <c r="CI249" s="65"/>
      <c r="CJ249" s="65"/>
      <c r="CK249" s="65"/>
      <c r="CL249" s="65"/>
      <c r="CM249" s="65"/>
      <c r="CN249" s="65"/>
      <c r="CO249" s="65"/>
      <c r="CP249" s="65"/>
      <c r="CQ249" s="65"/>
      <c r="CR249" s="65"/>
      <c r="CS249" s="65"/>
      <c r="CT249" s="65"/>
    </row>
    <row r="250" spans="1:98">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65"/>
      <c r="BN250" s="65"/>
      <c r="BO250" s="65"/>
      <c r="BP250" s="65"/>
      <c r="BQ250" s="65"/>
      <c r="BR250" s="65"/>
      <c r="BS250" s="65"/>
      <c r="BT250" s="65"/>
      <c r="BU250" s="65"/>
      <c r="BV250" s="65"/>
      <c r="BW250" s="65"/>
      <c r="BX250" s="65"/>
      <c r="BY250" s="65"/>
      <c r="BZ250" s="65"/>
      <c r="CA250" s="65"/>
      <c r="CB250" s="65"/>
      <c r="CC250" s="65"/>
      <c r="CD250" s="65"/>
      <c r="CE250" s="65"/>
      <c r="CF250" s="65"/>
      <c r="CG250" s="65"/>
      <c r="CH250" s="65"/>
      <c r="CI250" s="65"/>
      <c r="CJ250" s="65"/>
      <c r="CK250" s="65"/>
      <c r="CL250" s="65"/>
      <c r="CM250" s="65"/>
      <c r="CN250" s="65"/>
      <c r="CO250" s="65"/>
      <c r="CP250" s="65"/>
      <c r="CQ250" s="65"/>
      <c r="CR250" s="65"/>
      <c r="CS250" s="65"/>
      <c r="CT250" s="65"/>
    </row>
    <row r="251" spans="1:98">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65"/>
      <c r="BN251" s="65"/>
      <c r="BO251" s="65"/>
      <c r="BP251" s="65"/>
      <c r="BQ251" s="65"/>
      <c r="BR251" s="65"/>
      <c r="BS251" s="65"/>
      <c r="BT251" s="65"/>
      <c r="BU251" s="65"/>
      <c r="BV251" s="65"/>
      <c r="BW251" s="65"/>
      <c r="BX251" s="65"/>
      <c r="BY251" s="65"/>
      <c r="BZ251" s="65"/>
      <c r="CA251" s="65"/>
      <c r="CB251" s="65"/>
      <c r="CC251" s="65"/>
      <c r="CD251" s="65"/>
      <c r="CE251" s="65"/>
      <c r="CF251" s="65"/>
      <c r="CG251" s="65"/>
      <c r="CH251" s="65"/>
      <c r="CI251" s="65"/>
      <c r="CJ251" s="65"/>
      <c r="CK251" s="65"/>
      <c r="CL251" s="65"/>
      <c r="CM251" s="65"/>
      <c r="CN251" s="65"/>
      <c r="CO251" s="65"/>
      <c r="CP251" s="65"/>
      <c r="CQ251" s="65"/>
      <c r="CR251" s="65"/>
      <c r="CS251" s="65"/>
      <c r="CT251" s="65"/>
    </row>
    <row r="252" spans="1:98">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65"/>
      <c r="BN252" s="65"/>
      <c r="BO252" s="65"/>
      <c r="BP252" s="65"/>
      <c r="BQ252" s="65"/>
      <c r="BR252" s="65"/>
      <c r="BS252" s="65"/>
      <c r="BT252" s="65"/>
      <c r="BU252" s="65"/>
      <c r="BV252" s="65"/>
      <c r="BW252" s="65"/>
      <c r="BX252" s="65"/>
      <c r="BY252" s="65"/>
      <c r="BZ252" s="65"/>
      <c r="CA252" s="65"/>
      <c r="CB252" s="65"/>
      <c r="CC252" s="65"/>
      <c r="CD252" s="65"/>
      <c r="CE252" s="65"/>
      <c r="CF252" s="65"/>
      <c r="CG252" s="65"/>
      <c r="CH252" s="65"/>
      <c r="CI252" s="65"/>
      <c r="CJ252" s="65"/>
      <c r="CK252" s="65"/>
      <c r="CL252" s="65"/>
      <c r="CM252" s="65"/>
      <c r="CN252" s="65"/>
      <c r="CO252" s="65"/>
      <c r="CP252" s="65"/>
      <c r="CQ252" s="65"/>
      <c r="CR252" s="65"/>
      <c r="CS252" s="65"/>
      <c r="CT252" s="65"/>
    </row>
    <row r="253" spans="1:98">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65"/>
      <c r="BN253" s="65"/>
      <c r="BO253" s="65"/>
      <c r="BP253" s="65"/>
      <c r="BQ253" s="65"/>
      <c r="BR253" s="65"/>
      <c r="BS253" s="65"/>
      <c r="BT253" s="65"/>
      <c r="BU253" s="65"/>
      <c r="BV253" s="65"/>
      <c r="BW253" s="65"/>
      <c r="BX253" s="65"/>
      <c r="BY253" s="65"/>
      <c r="BZ253" s="65"/>
      <c r="CA253" s="65"/>
      <c r="CB253" s="65"/>
      <c r="CC253" s="65"/>
      <c r="CD253" s="65"/>
      <c r="CE253" s="65"/>
      <c r="CF253" s="65"/>
      <c r="CG253" s="65"/>
      <c r="CH253" s="65"/>
      <c r="CI253" s="65"/>
      <c r="CJ253" s="65"/>
      <c r="CK253" s="65"/>
      <c r="CL253" s="65"/>
      <c r="CM253" s="65"/>
      <c r="CN253" s="65"/>
      <c r="CO253" s="65"/>
      <c r="CP253" s="65"/>
      <c r="CQ253" s="65"/>
      <c r="CR253" s="65"/>
      <c r="CS253" s="65"/>
      <c r="CT253" s="65"/>
    </row>
    <row r="254" spans="1:98">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65"/>
      <c r="BN254" s="65"/>
      <c r="BO254" s="65"/>
      <c r="BP254" s="65"/>
      <c r="BQ254" s="65"/>
      <c r="BR254" s="65"/>
      <c r="BS254" s="65"/>
      <c r="BT254" s="65"/>
      <c r="BU254" s="65"/>
      <c r="BV254" s="65"/>
      <c r="BW254" s="65"/>
      <c r="BX254" s="65"/>
      <c r="BY254" s="65"/>
      <c r="BZ254" s="65"/>
      <c r="CA254" s="65"/>
      <c r="CB254" s="65"/>
      <c r="CC254" s="65"/>
      <c r="CD254" s="65"/>
      <c r="CE254" s="65"/>
      <c r="CF254" s="65"/>
      <c r="CG254" s="65"/>
      <c r="CH254" s="65"/>
      <c r="CI254" s="65"/>
      <c r="CJ254" s="65"/>
      <c r="CK254" s="65"/>
      <c r="CL254" s="65"/>
      <c r="CM254" s="65"/>
      <c r="CN254" s="65"/>
      <c r="CO254" s="65"/>
      <c r="CP254" s="65"/>
      <c r="CQ254" s="65"/>
      <c r="CR254" s="65"/>
      <c r="CS254" s="65"/>
      <c r="CT254" s="65"/>
    </row>
    <row r="255" spans="1:98">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65"/>
      <c r="BN255" s="65"/>
      <c r="BO255" s="65"/>
      <c r="BP255" s="65"/>
      <c r="BQ255" s="65"/>
      <c r="BR255" s="65"/>
      <c r="BS255" s="65"/>
      <c r="BT255" s="65"/>
      <c r="BU255" s="65"/>
      <c r="BV255" s="65"/>
      <c r="BW255" s="65"/>
      <c r="BX255" s="65"/>
      <c r="BY255" s="65"/>
      <c r="BZ255" s="65"/>
      <c r="CA255" s="65"/>
      <c r="CB255" s="65"/>
      <c r="CC255" s="65"/>
      <c r="CD255" s="65"/>
      <c r="CE255" s="65"/>
      <c r="CF255" s="65"/>
      <c r="CG255" s="65"/>
      <c r="CH255" s="65"/>
      <c r="CI255" s="65"/>
      <c r="CJ255" s="65"/>
      <c r="CK255" s="65"/>
      <c r="CL255" s="65"/>
      <c r="CM255" s="65"/>
      <c r="CN255" s="65"/>
      <c r="CO255" s="65"/>
      <c r="CP255" s="65"/>
      <c r="CQ255" s="65"/>
      <c r="CR255" s="65"/>
      <c r="CS255" s="65"/>
      <c r="CT255" s="65"/>
    </row>
    <row r="256" spans="1:98">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65"/>
      <c r="BN256" s="65"/>
      <c r="BO256" s="65"/>
      <c r="BP256" s="65"/>
      <c r="BQ256" s="65"/>
      <c r="BR256" s="65"/>
      <c r="BS256" s="65"/>
      <c r="BT256" s="65"/>
      <c r="BU256" s="65"/>
      <c r="BV256" s="65"/>
      <c r="BW256" s="65"/>
      <c r="BX256" s="65"/>
      <c r="BY256" s="65"/>
      <c r="BZ256" s="65"/>
      <c r="CA256" s="65"/>
      <c r="CB256" s="65"/>
      <c r="CC256" s="65"/>
      <c r="CD256" s="65"/>
      <c r="CE256" s="65"/>
      <c r="CF256" s="65"/>
      <c r="CG256" s="65"/>
      <c r="CH256" s="65"/>
      <c r="CI256" s="65"/>
      <c r="CJ256" s="65"/>
      <c r="CK256" s="65"/>
      <c r="CL256" s="65"/>
      <c r="CM256" s="65"/>
      <c r="CN256" s="65"/>
      <c r="CO256" s="65"/>
      <c r="CP256" s="65"/>
      <c r="CQ256" s="65"/>
      <c r="CR256" s="65"/>
      <c r="CS256" s="65"/>
      <c r="CT256" s="65"/>
    </row>
    <row r="257" spans="1:98">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65"/>
      <c r="BN257" s="65"/>
      <c r="BO257" s="65"/>
      <c r="BP257" s="65"/>
      <c r="BQ257" s="65"/>
      <c r="BR257" s="65"/>
      <c r="BS257" s="65"/>
      <c r="BT257" s="65"/>
      <c r="BU257" s="65"/>
      <c r="BV257" s="65"/>
      <c r="BW257" s="65"/>
      <c r="BX257" s="65"/>
      <c r="BY257" s="65"/>
      <c r="BZ257" s="65"/>
      <c r="CA257" s="65"/>
      <c r="CB257" s="65"/>
      <c r="CC257" s="65"/>
      <c r="CD257" s="65"/>
      <c r="CE257" s="65"/>
      <c r="CF257" s="65"/>
      <c r="CG257" s="65"/>
      <c r="CH257" s="65"/>
      <c r="CI257" s="65"/>
      <c r="CJ257" s="65"/>
      <c r="CK257" s="65"/>
      <c r="CL257" s="65"/>
      <c r="CM257" s="65"/>
      <c r="CN257" s="65"/>
      <c r="CO257" s="65"/>
      <c r="CP257" s="65"/>
      <c r="CQ257" s="65"/>
      <c r="CR257" s="65"/>
      <c r="CS257" s="65"/>
      <c r="CT257" s="65"/>
    </row>
    <row r="258" spans="1:98">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65"/>
      <c r="BN258" s="65"/>
      <c r="BO258" s="65"/>
      <c r="BP258" s="65"/>
      <c r="BQ258" s="65"/>
      <c r="BR258" s="65"/>
      <c r="BS258" s="65"/>
      <c r="BT258" s="65"/>
      <c r="BU258" s="65"/>
      <c r="BV258" s="65"/>
      <c r="BW258" s="65"/>
      <c r="BX258" s="65"/>
      <c r="BY258" s="65"/>
      <c r="BZ258" s="65"/>
      <c r="CA258" s="65"/>
      <c r="CB258" s="65"/>
      <c r="CC258" s="65"/>
      <c r="CD258" s="65"/>
      <c r="CE258" s="65"/>
      <c r="CF258" s="65"/>
      <c r="CG258" s="65"/>
      <c r="CH258" s="65"/>
      <c r="CI258" s="65"/>
      <c r="CJ258" s="65"/>
      <c r="CK258" s="65"/>
      <c r="CL258" s="65"/>
      <c r="CM258" s="65"/>
      <c r="CN258" s="65"/>
      <c r="CO258" s="65"/>
      <c r="CP258" s="65"/>
      <c r="CQ258" s="65"/>
      <c r="CR258" s="65"/>
      <c r="CS258" s="65"/>
      <c r="CT258" s="65"/>
    </row>
    <row r="259" spans="1:98">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65"/>
      <c r="BN259" s="65"/>
      <c r="BO259" s="65"/>
      <c r="BP259" s="65"/>
      <c r="BQ259" s="65"/>
      <c r="BR259" s="65"/>
      <c r="BS259" s="65"/>
      <c r="BT259" s="65"/>
      <c r="BU259" s="65"/>
      <c r="BV259" s="65"/>
      <c r="BW259" s="65"/>
      <c r="BX259" s="65"/>
      <c r="BY259" s="65"/>
      <c r="BZ259" s="65"/>
      <c r="CA259" s="65"/>
      <c r="CB259" s="65"/>
      <c r="CC259" s="65"/>
      <c r="CD259" s="65"/>
      <c r="CE259" s="65"/>
      <c r="CF259" s="65"/>
      <c r="CG259" s="65"/>
      <c r="CH259" s="65"/>
      <c r="CI259" s="65"/>
      <c r="CJ259" s="65"/>
      <c r="CK259" s="65"/>
      <c r="CL259" s="65"/>
      <c r="CM259" s="65"/>
      <c r="CN259" s="65"/>
      <c r="CO259" s="65"/>
      <c r="CP259" s="65"/>
      <c r="CQ259" s="65"/>
      <c r="CR259" s="65"/>
      <c r="CS259" s="65"/>
      <c r="CT259" s="65"/>
    </row>
    <row r="260" spans="1:98">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65"/>
      <c r="BN260" s="65"/>
      <c r="BO260" s="65"/>
      <c r="BP260" s="65"/>
      <c r="BQ260" s="65"/>
      <c r="BR260" s="65"/>
      <c r="BS260" s="65"/>
      <c r="BT260" s="65"/>
      <c r="BU260" s="65"/>
      <c r="BV260" s="65"/>
      <c r="BW260" s="65"/>
      <c r="BX260" s="65"/>
      <c r="BY260" s="65"/>
      <c r="BZ260" s="65"/>
      <c r="CA260" s="65"/>
      <c r="CB260" s="65"/>
      <c r="CC260" s="65"/>
      <c r="CD260" s="65"/>
      <c r="CE260" s="65"/>
      <c r="CF260" s="65"/>
      <c r="CG260" s="65"/>
      <c r="CH260" s="65"/>
      <c r="CI260" s="65"/>
      <c r="CJ260" s="65"/>
      <c r="CK260" s="65"/>
      <c r="CL260" s="65"/>
      <c r="CM260" s="65"/>
      <c r="CN260" s="65"/>
      <c r="CO260" s="65"/>
      <c r="CP260" s="65"/>
      <c r="CQ260" s="65"/>
      <c r="CR260" s="65"/>
      <c r="CS260" s="65"/>
      <c r="CT260" s="65"/>
    </row>
    <row r="261" spans="1:98">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65"/>
      <c r="BN261" s="65"/>
      <c r="BO261" s="65"/>
      <c r="BP261" s="65"/>
      <c r="BQ261" s="65"/>
      <c r="BR261" s="65"/>
      <c r="BS261" s="65"/>
      <c r="BT261" s="65"/>
      <c r="BU261" s="65"/>
      <c r="BV261" s="65"/>
      <c r="BW261" s="65"/>
      <c r="BX261" s="65"/>
      <c r="BY261" s="65"/>
      <c r="BZ261" s="65"/>
      <c r="CA261" s="65"/>
      <c r="CB261" s="65"/>
      <c r="CC261" s="65"/>
      <c r="CD261" s="65"/>
      <c r="CE261" s="65"/>
      <c r="CF261" s="65"/>
      <c r="CG261" s="65"/>
      <c r="CH261" s="65"/>
      <c r="CI261" s="65"/>
      <c r="CJ261" s="65"/>
      <c r="CK261" s="65"/>
      <c r="CL261" s="65"/>
      <c r="CM261" s="65"/>
      <c r="CN261" s="65"/>
      <c r="CO261" s="65"/>
      <c r="CP261" s="65"/>
      <c r="CQ261" s="65"/>
      <c r="CR261" s="65"/>
      <c r="CS261" s="65"/>
      <c r="CT261" s="65"/>
    </row>
    <row r="262" spans="1:98">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22"/>
      <c r="BH262" s="22"/>
      <c r="BI262" s="22"/>
      <c r="BJ262" s="22"/>
      <c r="BK262" s="22"/>
      <c r="BL262" s="22"/>
      <c r="BM262" s="65"/>
      <c r="BN262" s="65"/>
      <c r="BO262" s="65"/>
      <c r="BP262" s="65"/>
      <c r="BQ262" s="65"/>
      <c r="BR262" s="65"/>
      <c r="BS262" s="65"/>
      <c r="BT262" s="65"/>
      <c r="BU262" s="65"/>
      <c r="BV262" s="65"/>
      <c r="BW262" s="65"/>
      <c r="BX262" s="65"/>
      <c r="BY262" s="65"/>
      <c r="BZ262" s="65"/>
      <c r="CA262" s="65"/>
      <c r="CB262" s="65"/>
      <c r="CC262" s="65"/>
      <c r="CD262" s="65"/>
      <c r="CE262" s="65"/>
      <c r="CF262" s="65"/>
      <c r="CG262" s="65"/>
      <c r="CH262" s="65"/>
      <c r="CI262" s="65"/>
      <c r="CJ262" s="65"/>
      <c r="CK262" s="65"/>
      <c r="CL262" s="65"/>
      <c r="CM262" s="65"/>
      <c r="CN262" s="65"/>
      <c r="CO262" s="65"/>
      <c r="CP262" s="65"/>
      <c r="CQ262" s="65"/>
      <c r="CR262" s="65"/>
      <c r="CS262" s="65"/>
      <c r="CT262" s="65"/>
    </row>
    <row r="263" spans="1:98">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65"/>
      <c r="BN263" s="65"/>
      <c r="BO263" s="65"/>
      <c r="BP263" s="65"/>
      <c r="BQ263" s="65"/>
      <c r="BR263" s="65"/>
      <c r="BS263" s="65"/>
      <c r="BT263" s="65"/>
      <c r="BU263" s="65"/>
      <c r="BV263" s="65"/>
      <c r="BW263" s="65"/>
      <c r="BX263" s="65"/>
      <c r="BY263" s="65"/>
      <c r="BZ263" s="65"/>
      <c r="CA263" s="65"/>
      <c r="CB263" s="65"/>
      <c r="CC263" s="65"/>
      <c r="CD263" s="65"/>
      <c r="CE263" s="65"/>
      <c r="CF263" s="65"/>
      <c r="CG263" s="65"/>
      <c r="CH263" s="65"/>
      <c r="CI263" s="65"/>
      <c r="CJ263" s="65"/>
      <c r="CK263" s="65"/>
      <c r="CL263" s="65"/>
      <c r="CM263" s="65"/>
      <c r="CN263" s="65"/>
      <c r="CO263" s="65"/>
      <c r="CP263" s="65"/>
      <c r="CQ263" s="65"/>
      <c r="CR263" s="65"/>
      <c r="CS263" s="65"/>
      <c r="CT263" s="65"/>
    </row>
    <row r="264" spans="1:98">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65"/>
      <c r="BN264" s="65"/>
      <c r="BO264" s="65"/>
      <c r="BP264" s="65"/>
      <c r="BQ264" s="65"/>
      <c r="BR264" s="65"/>
      <c r="BS264" s="65"/>
      <c r="BT264" s="65"/>
      <c r="BU264" s="65"/>
      <c r="BV264" s="65"/>
      <c r="BW264" s="65"/>
      <c r="BX264" s="65"/>
      <c r="BY264" s="65"/>
      <c r="BZ264" s="65"/>
      <c r="CA264" s="65"/>
      <c r="CB264" s="65"/>
      <c r="CC264" s="65"/>
      <c r="CD264" s="65"/>
      <c r="CE264" s="65"/>
      <c r="CF264" s="65"/>
      <c r="CG264" s="65"/>
      <c r="CH264" s="65"/>
      <c r="CI264" s="65"/>
      <c r="CJ264" s="65"/>
      <c r="CK264" s="65"/>
      <c r="CL264" s="65"/>
      <c r="CM264" s="65"/>
      <c r="CN264" s="65"/>
      <c r="CO264" s="65"/>
      <c r="CP264" s="65"/>
      <c r="CQ264" s="65"/>
      <c r="CR264" s="65"/>
      <c r="CS264" s="65"/>
      <c r="CT264" s="65"/>
    </row>
    <row r="265" spans="1:98">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65"/>
      <c r="BN265" s="65"/>
      <c r="BO265" s="65"/>
      <c r="BP265" s="65"/>
      <c r="BQ265" s="65"/>
      <c r="BR265" s="65"/>
      <c r="BS265" s="65"/>
      <c r="BT265" s="65"/>
      <c r="BU265" s="65"/>
      <c r="BV265" s="65"/>
      <c r="BW265" s="65"/>
      <c r="BX265" s="65"/>
      <c r="BY265" s="65"/>
      <c r="BZ265" s="65"/>
      <c r="CA265" s="65"/>
      <c r="CB265" s="65"/>
      <c r="CC265" s="65"/>
      <c r="CD265" s="65"/>
      <c r="CE265" s="65"/>
      <c r="CF265" s="65"/>
      <c r="CG265" s="65"/>
      <c r="CH265" s="65"/>
      <c r="CI265" s="65"/>
      <c r="CJ265" s="65"/>
      <c r="CK265" s="65"/>
      <c r="CL265" s="65"/>
      <c r="CM265" s="65"/>
      <c r="CN265" s="65"/>
      <c r="CO265" s="65"/>
      <c r="CP265" s="65"/>
      <c r="CQ265" s="65"/>
      <c r="CR265" s="65"/>
      <c r="CS265" s="65"/>
      <c r="CT265" s="65"/>
    </row>
    <row r="266" spans="1:98">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65"/>
      <c r="BN266" s="65"/>
      <c r="BO266" s="65"/>
      <c r="BP266" s="65"/>
      <c r="BQ266" s="65"/>
      <c r="BR266" s="65"/>
      <c r="BS266" s="65"/>
      <c r="BT266" s="65"/>
      <c r="BU266" s="65"/>
      <c r="BV266" s="65"/>
      <c r="BW266" s="65"/>
      <c r="BX266" s="65"/>
      <c r="BY266" s="65"/>
      <c r="BZ266" s="65"/>
      <c r="CA266" s="65"/>
      <c r="CB266" s="65"/>
      <c r="CC266" s="65"/>
      <c r="CD266" s="65"/>
      <c r="CE266" s="65"/>
      <c r="CF266" s="65"/>
      <c r="CG266" s="65"/>
      <c r="CH266" s="65"/>
      <c r="CI266" s="65"/>
      <c r="CJ266" s="65"/>
      <c r="CK266" s="65"/>
      <c r="CL266" s="65"/>
      <c r="CM266" s="65"/>
      <c r="CN266" s="65"/>
      <c r="CO266" s="65"/>
      <c r="CP266" s="65"/>
      <c r="CQ266" s="65"/>
      <c r="CR266" s="65"/>
      <c r="CS266" s="65"/>
      <c r="CT266" s="65"/>
    </row>
    <row r="267" spans="1:98">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65"/>
      <c r="BN267" s="65"/>
      <c r="BO267" s="65"/>
      <c r="BP267" s="65"/>
      <c r="BQ267" s="65"/>
      <c r="BR267" s="65"/>
      <c r="BS267" s="65"/>
      <c r="BT267" s="65"/>
      <c r="BU267" s="65"/>
      <c r="BV267" s="65"/>
      <c r="BW267" s="65"/>
      <c r="BX267" s="65"/>
      <c r="BY267" s="65"/>
      <c r="BZ267" s="65"/>
      <c r="CA267" s="65"/>
      <c r="CB267" s="65"/>
      <c r="CC267" s="65"/>
      <c r="CD267" s="65"/>
      <c r="CE267" s="65"/>
      <c r="CF267" s="65"/>
      <c r="CG267" s="65"/>
      <c r="CH267" s="65"/>
      <c r="CI267" s="65"/>
      <c r="CJ267" s="65"/>
      <c r="CK267" s="65"/>
      <c r="CL267" s="65"/>
      <c r="CM267" s="65"/>
      <c r="CN267" s="65"/>
      <c r="CO267" s="65"/>
      <c r="CP267" s="65"/>
      <c r="CQ267" s="65"/>
      <c r="CR267" s="65"/>
      <c r="CS267" s="65"/>
      <c r="CT267" s="65"/>
    </row>
    <row r="268" spans="1:98">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65"/>
      <c r="BN268" s="65"/>
      <c r="BO268" s="65"/>
      <c r="BP268" s="65"/>
      <c r="BQ268" s="65"/>
      <c r="BR268" s="65"/>
      <c r="BS268" s="65"/>
      <c r="BT268" s="65"/>
      <c r="BU268" s="65"/>
      <c r="BV268" s="65"/>
      <c r="BW268" s="65"/>
      <c r="BX268" s="65"/>
      <c r="BY268" s="65"/>
      <c r="BZ268" s="65"/>
      <c r="CA268" s="65"/>
      <c r="CB268" s="65"/>
      <c r="CC268" s="65"/>
      <c r="CD268" s="65"/>
      <c r="CE268" s="65"/>
      <c r="CF268" s="65"/>
      <c r="CG268" s="65"/>
      <c r="CH268" s="65"/>
      <c r="CI268" s="65"/>
      <c r="CJ268" s="65"/>
      <c r="CK268" s="65"/>
      <c r="CL268" s="65"/>
      <c r="CM268" s="65"/>
      <c r="CN268" s="65"/>
      <c r="CO268" s="65"/>
      <c r="CP268" s="65"/>
      <c r="CQ268" s="65"/>
      <c r="CR268" s="65"/>
      <c r="CS268" s="65"/>
      <c r="CT268" s="65"/>
    </row>
    <row r="269" spans="1:98">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65"/>
      <c r="BN269" s="65"/>
      <c r="BO269" s="65"/>
      <c r="BP269" s="65"/>
      <c r="BQ269" s="65"/>
      <c r="BR269" s="65"/>
      <c r="BS269" s="65"/>
      <c r="BT269" s="65"/>
      <c r="BU269" s="65"/>
      <c r="BV269" s="65"/>
      <c r="BW269" s="65"/>
      <c r="BX269" s="65"/>
      <c r="BY269" s="65"/>
      <c r="BZ269" s="65"/>
      <c r="CA269" s="65"/>
      <c r="CB269" s="65"/>
      <c r="CC269" s="65"/>
      <c r="CD269" s="65"/>
      <c r="CE269" s="65"/>
      <c r="CF269" s="65"/>
      <c r="CG269" s="65"/>
      <c r="CH269" s="65"/>
      <c r="CI269" s="65"/>
      <c r="CJ269" s="65"/>
      <c r="CK269" s="65"/>
      <c r="CL269" s="65"/>
      <c r="CM269" s="65"/>
      <c r="CN269" s="65"/>
      <c r="CO269" s="65"/>
      <c r="CP269" s="65"/>
      <c r="CQ269" s="65"/>
      <c r="CR269" s="65"/>
      <c r="CS269" s="65"/>
      <c r="CT269" s="65"/>
    </row>
    <row r="270" spans="1:98">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65"/>
      <c r="BN270" s="65"/>
      <c r="BO270" s="65"/>
      <c r="BP270" s="65"/>
      <c r="BQ270" s="65"/>
      <c r="BR270" s="65"/>
      <c r="BS270" s="65"/>
      <c r="BT270" s="65"/>
      <c r="BU270" s="65"/>
      <c r="BV270" s="65"/>
      <c r="BW270" s="65"/>
      <c r="BX270" s="65"/>
      <c r="BY270" s="65"/>
      <c r="BZ270" s="65"/>
      <c r="CA270" s="65"/>
      <c r="CB270" s="65"/>
      <c r="CC270" s="65"/>
      <c r="CD270" s="65"/>
      <c r="CE270" s="65"/>
      <c r="CF270" s="65"/>
      <c r="CG270" s="65"/>
      <c r="CH270" s="65"/>
      <c r="CI270" s="65"/>
      <c r="CJ270" s="65"/>
      <c r="CK270" s="65"/>
      <c r="CL270" s="65"/>
      <c r="CM270" s="65"/>
      <c r="CN270" s="65"/>
      <c r="CO270" s="65"/>
      <c r="CP270" s="65"/>
      <c r="CQ270" s="65"/>
      <c r="CR270" s="65"/>
      <c r="CS270" s="65"/>
      <c r="CT270" s="65"/>
    </row>
    <row r="271" spans="1:98">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65"/>
      <c r="BN271" s="65"/>
      <c r="BO271" s="65"/>
      <c r="BP271" s="65"/>
      <c r="BQ271" s="65"/>
      <c r="BR271" s="65"/>
      <c r="BS271" s="65"/>
      <c r="BT271" s="65"/>
      <c r="BU271" s="65"/>
      <c r="BV271" s="65"/>
      <c r="BW271" s="65"/>
      <c r="BX271" s="65"/>
      <c r="BY271" s="65"/>
      <c r="BZ271" s="65"/>
      <c r="CA271" s="65"/>
      <c r="CB271" s="65"/>
      <c r="CC271" s="65"/>
      <c r="CD271" s="65"/>
      <c r="CE271" s="65"/>
      <c r="CF271" s="65"/>
      <c r="CG271" s="65"/>
      <c r="CH271" s="65"/>
      <c r="CI271" s="65"/>
      <c r="CJ271" s="65"/>
      <c r="CK271" s="65"/>
      <c r="CL271" s="65"/>
      <c r="CM271" s="65"/>
      <c r="CN271" s="65"/>
      <c r="CO271" s="65"/>
      <c r="CP271" s="65"/>
      <c r="CQ271" s="65"/>
      <c r="CR271" s="65"/>
      <c r="CS271" s="65"/>
      <c r="CT271" s="65"/>
    </row>
    <row r="272" spans="1:98">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65"/>
      <c r="BN272" s="65"/>
      <c r="BO272" s="65"/>
      <c r="BP272" s="65"/>
      <c r="BQ272" s="65"/>
      <c r="BR272" s="65"/>
      <c r="BS272" s="65"/>
      <c r="BT272" s="65"/>
      <c r="BU272" s="65"/>
      <c r="BV272" s="65"/>
      <c r="BW272" s="65"/>
      <c r="BX272" s="65"/>
      <c r="BY272" s="65"/>
      <c r="BZ272" s="65"/>
      <c r="CA272" s="65"/>
      <c r="CB272" s="65"/>
      <c r="CC272" s="65"/>
      <c r="CD272" s="65"/>
      <c r="CE272" s="65"/>
      <c r="CF272" s="65"/>
      <c r="CG272" s="65"/>
      <c r="CH272" s="65"/>
      <c r="CI272" s="65"/>
      <c r="CJ272" s="65"/>
      <c r="CK272" s="65"/>
      <c r="CL272" s="65"/>
      <c r="CM272" s="65"/>
      <c r="CN272" s="65"/>
      <c r="CO272" s="65"/>
      <c r="CP272" s="65"/>
      <c r="CQ272" s="65"/>
      <c r="CR272" s="65"/>
      <c r="CS272" s="65"/>
      <c r="CT272" s="65"/>
    </row>
    <row r="273" spans="1:98">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65"/>
      <c r="BN273" s="65"/>
      <c r="BO273" s="65"/>
      <c r="BP273" s="65"/>
      <c r="BQ273" s="65"/>
      <c r="BR273" s="65"/>
      <c r="BS273" s="65"/>
      <c r="BT273" s="65"/>
      <c r="BU273" s="65"/>
      <c r="BV273" s="65"/>
      <c r="BW273" s="65"/>
      <c r="BX273" s="65"/>
      <c r="BY273" s="65"/>
      <c r="BZ273" s="65"/>
      <c r="CA273" s="65"/>
      <c r="CB273" s="65"/>
      <c r="CC273" s="65"/>
      <c r="CD273" s="65"/>
      <c r="CE273" s="65"/>
      <c r="CF273" s="65"/>
      <c r="CG273" s="65"/>
      <c r="CH273" s="65"/>
      <c r="CI273" s="65"/>
      <c r="CJ273" s="65"/>
      <c r="CK273" s="65"/>
      <c r="CL273" s="65"/>
      <c r="CM273" s="65"/>
      <c r="CN273" s="65"/>
      <c r="CO273" s="65"/>
      <c r="CP273" s="65"/>
      <c r="CQ273" s="65"/>
      <c r="CR273" s="65"/>
      <c r="CS273" s="65"/>
      <c r="CT273" s="65"/>
    </row>
    <row r="274" spans="1:98">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65"/>
      <c r="BN274" s="65"/>
      <c r="BO274" s="65"/>
      <c r="BP274" s="65"/>
      <c r="BQ274" s="65"/>
      <c r="BR274" s="65"/>
      <c r="BS274" s="65"/>
      <c r="BT274" s="65"/>
      <c r="BU274" s="65"/>
      <c r="BV274" s="65"/>
      <c r="BW274" s="65"/>
      <c r="BX274" s="65"/>
      <c r="BY274" s="65"/>
      <c r="BZ274" s="65"/>
      <c r="CA274" s="65"/>
      <c r="CB274" s="65"/>
      <c r="CC274" s="65"/>
      <c r="CD274" s="65"/>
      <c r="CE274" s="65"/>
      <c r="CF274" s="65"/>
      <c r="CG274" s="65"/>
      <c r="CH274" s="65"/>
      <c r="CI274" s="65"/>
      <c r="CJ274" s="65"/>
      <c r="CK274" s="65"/>
      <c r="CL274" s="65"/>
      <c r="CM274" s="65"/>
      <c r="CN274" s="65"/>
      <c r="CO274" s="65"/>
      <c r="CP274" s="65"/>
      <c r="CQ274" s="65"/>
      <c r="CR274" s="65"/>
      <c r="CS274" s="65"/>
      <c r="CT274" s="65"/>
    </row>
    <row r="275" spans="1:98">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65"/>
      <c r="BN275" s="65"/>
      <c r="BO275" s="65"/>
      <c r="BP275" s="65"/>
      <c r="BQ275" s="65"/>
      <c r="BR275" s="65"/>
      <c r="BS275" s="65"/>
      <c r="BT275" s="65"/>
      <c r="BU275" s="65"/>
      <c r="BV275" s="65"/>
      <c r="BW275" s="65"/>
      <c r="BX275" s="65"/>
      <c r="BY275" s="65"/>
      <c r="BZ275" s="65"/>
      <c r="CA275" s="65"/>
      <c r="CB275" s="65"/>
      <c r="CC275" s="65"/>
      <c r="CD275" s="65"/>
      <c r="CE275" s="65"/>
      <c r="CF275" s="65"/>
      <c r="CG275" s="65"/>
      <c r="CH275" s="65"/>
      <c r="CI275" s="65"/>
      <c r="CJ275" s="65"/>
      <c r="CK275" s="65"/>
      <c r="CL275" s="65"/>
      <c r="CM275" s="65"/>
      <c r="CN275" s="65"/>
      <c r="CO275" s="65"/>
      <c r="CP275" s="65"/>
      <c r="CQ275" s="65"/>
      <c r="CR275" s="65"/>
      <c r="CS275" s="65"/>
      <c r="CT275" s="65"/>
    </row>
    <row r="276" spans="1:98">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65"/>
      <c r="BN276" s="65"/>
      <c r="BO276" s="65"/>
      <c r="BP276" s="65"/>
      <c r="BQ276" s="65"/>
      <c r="BR276" s="65"/>
      <c r="BS276" s="65"/>
      <c r="BT276" s="65"/>
      <c r="BU276" s="65"/>
      <c r="BV276" s="65"/>
      <c r="BW276" s="65"/>
      <c r="BX276" s="65"/>
      <c r="BY276" s="65"/>
      <c r="BZ276" s="65"/>
      <c r="CA276" s="65"/>
      <c r="CB276" s="65"/>
      <c r="CC276" s="65"/>
      <c r="CD276" s="65"/>
      <c r="CE276" s="65"/>
      <c r="CF276" s="65"/>
      <c r="CG276" s="65"/>
      <c r="CH276" s="65"/>
      <c r="CI276" s="65"/>
      <c r="CJ276" s="65"/>
      <c r="CK276" s="65"/>
      <c r="CL276" s="65"/>
      <c r="CM276" s="65"/>
      <c r="CN276" s="65"/>
      <c r="CO276" s="65"/>
      <c r="CP276" s="65"/>
      <c r="CQ276" s="65"/>
      <c r="CR276" s="65"/>
      <c r="CS276" s="65"/>
      <c r="CT276" s="65"/>
    </row>
    <row r="277" spans="1:98">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65"/>
      <c r="BN277" s="65"/>
      <c r="BO277" s="65"/>
      <c r="BP277" s="65"/>
      <c r="BQ277" s="65"/>
      <c r="BR277" s="65"/>
      <c r="BS277" s="65"/>
      <c r="BT277" s="65"/>
      <c r="BU277" s="65"/>
      <c r="BV277" s="65"/>
      <c r="BW277" s="65"/>
      <c r="BX277" s="65"/>
      <c r="BY277" s="65"/>
      <c r="BZ277" s="65"/>
      <c r="CA277" s="65"/>
      <c r="CB277" s="65"/>
      <c r="CC277" s="65"/>
      <c r="CD277" s="65"/>
      <c r="CE277" s="65"/>
      <c r="CF277" s="65"/>
      <c r="CG277" s="65"/>
      <c r="CH277" s="65"/>
      <c r="CI277" s="65"/>
      <c r="CJ277" s="65"/>
      <c r="CK277" s="65"/>
      <c r="CL277" s="65"/>
      <c r="CM277" s="65"/>
      <c r="CN277" s="65"/>
      <c r="CO277" s="65"/>
      <c r="CP277" s="65"/>
      <c r="CQ277" s="65"/>
      <c r="CR277" s="65"/>
      <c r="CS277" s="65"/>
      <c r="CT277" s="65"/>
    </row>
    <row r="278" spans="1:98">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65"/>
      <c r="BN278" s="65"/>
      <c r="BO278" s="65"/>
      <c r="BP278" s="65"/>
      <c r="BQ278" s="65"/>
      <c r="BR278" s="65"/>
      <c r="BS278" s="65"/>
      <c r="BT278" s="65"/>
      <c r="BU278" s="65"/>
      <c r="BV278" s="65"/>
      <c r="BW278" s="65"/>
      <c r="BX278" s="65"/>
      <c r="BY278" s="65"/>
      <c r="BZ278" s="65"/>
      <c r="CA278" s="65"/>
      <c r="CB278" s="65"/>
      <c r="CC278" s="65"/>
      <c r="CD278" s="65"/>
      <c r="CE278" s="65"/>
      <c r="CF278" s="65"/>
      <c r="CG278" s="65"/>
      <c r="CH278" s="65"/>
      <c r="CI278" s="65"/>
      <c r="CJ278" s="65"/>
      <c r="CK278" s="65"/>
      <c r="CL278" s="65"/>
      <c r="CM278" s="65"/>
      <c r="CN278" s="65"/>
      <c r="CO278" s="65"/>
      <c r="CP278" s="65"/>
      <c r="CQ278" s="65"/>
      <c r="CR278" s="65"/>
      <c r="CS278" s="65"/>
      <c r="CT278" s="65"/>
    </row>
    <row r="279" spans="1:98">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65"/>
      <c r="BN279" s="65"/>
      <c r="BO279" s="65"/>
      <c r="BP279" s="65"/>
      <c r="BQ279" s="65"/>
      <c r="BR279" s="65"/>
      <c r="BS279" s="65"/>
      <c r="BT279" s="65"/>
      <c r="BU279" s="65"/>
      <c r="BV279" s="65"/>
      <c r="BW279" s="65"/>
      <c r="BX279" s="65"/>
      <c r="BY279" s="65"/>
      <c r="BZ279" s="65"/>
      <c r="CA279" s="65"/>
      <c r="CB279" s="65"/>
      <c r="CC279" s="65"/>
      <c r="CD279" s="65"/>
      <c r="CE279" s="65"/>
      <c r="CF279" s="65"/>
      <c r="CG279" s="65"/>
      <c r="CH279" s="65"/>
      <c r="CI279" s="65"/>
      <c r="CJ279" s="65"/>
      <c r="CK279" s="65"/>
      <c r="CL279" s="65"/>
      <c r="CM279" s="65"/>
      <c r="CN279" s="65"/>
      <c r="CO279" s="65"/>
      <c r="CP279" s="65"/>
      <c r="CQ279" s="65"/>
      <c r="CR279" s="65"/>
      <c r="CS279" s="65"/>
      <c r="CT279" s="65"/>
    </row>
    <row r="280" spans="1:98">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65"/>
      <c r="BN280" s="65"/>
      <c r="BO280" s="65"/>
      <c r="BP280" s="65"/>
      <c r="BQ280" s="65"/>
      <c r="BR280" s="65"/>
      <c r="BS280" s="65"/>
      <c r="BT280" s="65"/>
      <c r="BU280" s="65"/>
      <c r="BV280" s="65"/>
      <c r="BW280" s="65"/>
      <c r="BX280" s="65"/>
      <c r="BY280" s="65"/>
      <c r="BZ280" s="65"/>
      <c r="CA280" s="65"/>
      <c r="CB280" s="65"/>
      <c r="CC280" s="65"/>
      <c r="CD280" s="65"/>
      <c r="CE280" s="65"/>
      <c r="CF280" s="65"/>
      <c r="CG280" s="65"/>
      <c r="CH280" s="65"/>
      <c r="CI280" s="65"/>
      <c r="CJ280" s="65"/>
      <c r="CK280" s="65"/>
      <c r="CL280" s="65"/>
      <c r="CM280" s="65"/>
      <c r="CN280" s="65"/>
      <c r="CO280" s="65"/>
      <c r="CP280" s="65"/>
      <c r="CQ280" s="65"/>
      <c r="CR280" s="65"/>
      <c r="CS280" s="65"/>
      <c r="CT280" s="65"/>
    </row>
    <row r="281" spans="1:98">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65"/>
      <c r="BN281" s="65"/>
      <c r="BO281" s="65"/>
      <c r="BP281" s="65"/>
      <c r="BQ281" s="65"/>
      <c r="BR281" s="65"/>
      <c r="BS281" s="65"/>
      <c r="BT281" s="65"/>
      <c r="BU281" s="65"/>
      <c r="BV281" s="65"/>
      <c r="BW281" s="65"/>
      <c r="BX281" s="65"/>
      <c r="BY281" s="65"/>
      <c r="BZ281" s="65"/>
      <c r="CA281" s="65"/>
      <c r="CB281" s="65"/>
      <c r="CC281" s="65"/>
      <c r="CD281" s="65"/>
      <c r="CE281" s="65"/>
      <c r="CF281" s="65"/>
      <c r="CG281" s="65"/>
      <c r="CH281" s="65"/>
      <c r="CI281" s="65"/>
      <c r="CJ281" s="65"/>
      <c r="CK281" s="65"/>
      <c r="CL281" s="65"/>
      <c r="CM281" s="65"/>
      <c r="CN281" s="65"/>
      <c r="CO281" s="65"/>
      <c r="CP281" s="65"/>
      <c r="CQ281" s="65"/>
      <c r="CR281" s="65"/>
      <c r="CS281" s="65"/>
      <c r="CT281" s="65"/>
    </row>
    <row r="282" spans="1:98">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65"/>
      <c r="BN282" s="65"/>
      <c r="BO282" s="65"/>
      <c r="BP282" s="65"/>
      <c r="BQ282" s="65"/>
      <c r="BR282" s="65"/>
      <c r="BS282" s="65"/>
      <c r="BT282" s="65"/>
      <c r="BU282" s="65"/>
      <c r="BV282" s="65"/>
      <c r="BW282" s="65"/>
      <c r="BX282" s="65"/>
      <c r="BY282" s="65"/>
      <c r="BZ282" s="65"/>
      <c r="CA282" s="65"/>
      <c r="CB282" s="65"/>
      <c r="CC282" s="65"/>
      <c r="CD282" s="65"/>
      <c r="CE282" s="65"/>
      <c r="CF282" s="65"/>
      <c r="CG282" s="65"/>
      <c r="CH282" s="65"/>
      <c r="CI282" s="65"/>
      <c r="CJ282" s="65"/>
      <c r="CK282" s="65"/>
      <c r="CL282" s="65"/>
      <c r="CM282" s="65"/>
      <c r="CN282" s="65"/>
      <c r="CO282" s="65"/>
      <c r="CP282" s="65"/>
      <c r="CQ282" s="65"/>
      <c r="CR282" s="65"/>
      <c r="CS282" s="65"/>
      <c r="CT282" s="65"/>
    </row>
    <row r="283" spans="1:98">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65"/>
      <c r="BN283" s="65"/>
      <c r="BO283" s="65"/>
      <c r="BP283" s="65"/>
      <c r="BQ283" s="65"/>
      <c r="BR283" s="65"/>
      <c r="BS283" s="65"/>
      <c r="BT283" s="65"/>
      <c r="BU283" s="65"/>
      <c r="BV283" s="65"/>
      <c r="BW283" s="65"/>
      <c r="BX283" s="65"/>
      <c r="BY283" s="65"/>
      <c r="BZ283" s="65"/>
      <c r="CA283" s="65"/>
      <c r="CB283" s="65"/>
      <c r="CC283" s="65"/>
      <c r="CD283" s="65"/>
      <c r="CE283" s="65"/>
      <c r="CF283" s="65"/>
      <c r="CG283" s="65"/>
      <c r="CH283" s="65"/>
      <c r="CI283" s="65"/>
      <c r="CJ283" s="65"/>
      <c r="CK283" s="65"/>
      <c r="CL283" s="65"/>
      <c r="CM283" s="65"/>
      <c r="CN283" s="65"/>
      <c r="CO283" s="65"/>
      <c r="CP283" s="65"/>
      <c r="CQ283" s="65"/>
      <c r="CR283" s="65"/>
      <c r="CS283" s="65"/>
      <c r="CT283" s="65"/>
    </row>
    <row r="284" spans="1:98">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65"/>
      <c r="BN284" s="65"/>
      <c r="BO284" s="65"/>
      <c r="BP284" s="65"/>
      <c r="BQ284" s="65"/>
      <c r="BR284" s="65"/>
      <c r="BS284" s="65"/>
      <c r="BT284" s="65"/>
      <c r="BU284" s="65"/>
      <c r="BV284" s="65"/>
      <c r="BW284" s="65"/>
      <c r="BX284" s="65"/>
      <c r="BY284" s="65"/>
      <c r="BZ284" s="65"/>
      <c r="CA284" s="65"/>
      <c r="CB284" s="65"/>
      <c r="CC284" s="65"/>
      <c r="CD284" s="65"/>
      <c r="CE284" s="65"/>
      <c r="CF284" s="65"/>
      <c r="CG284" s="65"/>
      <c r="CH284" s="65"/>
      <c r="CI284" s="65"/>
      <c r="CJ284" s="65"/>
      <c r="CK284" s="65"/>
      <c r="CL284" s="65"/>
      <c r="CM284" s="65"/>
      <c r="CN284" s="65"/>
      <c r="CO284" s="65"/>
      <c r="CP284" s="65"/>
      <c r="CQ284" s="65"/>
      <c r="CR284" s="65"/>
      <c r="CS284" s="65"/>
      <c r="CT284" s="65"/>
    </row>
    <row r="285" spans="1:98">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65"/>
      <c r="BN285" s="65"/>
      <c r="BO285" s="65"/>
      <c r="BP285" s="65"/>
      <c r="BQ285" s="65"/>
      <c r="BR285" s="65"/>
      <c r="BS285" s="65"/>
      <c r="BT285" s="65"/>
      <c r="BU285" s="65"/>
      <c r="BV285" s="65"/>
      <c r="BW285" s="65"/>
      <c r="BX285" s="65"/>
      <c r="BY285" s="65"/>
      <c r="BZ285" s="65"/>
      <c r="CA285" s="65"/>
      <c r="CB285" s="65"/>
      <c r="CC285" s="65"/>
      <c r="CD285" s="65"/>
      <c r="CE285" s="65"/>
      <c r="CF285" s="65"/>
      <c r="CG285" s="65"/>
      <c r="CH285" s="65"/>
      <c r="CI285" s="65"/>
      <c r="CJ285" s="65"/>
      <c r="CK285" s="65"/>
      <c r="CL285" s="65"/>
      <c r="CM285" s="65"/>
      <c r="CN285" s="65"/>
      <c r="CO285" s="65"/>
      <c r="CP285" s="65"/>
      <c r="CQ285" s="65"/>
      <c r="CR285" s="65"/>
      <c r="CS285" s="65"/>
      <c r="CT285" s="65"/>
    </row>
    <row r="286" spans="1:98">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65"/>
      <c r="BN286" s="65"/>
      <c r="BO286" s="65"/>
      <c r="BP286" s="65"/>
      <c r="BQ286" s="65"/>
      <c r="BR286" s="65"/>
      <c r="BS286" s="65"/>
      <c r="BT286" s="65"/>
      <c r="BU286" s="65"/>
      <c r="BV286" s="65"/>
      <c r="BW286" s="65"/>
      <c r="BX286" s="65"/>
      <c r="BY286" s="65"/>
      <c r="BZ286" s="65"/>
      <c r="CA286" s="65"/>
      <c r="CB286" s="65"/>
      <c r="CC286" s="65"/>
      <c r="CD286" s="65"/>
      <c r="CE286" s="65"/>
      <c r="CF286" s="65"/>
      <c r="CG286" s="65"/>
      <c r="CH286" s="65"/>
      <c r="CI286" s="65"/>
      <c r="CJ286" s="65"/>
      <c r="CK286" s="65"/>
      <c r="CL286" s="65"/>
      <c r="CM286" s="65"/>
      <c r="CN286" s="65"/>
      <c r="CO286" s="65"/>
      <c r="CP286" s="65"/>
      <c r="CQ286" s="65"/>
      <c r="CR286" s="65"/>
      <c r="CS286" s="65"/>
      <c r="CT286" s="65"/>
    </row>
    <row r="287" spans="1:98">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65"/>
      <c r="BN287" s="65"/>
      <c r="BO287" s="65"/>
      <c r="BP287" s="65"/>
      <c r="BQ287" s="65"/>
      <c r="BR287" s="65"/>
      <c r="BS287" s="65"/>
      <c r="BT287" s="65"/>
      <c r="BU287" s="65"/>
      <c r="BV287" s="65"/>
      <c r="BW287" s="65"/>
      <c r="BX287" s="65"/>
      <c r="BY287" s="65"/>
      <c r="BZ287" s="65"/>
      <c r="CA287" s="65"/>
      <c r="CB287" s="65"/>
      <c r="CC287" s="65"/>
      <c r="CD287" s="65"/>
      <c r="CE287" s="65"/>
      <c r="CF287" s="65"/>
      <c r="CG287" s="65"/>
      <c r="CH287" s="65"/>
      <c r="CI287" s="65"/>
      <c r="CJ287" s="65"/>
      <c r="CK287" s="65"/>
      <c r="CL287" s="65"/>
      <c r="CM287" s="65"/>
      <c r="CN287" s="65"/>
      <c r="CO287" s="65"/>
      <c r="CP287" s="65"/>
      <c r="CQ287" s="65"/>
      <c r="CR287" s="65"/>
      <c r="CS287" s="65"/>
      <c r="CT287" s="65"/>
    </row>
    <row r="288" spans="1:98">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65"/>
      <c r="BN288" s="65"/>
      <c r="BO288" s="65"/>
      <c r="BP288" s="65"/>
      <c r="BQ288" s="65"/>
      <c r="BR288" s="65"/>
      <c r="BS288" s="65"/>
      <c r="BT288" s="65"/>
      <c r="BU288" s="65"/>
      <c r="BV288" s="65"/>
      <c r="BW288" s="65"/>
      <c r="BX288" s="65"/>
      <c r="BY288" s="65"/>
      <c r="BZ288" s="65"/>
      <c r="CA288" s="65"/>
      <c r="CB288" s="65"/>
      <c r="CC288" s="65"/>
      <c r="CD288" s="65"/>
      <c r="CE288" s="65"/>
      <c r="CF288" s="65"/>
      <c r="CG288" s="65"/>
      <c r="CH288" s="65"/>
      <c r="CI288" s="65"/>
      <c r="CJ288" s="65"/>
      <c r="CK288" s="65"/>
      <c r="CL288" s="65"/>
      <c r="CM288" s="65"/>
      <c r="CN288" s="65"/>
      <c r="CO288" s="65"/>
      <c r="CP288" s="65"/>
      <c r="CQ288" s="65"/>
      <c r="CR288" s="65"/>
      <c r="CS288" s="65"/>
      <c r="CT288" s="65"/>
    </row>
    <row r="289" spans="1:98">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65"/>
      <c r="BN289" s="65"/>
      <c r="BO289" s="65"/>
      <c r="BP289" s="65"/>
      <c r="BQ289" s="65"/>
      <c r="BR289" s="65"/>
      <c r="BS289" s="65"/>
      <c r="BT289" s="65"/>
      <c r="BU289" s="65"/>
      <c r="BV289" s="65"/>
      <c r="BW289" s="65"/>
      <c r="BX289" s="65"/>
      <c r="BY289" s="65"/>
      <c r="BZ289" s="65"/>
      <c r="CA289" s="65"/>
      <c r="CB289" s="65"/>
      <c r="CC289" s="65"/>
      <c r="CD289" s="65"/>
      <c r="CE289" s="65"/>
      <c r="CF289" s="65"/>
      <c r="CG289" s="65"/>
      <c r="CH289" s="65"/>
      <c r="CI289" s="65"/>
      <c r="CJ289" s="65"/>
      <c r="CK289" s="65"/>
      <c r="CL289" s="65"/>
      <c r="CM289" s="65"/>
      <c r="CN289" s="65"/>
      <c r="CO289" s="65"/>
      <c r="CP289" s="65"/>
      <c r="CQ289" s="65"/>
      <c r="CR289" s="65"/>
      <c r="CS289" s="65"/>
      <c r="CT289" s="65"/>
    </row>
    <row r="290" spans="1:98">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65"/>
      <c r="BN290" s="65"/>
      <c r="BO290" s="65"/>
      <c r="BP290" s="65"/>
      <c r="BQ290" s="65"/>
      <c r="BR290" s="65"/>
      <c r="BS290" s="65"/>
      <c r="BT290" s="65"/>
      <c r="BU290" s="65"/>
      <c r="BV290" s="65"/>
      <c r="BW290" s="65"/>
      <c r="BX290" s="65"/>
      <c r="BY290" s="65"/>
      <c r="BZ290" s="65"/>
      <c r="CA290" s="65"/>
      <c r="CB290" s="65"/>
      <c r="CC290" s="65"/>
      <c r="CD290" s="65"/>
      <c r="CE290" s="65"/>
      <c r="CF290" s="65"/>
      <c r="CG290" s="65"/>
      <c r="CH290" s="65"/>
      <c r="CI290" s="65"/>
      <c r="CJ290" s="65"/>
      <c r="CK290" s="65"/>
      <c r="CL290" s="65"/>
      <c r="CM290" s="65"/>
      <c r="CN290" s="65"/>
      <c r="CO290" s="65"/>
      <c r="CP290" s="65"/>
      <c r="CQ290" s="65"/>
      <c r="CR290" s="65"/>
      <c r="CS290" s="65"/>
      <c r="CT290" s="65"/>
    </row>
    <row r="291" spans="1:98">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65"/>
      <c r="BN291" s="65"/>
      <c r="BO291" s="65"/>
      <c r="BP291" s="65"/>
      <c r="BQ291" s="65"/>
      <c r="BR291" s="65"/>
      <c r="BS291" s="65"/>
      <c r="BT291" s="65"/>
      <c r="BU291" s="65"/>
      <c r="BV291" s="65"/>
      <c r="BW291" s="65"/>
      <c r="BX291" s="65"/>
      <c r="BY291" s="65"/>
      <c r="BZ291" s="65"/>
      <c r="CA291" s="65"/>
      <c r="CB291" s="65"/>
      <c r="CC291" s="65"/>
      <c r="CD291" s="65"/>
      <c r="CE291" s="65"/>
      <c r="CF291" s="65"/>
      <c r="CG291" s="65"/>
      <c r="CH291" s="65"/>
      <c r="CI291" s="65"/>
      <c r="CJ291" s="65"/>
      <c r="CK291" s="65"/>
      <c r="CL291" s="65"/>
      <c r="CM291" s="65"/>
      <c r="CN291" s="65"/>
      <c r="CO291" s="65"/>
      <c r="CP291" s="65"/>
      <c r="CQ291" s="65"/>
      <c r="CR291" s="65"/>
      <c r="CS291" s="65"/>
      <c r="CT291" s="65"/>
    </row>
    <row r="292" spans="1:98">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65"/>
      <c r="BN292" s="65"/>
      <c r="BO292" s="65"/>
      <c r="BP292" s="65"/>
      <c r="BQ292" s="65"/>
      <c r="BR292" s="65"/>
      <c r="BS292" s="65"/>
      <c r="BT292" s="65"/>
      <c r="BU292" s="65"/>
      <c r="BV292" s="65"/>
      <c r="BW292" s="65"/>
      <c r="BX292" s="65"/>
      <c r="BY292" s="65"/>
      <c r="BZ292" s="65"/>
      <c r="CA292" s="65"/>
      <c r="CB292" s="65"/>
      <c r="CC292" s="65"/>
      <c r="CD292" s="65"/>
      <c r="CE292" s="65"/>
      <c r="CF292" s="65"/>
      <c r="CG292" s="65"/>
      <c r="CH292" s="65"/>
      <c r="CI292" s="65"/>
      <c r="CJ292" s="65"/>
      <c r="CK292" s="65"/>
      <c r="CL292" s="65"/>
      <c r="CM292" s="65"/>
      <c r="CN292" s="65"/>
      <c r="CO292" s="65"/>
      <c r="CP292" s="65"/>
      <c r="CQ292" s="65"/>
      <c r="CR292" s="65"/>
      <c r="CS292" s="65"/>
      <c r="CT292" s="65"/>
    </row>
    <row r="293" spans="1:98">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65"/>
      <c r="BN293" s="65"/>
      <c r="BO293" s="65"/>
      <c r="BP293" s="65"/>
      <c r="BQ293" s="65"/>
      <c r="BR293" s="65"/>
      <c r="BS293" s="65"/>
      <c r="BT293" s="65"/>
      <c r="BU293" s="65"/>
      <c r="BV293" s="65"/>
      <c r="BW293" s="65"/>
      <c r="BX293" s="65"/>
      <c r="BY293" s="65"/>
      <c r="BZ293" s="65"/>
      <c r="CA293" s="65"/>
      <c r="CB293" s="65"/>
      <c r="CC293" s="65"/>
      <c r="CD293" s="65"/>
      <c r="CE293" s="65"/>
      <c r="CF293" s="65"/>
      <c r="CG293" s="65"/>
      <c r="CH293" s="65"/>
      <c r="CI293" s="65"/>
      <c r="CJ293" s="65"/>
      <c r="CK293" s="65"/>
      <c r="CL293" s="65"/>
      <c r="CM293" s="65"/>
      <c r="CN293" s="65"/>
      <c r="CO293" s="65"/>
      <c r="CP293" s="65"/>
      <c r="CQ293" s="65"/>
      <c r="CR293" s="65"/>
      <c r="CS293" s="65"/>
      <c r="CT293" s="65"/>
    </row>
    <row r="294" spans="1:98">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65"/>
      <c r="BN294" s="65"/>
      <c r="BO294" s="65"/>
      <c r="BP294" s="65"/>
      <c r="BQ294" s="65"/>
      <c r="BR294" s="65"/>
      <c r="BS294" s="65"/>
      <c r="BT294" s="65"/>
      <c r="BU294" s="65"/>
      <c r="BV294" s="65"/>
      <c r="BW294" s="65"/>
      <c r="BX294" s="65"/>
      <c r="BY294" s="65"/>
      <c r="BZ294" s="65"/>
      <c r="CA294" s="65"/>
      <c r="CB294" s="65"/>
      <c r="CC294" s="65"/>
      <c r="CD294" s="65"/>
      <c r="CE294" s="65"/>
      <c r="CF294" s="65"/>
      <c r="CG294" s="65"/>
      <c r="CH294" s="65"/>
      <c r="CI294" s="65"/>
      <c r="CJ294" s="65"/>
      <c r="CK294" s="65"/>
      <c r="CL294" s="65"/>
      <c r="CM294" s="65"/>
      <c r="CN294" s="65"/>
      <c r="CO294" s="65"/>
      <c r="CP294" s="65"/>
      <c r="CQ294" s="65"/>
      <c r="CR294" s="65"/>
      <c r="CS294" s="65"/>
      <c r="CT294" s="65"/>
    </row>
    <row r="295" spans="1:98">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65"/>
      <c r="BN295" s="65"/>
      <c r="BO295" s="65"/>
      <c r="BP295" s="65"/>
      <c r="BQ295" s="65"/>
      <c r="BR295" s="65"/>
      <c r="BS295" s="65"/>
      <c r="BT295" s="65"/>
      <c r="BU295" s="65"/>
      <c r="BV295" s="65"/>
      <c r="BW295" s="65"/>
      <c r="BX295" s="65"/>
      <c r="BY295" s="65"/>
      <c r="BZ295" s="65"/>
      <c r="CA295" s="65"/>
      <c r="CB295" s="65"/>
      <c r="CC295" s="65"/>
      <c r="CD295" s="65"/>
      <c r="CE295" s="65"/>
      <c r="CF295" s="65"/>
      <c r="CG295" s="65"/>
      <c r="CH295" s="65"/>
      <c r="CI295" s="65"/>
      <c r="CJ295" s="65"/>
      <c r="CK295" s="65"/>
      <c r="CL295" s="65"/>
      <c r="CM295" s="65"/>
      <c r="CN295" s="65"/>
      <c r="CO295" s="65"/>
      <c r="CP295" s="65"/>
      <c r="CQ295" s="65"/>
      <c r="CR295" s="65"/>
      <c r="CS295" s="65"/>
      <c r="CT295" s="65"/>
    </row>
    <row r="296" spans="1:98">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65"/>
      <c r="BN296" s="65"/>
      <c r="BO296" s="65"/>
      <c r="BP296" s="65"/>
      <c r="BQ296" s="65"/>
      <c r="BR296" s="65"/>
      <c r="BS296" s="65"/>
      <c r="BT296" s="65"/>
      <c r="BU296" s="65"/>
      <c r="BV296" s="65"/>
      <c r="BW296" s="65"/>
      <c r="BX296" s="65"/>
      <c r="BY296" s="65"/>
      <c r="BZ296" s="65"/>
      <c r="CA296" s="65"/>
      <c r="CB296" s="65"/>
      <c r="CC296" s="65"/>
      <c r="CD296" s="65"/>
      <c r="CE296" s="65"/>
      <c r="CF296" s="65"/>
      <c r="CG296" s="65"/>
      <c r="CH296" s="65"/>
      <c r="CI296" s="65"/>
      <c r="CJ296" s="65"/>
      <c r="CK296" s="65"/>
      <c r="CL296" s="65"/>
      <c r="CM296" s="65"/>
      <c r="CN296" s="65"/>
      <c r="CO296" s="65"/>
      <c r="CP296" s="65"/>
      <c r="CQ296" s="65"/>
      <c r="CR296" s="65"/>
      <c r="CS296" s="65"/>
      <c r="CT296" s="65"/>
    </row>
    <row r="297" spans="1:98">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65"/>
      <c r="BN297" s="65"/>
      <c r="BO297" s="65"/>
      <c r="BP297" s="65"/>
      <c r="BQ297" s="65"/>
      <c r="BR297" s="65"/>
      <c r="BS297" s="65"/>
      <c r="BT297" s="65"/>
      <c r="BU297" s="65"/>
      <c r="BV297" s="65"/>
      <c r="BW297" s="65"/>
      <c r="BX297" s="65"/>
      <c r="BY297" s="65"/>
      <c r="BZ297" s="65"/>
      <c r="CA297" s="65"/>
      <c r="CB297" s="65"/>
      <c r="CC297" s="65"/>
      <c r="CD297" s="65"/>
      <c r="CE297" s="65"/>
      <c r="CF297" s="65"/>
      <c r="CG297" s="65"/>
      <c r="CH297" s="65"/>
      <c r="CI297" s="65"/>
      <c r="CJ297" s="65"/>
      <c r="CK297" s="65"/>
      <c r="CL297" s="65"/>
      <c r="CM297" s="65"/>
      <c r="CN297" s="65"/>
      <c r="CO297" s="65"/>
      <c r="CP297" s="65"/>
      <c r="CQ297" s="65"/>
      <c r="CR297" s="65"/>
      <c r="CS297" s="65"/>
      <c r="CT297" s="65"/>
    </row>
    <row r="298" spans="1:98">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65"/>
      <c r="BN298" s="65"/>
      <c r="BO298" s="65"/>
      <c r="BP298" s="65"/>
      <c r="BQ298" s="65"/>
      <c r="BR298" s="65"/>
      <c r="BS298" s="65"/>
      <c r="BT298" s="65"/>
      <c r="BU298" s="65"/>
      <c r="BV298" s="65"/>
      <c r="BW298" s="65"/>
      <c r="BX298" s="65"/>
      <c r="BY298" s="65"/>
      <c r="BZ298" s="65"/>
      <c r="CA298" s="65"/>
      <c r="CB298" s="65"/>
      <c r="CC298" s="65"/>
      <c r="CD298" s="65"/>
      <c r="CE298" s="65"/>
      <c r="CF298" s="65"/>
      <c r="CG298" s="65"/>
      <c r="CH298" s="65"/>
      <c r="CI298" s="65"/>
      <c r="CJ298" s="65"/>
      <c r="CK298" s="65"/>
      <c r="CL298" s="65"/>
      <c r="CM298" s="65"/>
      <c r="CN298" s="65"/>
      <c r="CO298" s="65"/>
      <c r="CP298" s="65"/>
      <c r="CQ298" s="65"/>
      <c r="CR298" s="65"/>
      <c r="CS298" s="65"/>
      <c r="CT298" s="65"/>
    </row>
    <row r="299" spans="1:98">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65"/>
      <c r="BN299" s="65"/>
      <c r="BO299" s="65"/>
      <c r="BP299" s="65"/>
      <c r="BQ299" s="65"/>
      <c r="BR299" s="65"/>
      <c r="BS299" s="65"/>
      <c r="BT299" s="65"/>
      <c r="BU299" s="65"/>
      <c r="BV299" s="65"/>
      <c r="BW299" s="65"/>
      <c r="BX299" s="65"/>
      <c r="BY299" s="65"/>
      <c r="BZ299" s="65"/>
      <c r="CA299" s="65"/>
      <c r="CB299" s="65"/>
      <c r="CC299" s="65"/>
      <c r="CD299" s="65"/>
      <c r="CE299" s="65"/>
      <c r="CF299" s="65"/>
      <c r="CG299" s="65"/>
      <c r="CH299" s="65"/>
      <c r="CI299" s="65"/>
      <c r="CJ299" s="65"/>
      <c r="CK299" s="65"/>
      <c r="CL299" s="65"/>
      <c r="CM299" s="65"/>
      <c r="CN299" s="65"/>
      <c r="CO299" s="65"/>
      <c r="CP299" s="65"/>
      <c r="CQ299" s="65"/>
      <c r="CR299" s="65"/>
      <c r="CS299" s="65"/>
      <c r="CT299" s="65"/>
    </row>
    <row r="300" spans="1:98">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65"/>
      <c r="BN300" s="65"/>
      <c r="BO300" s="65"/>
      <c r="BP300" s="65"/>
      <c r="BQ300" s="65"/>
      <c r="BR300" s="65"/>
      <c r="BS300" s="65"/>
      <c r="BT300" s="65"/>
      <c r="BU300" s="65"/>
      <c r="BV300" s="65"/>
      <c r="BW300" s="65"/>
      <c r="BX300" s="65"/>
      <c r="BY300" s="65"/>
      <c r="BZ300" s="65"/>
      <c r="CA300" s="65"/>
      <c r="CB300" s="65"/>
      <c r="CC300" s="65"/>
      <c r="CD300" s="65"/>
      <c r="CE300" s="65"/>
      <c r="CF300" s="65"/>
      <c r="CG300" s="65"/>
      <c r="CH300" s="65"/>
      <c r="CI300" s="65"/>
      <c r="CJ300" s="65"/>
      <c r="CK300" s="65"/>
      <c r="CL300" s="65"/>
      <c r="CM300" s="65"/>
      <c r="CN300" s="65"/>
      <c r="CO300" s="65"/>
      <c r="CP300" s="65"/>
      <c r="CQ300" s="65"/>
      <c r="CR300" s="65"/>
      <c r="CS300" s="65"/>
      <c r="CT300" s="65"/>
    </row>
    <row r="301" spans="1:98">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65"/>
      <c r="BN301" s="65"/>
      <c r="BO301" s="65"/>
      <c r="BP301" s="65"/>
      <c r="BQ301" s="65"/>
      <c r="BR301" s="65"/>
      <c r="BS301" s="65"/>
      <c r="BT301" s="65"/>
      <c r="BU301" s="65"/>
      <c r="BV301" s="65"/>
      <c r="BW301" s="65"/>
      <c r="BX301" s="65"/>
      <c r="BY301" s="65"/>
      <c r="BZ301" s="65"/>
      <c r="CA301" s="65"/>
      <c r="CB301" s="65"/>
      <c r="CC301" s="65"/>
      <c r="CD301" s="65"/>
      <c r="CE301" s="65"/>
      <c r="CF301" s="65"/>
      <c r="CG301" s="65"/>
      <c r="CH301" s="65"/>
      <c r="CI301" s="65"/>
      <c r="CJ301" s="65"/>
      <c r="CK301" s="65"/>
      <c r="CL301" s="65"/>
      <c r="CM301" s="65"/>
      <c r="CN301" s="65"/>
      <c r="CO301" s="65"/>
      <c r="CP301" s="65"/>
      <c r="CQ301" s="65"/>
      <c r="CR301" s="65"/>
      <c r="CS301" s="65"/>
      <c r="CT301" s="65"/>
    </row>
    <row r="302" spans="1:98">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2"/>
      <c r="BJ302" s="22"/>
      <c r="BK302" s="22"/>
      <c r="BL302" s="22"/>
      <c r="BM302" s="65"/>
      <c r="BN302" s="65"/>
      <c r="BO302" s="65"/>
      <c r="BP302" s="65"/>
      <c r="BQ302" s="65"/>
      <c r="BR302" s="65"/>
      <c r="BS302" s="65"/>
      <c r="BT302" s="65"/>
      <c r="BU302" s="65"/>
      <c r="BV302" s="65"/>
      <c r="BW302" s="65"/>
      <c r="BX302" s="65"/>
      <c r="BY302" s="65"/>
      <c r="BZ302" s="65"/>
      <c r="CA302" s="65"/>
      <c r="CB302" s="65"/>
      <c r="CC302" s="65"/>
      <c r="CD302" s="65"/>
      <c r="CE302" s="65"/>
      <c r="CF302" s="65"/>
      <c r="CG302" s="65"/>
      <c r="CH302" s="65"/>
      <c r="CI302" s="65"/>
      <c r="CJ302" s="65"/>
      <c r="CK302" s="65"/>
      <c r="CL302" s="65"/>
      <c r="CM302" s="65"/>
      <c r="CN302" s="65"/>
      <c r="CO302" s="65"/>
      <c r="CP302" s="65"/>
      <c r="CQ302" s="65"/>
      <c r="CR302" s="65"/>
      <c r="CS302" s="65"/>
      <c r="CT302" s="65"/>
    </row>
    <row r="303" spans="1:98">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65"/>
      <c r="BN303" s="65"/>
      <c r="BO303" s="65"/>
      <c r="BP303" s="65"/>
      <c r="BQ303" s="65"/>
      <c r="BR303" s="65"/>
      <c r="BS303" s="65"/>
      <c r="BT303" s="65"/>
      <c r="BU303" s="65"/>
      <c r="BV303" s="65"/>
      <c r="BW303" s="65"/>
      <c r="BX303" s="65"/>
      <c r="BY303" s="65"/>
      <c r="BZ303" s="65"/>
      <c r="CA303" s="65"/>
      <c r="CB303" s="65"/>
      <c r="CC303" s="65"/>
      <c r="CD303" s="65"/>
      <c r="CE303" s="65"/>
      <c r="CF303" s="65"/>
      <c r="CG303" s="65"/>
      <c r="CH303" s="65"/>
      <c r="CI303" s="65"/>
      <c r="CJ303" s="65"/>
      <c r="CK303" s="65"/>
      <c r="CL303" s="65"/>
      <c r="CM303" s="65"/>
      <c r="CN303" s="65"/>
      <c r="CO303" s="65"/>
      <c r="CP303" s="65"/>
      <c r="CQ303" s="65"/>
      <c r="CR303" s="65"/>
      <c r="CS303" s="65"/>
      <c r="CT303" s="65"/>
    </row>
    <row r="304" spans="1:98">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2"/>
      <c r="BJ304" s="22"/>
      <c r="BK304" s="22"/>
      <c r="BL304" s="22"/>
      <c r="BM304" s="65"/>
      <c r="BN304" s="65"/>
      <c r="BO304" s="65"/>
      <c r="BP304" s="65"/>
      <c r="BQ304" s="65"/>
      <c r="BR304" s="65"/>
      <c r="BS304" s="65"/>
      <c r="BT304" s="65"/>
      <c r="BU304" s="65"/>
      <c r="BV304" s="65"/>
      <c r="BW304" s="65"/>
      <c r="BX304" s="65"/>
      <c r="BY304" s="65"/>
      <c r="BZ304" s="65"/>
      <c r="CA304" s="65"/>
      <c r="CB304" s="65"/>
      <c r="CC304" s="65"/>
      <c r="CD304" s="65"/>
      <c r="CE304" s="65"/>
      <c r="CF304" s="65"/>
      <c r="CG304" s="65"/>
      <c r="CH304" s="65"/>
      <c r="CI304" s="65"/>
      <c r="CJ304" s="65"/>
      <c r="CK304" s="65"/>
      <c r="CL304" s="65"/>
      <c r="CM304" s="65"/>
      <c r="CN304" s="65"/>
      <c r="CO304" s="65"/>
      <c r="CP304" s="65"/>
      <c r="CQ304" s="65"/>
      <c r="CR304" s="65"/>
      <c r="CS304" s="65"/>
      <c r="CT304" s="65"/>
    </row>
    <row r="305" spans="1:98">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2"/>
      <c r="BJ305" s="22"/>
      <c r="BK305" s="22"/>
      <c r="BL305" s="22"/>
      <c r="BM305" s="65"/>
      <c r="BN305" s="65"/>
      <c r="BO305" s="65"/>
      <c r="BP305" s="65"/>
      <c r="BQ305" s="65"/>
      <c r="BR305" s="65"/>
      <c r="BS305" s="65"/>
      <c r="BT305" s="65"/>
      <c r="BU305" s="65"/>
      <c r="BV305" s="65"/>
      <c r="BW305" s="65"/>
      <c r="BX305" s="65"/>
      <c r="BY305" s="65"/>
      <c r="BZ305" s="65"/>
      <c r="CA305" s="65"/>
      <c r="CB305" s="65"/>
      <c r="CC305" s="65"/>
      <c r="CD305" s="65"/>
      <c r="CE305" s="65"/>
      <c r="CF305" s="65"/>
      <c r="CG305" s="65"/>
      <c r="CH305" s="65"/>
      <c r="CI305" s="65"/>
      <c r="CJ305" s="65"/>
      <c r="CK305" s="65"/>
      <c r="CL305" s="65"/>
      <c r="CM305" s="65"/>
      <c r="CN305" s="65"/>
      <c r="CO305" s="65"/>
      <c r="CP305" s="65"/>
      <c r="CQ305" s="65"/>
      <c r="CR305" s="65"/>
      <c r="CS305" s="65"/>
      <c r="CT305" s="65"/>
    </row>
    <row r="306" spans="1:98">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65"/>
      <c r="BN306" s="65"/>
      <c r="BO306" s="65"/>
      <c r="BP306" s="65"/>
      <c r="BQ306" s="65"/>
      <c r="BR306" s="65"/>
      <c r="BS306" s="65"/>
      <c r="BT306" s="65"/>
      <c r="BU306" s="65"/>
      <c r="BV306" s="65"/>
      <c r="BW306" s="65"/>
      <c r="BX306" s="65"/>
      <c r="BY306" s="65"/>
      <c r="BZ306" s="65"/>
      <c r="CA306" s="65"/>
      <c r="CB306" s="65"/>
      <c r="CC306" s="65"/>
      <c r="CD306" s="65"/>
      <c r="CE306" s="65"/>
      <c r="CF306" s="65"/>
      <c r="CG306" s="65"/>
      <c r="CH306" s="65"/>
      <c r="CI306" s="65"/>
      <c r="CJ306" s="65"/>
      <c r="CK306" s="65"/>
      <c r="CL306" s="65"/>
      <c r="CM306" s="65"/>
      <c r="CN306" s="65"/>
      <c r="CO306" s="65"/>
      <c r="CP306" s="65"/>
      <c r="CQ306" s="65"/>
      <c r="CR306" s="65"/>
      <c r="CS306" s="65"/>
      <c r="CT306" s="65"/>
    </row>
    <row r="307" spans="1:98">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65"/>
      <c r="BN307" s="65"/>
      <c r="BO307" s="65"/>
      <c r="BP307" s="65"/>
      <c r="BQ307" s="65"/>
      <c r="BR307" s="65"/>
      <c r="BS307" s="65"/>
      <c r="BT307" s="65"/>
      <c r="BU307" s="65"/>
      <c r="BV307" s="65"/>
      <c r="BW307" s="65"/>
      <c r="BX307" s="65"/>
      <c r="BY307" s="65"/>
      <c r="BZ307" s="65"/>
      <c r="CA307" s="65"/>
      <c r="CB307" s="65"/>
      <c r="CC307" s="65"/>
      <c r="CD307" s="65"/>
      <c r="CE307" s="65"/>
      <c r="CF307" s="65"/>
      <c r="CG307" s="65"/>
      <c r="CH307" s="65"/>
      <c r="CI307" s="65"/>
      <c r="CJ307" s="65"/>
      <c r="CK307" s="65"/>
      <c r="CL307" s="65"/>
      <c r="CM307" s="65"/>
      <c r="CN307" s="65"/>
      <c r="CO307" s="65"/>
      <c r="CP307" s="65"/>
      <c r="CQ307" s="65"/>
      <c r="CR307" s="65"/>
      <c r="CS307" s="65"/>
      <c r="CT307" s="65"/>
    </row>
    <row r="308" spans="1:98">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65"/>
      <c r="BN308" s="65"/>
      <c r="BO308" s="65"/>
      <c r="BP308" s="65"/>
      <c r="BQ308" s="65"/>
      <c r="BR308" s="65"/>
      <c r="BS308" s="65"/>
      <c r="BT308" s="65"/>
      <c r="BU308" s="65"/>
      <c r="BV308" s="65"/>
      <c r="BW308" s="65"/>
      <c r="BX308" s="65"/>
      <c r="BY308" s="65"/>
      <c r="BZ308" s="65"/>
      <c r="CA308" s="65"/>
      <c r="CB308" s="65"/>
      <c r="CC308" s="65"/>
      <c r="CD308" s="65"/>
      <c r="CE308" s="65"/>
      <c r="CF308" s="65"/>
      <c r="CG308" s="65"/>
      <c r="CH308" s="65"/>
      <c r="CI308" s="65"/>
      <c r="CJ308" s="65"/>
      <c r="CK308" s="65"/>
      <c r="CL308" s="65"/>
      <c r="CM308" s="65"/>
      <c r="CN308" s="65"/>
      <c r="CO308" s="65"/>
      <c r="CP308" s="65"/>
      <c r="CQ308" s="65"/>
      <c r="CR308" s="65"/>
      <c r="CS308" s="65"/>
      <c r="CT308" s="65"/>
    </row>
    <row r="309" spans="1:98">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65"/>
      <c r="BN309" s="65"/>
      <c r="BO309" s="65"/>
      <c r="BP309" s="65"/>
      <c r="BQ309" s="65"/>
      <c r="BR309" s="65"/>
      <c r="BS309" s="65"/>
      <c r="BT309" s="65"/>
      <c r="BU309" s="65"/>
      <c r="BV309" s="65"/>
      <c r="BW309" s="65"/>
      <c r="BX309" s="65"/>
      <c r="BY309" s="65"/>
      <c r="BZ309" s="65"/>
      <c r="CA309" s="65"/>
      <c r="CB309" s="65"/>
      <c r="CC309" s="65"/>
      <c r="CD309" s="65"/>
      <c r="CE309" s="65"/>
      <c r="CF309" s="65"/>
      <c r="CG309" s="65"/>
      <c r="CH309" s="65"/>
      <c r="CI309" s="65"/>
      <c r="CJ309" s="65"/>
      <c r="CK309" s="65"/>
      <c r="CL309" s="65"/>
      <c r="CM309" s="65"/>
      <c r="CN309" s="65"/>
      <c r="CO309" s="65"/>
      <c r="CP309" s="65"/>
      <c r="CQ309" s="65"/>
      <c r="CR309" s="65"/>
      <c r="CS309" s="65"/>
      <c r="CT309" s="65"/>
    </row>
    <row r="310" spans="1:98">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c r="BI310" s="22"/>
      <c r="BJ310" s="22"/>
      <c r="BK310" s="22"/>
      <c r="BL310" s="22"/>
      <c r="BM310" s="65"/>
      <c r="BN310" s="65"/>
      <c r="BO310" s="65"/>
      <c r="BP310" s="65"/>
      <c r="BQ310" s="65"/>
      <c r="BR310" s="65"/>
      <c r="BS310" s="65"/>
      <c r="BT310" s="65"/>
      <c r="BU310" s="65"/>
      <c r="BV310" s="65"/>
      <c r="BW310" s="65"/>
      <c r="BX310" s="65"/>
      <c r="BY310" s="65"/>
      <c r="BZ310" s="65"/>
      <c r="CA310" s="65"/>
      <c r="CB310" s="65"/>
      <c r="CC310" s="65"/>
      <c r="CD310" s="65"/>
      <c r="CE310" s="65"/>
      <c r="CF310" s="65"/>
      <c r="CG310" s="65"/>
      <c r="CH310" s="65"/>
      <c r="CI310" s="65"/>
      <c r="CJ310" s="65"/>
      <c r="CK310" s="65"/>
      <c r="CL310" s="65"/>
      <c r="CM310" s="65"/>
      <c r="CN310" s="65"/>
      <c r="CO310" s="65"/>
      <c r="CP310" s="65"/>
      <c r="CQ310" s="65"/>
      <c r="CR310" s="65"/>
      <c r="CS310" s="65"/>
      <c r="CT310" s="65"/>
    </row>
    <row r="311" spans="1:98">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c r="BI311" s="22"/>
      <c r="BJ311" s="22"/>
      <c r="BK311" s="22"/>
      <c r="BL311" s="22"/>
      <c r="BM311" s="65"/>
      <c r="BN311" s="65"/>
      <c r="BO311" s="65"/>
      <c r="BP311" s="65"/>
      <c r="BQ311" s="65"/>
      <c r="BR311" s="65"/>
      <c r="BS311" s="65"/>
      <c r="BT311" s="65"/>
      <c r="BU311" s="65"/>
      <c r="BV311" s="65"/>
      <c r="BW311" s="65"/>
      <c r="BX311" s="65"/>
      <c r="BY311" s="65"/>
      <c r="BZ311" s="65"/>
      <c r="CA311" s="65"/>
      <c r="CB311" s="65"/>
      <c r="CC311" s="65"/>
      <c r="CD311" s="65"/>
      <c r="CE311" s="65"/>
      <c r="CF311" s="65"/>
      <c r="CG311" s="65"/>
      <c r="CH311" s="65"/>
      <c r="CI311" s="65"/>
      <c r="CJ311" s="65"/>
      <c r="CK311" s="65"/>
      <c r="CL311" s="65"/>
      <c r="CM311" s="65"/>
      <c r="CN311" s="65"/>
      <c r="CO311" s="65"/>
      <c r="CP311" s="65"/>
      <c r="CQ311" s="65"/>
      <c r="CR311" s="65"/>
      <c r="CS311" s="65"/>
      <c r="CT311" s="65"/>
    </row>
    <row r="312" spans="1:98">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c r="BI312" s="22"/>
      <c r="BJ312" s="22"/>
      <c r="BK312" s="22"/>
      <c r="BL312" s="22"/>
      <c r="BM312" s="65"/>
      <c r="BN312" s="65"/>
      <c r="BO312" s="65"/>
      <c r="BP312" s="65"/>
      <c r="BQ312" s="65"/>
      <c r="BR312" s="65"/>
      <c r="BS312" s="65"/>
      <c r="BT312" s="65"/>
      <c r="BU312" s="65"/>
      <c r="BV312" s="65"/>
      <c r="BW312" s="65"/>
      <c r="BX312" s="65"/>
      <c r="BY312" s="65"/>
      <c r="BZ312" s="65"/>
      <c r="CA312" s="65"/>
      <c r="CB312" s="65"/>
      <c r="CC312" s="65"/>
      <c r="CD312" s="65"/>
      <c r="CE312" s="65"/>
      <c r="CF312" s="65"/>
      <c r="CG312" s="65"/>
      <c r="CH312" s="65"/>
      <c r="CI312" s="65"/>
      <c r="CJ312" s="65"/>
      <c r="CK312" s="65"/>
      <c r="CL312" s="65"/>
      <c r="CM312" s="65"/>
      <c r="CN312" s="65"/>
      <c r="CO312" s="65"/>
      <c r="CP312" s="65"/>
      <c r="CQ312" s="65"/>
      <c r="CR312" s="65"/>
      <c r="CS312" s="65"/>
      <c r="CT312" s="65"/>
    </row>
    <row r="313" spans="1:98">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2"/>
      <c r="BJ313" s="22"/>
      <c r="BK313" s="22"/>
      <c r="BL313" s="22"/>
      <c r="BM313" s="65"/>
      <c r="BN313" s="65"/>
      <c r="BO313" s="65"/>
      <c r="BP313" s="65"/>
      <c r="BQ313" s="65"/>
      <c r="BR313" s="65"/>
      <c r="BS313" s="65"/>
      <c r="BT313" s="65"/>
      <c r="BU313" s="65"/>
      <c r="BV313" s="65"/>
      <c r="BW313" s="65"/>
      <c r="BX313" s="65"/>
      <c r="BY313" s="65"/>
      <c r="BZ313" s="65"/>
      <c r="CA313" s="65"/>
      <c r="CB313" s="65"/>
      <c r="CC313" s="65"/>
      <c r="CD313" s="65"/>
      <c r="CE313" s="65"/>
      <c r="CF313" s="65"/>
      <c r="CG313" s="65"/>
      <c r="CH313" s="65"/>
      <c r="CI313" s="65"/>
      <c r="CJ313" s="65"/>
      <c r="CK313" s="65"/>
      <c r="CL313" s="65"/>
      <c r="CM313" s="65"/>
      <c r="CN313" s="65"/>
      <c r="CO313" s="65"/>
      <c r="CP313" s="65"/>
      <c r="CQ313" s="65"/>
      <c r="CR313" s="65"/>
      <c r="CS313" s="65"/>
      <c r="CT313" s="65"/>
    </row>
    <row r="314" spans="1:98">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c r="BI314" s="22"/>
      <c r="BJ314" s="22"/>
      <c r="BK314" s="22"/>
      <c r="BL314" s="22"/>
      <c r="BM314" s="65"/>
      <c r="BN314" s="65"/>
      <c r="BO314" s="65"/>
      <c r="BP314" s="65"/>
      <c r="BQ314" s="65"/>
      <c r="BR314" s="65"/>
      <c r="BS314" s="65"/>
      <c r="BT314" s="65"/>
      <c r="BU314" s="65"/>
      <c r="BV314" s="65"/>
      <c r="BW314" s="65"/>
      <c r="BX314" s="65"/>
      <c r="BY314" s="65"/>
      <c r="BZ314" s="65"/>
      <c r="CA314" s="65"/>
      <c r="CB314" s="65"/>
      <c r="CC314" s="65"/>
      <c r="CD314" s="65"/>
      <c r="CE314" s="65"/>
      <c r="CF314" s="65"/>
      <c r="CG314" s="65"/>
      <c r="CH314" s="65"/>
      <c r="CI314" s="65"/>
      <c r="CJ314" s="65"/>
      <c r="CK314" s="65"/>
      <c r="CL314" s="65"/>
      <c r="CM314" s="65"/>
      <c r="CN314" s="65"/>
      <c r="CO314" s="65"/>
      <c r="CP314" s="65"/>
      <c r="CQ314" s="65"/>
      <c r="CR314" s="65"/>
      <c r="CS314" s="65"/>
      <c r="CT314" s="65"/>
    </row>
    <row r="315" spans="1:98">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c r="BH315" s="22"/>
      <c r="BI315" s="22"/>
      <c r="BJ315" s="22"/>
      <c r="BK315" s="22"/>
      <c r="BL315" s="22"/>
      <c r="BM315" s="65"/>
      <c r="BN315" s="65"/>
      <c r="BO315" s="65"/>
      <c r="BP315" s="65"/>
      <c r="BQ315" s="65"/>
      <c r="BR315" s="65"/>
      <c r="BS315" s="65"/>
      <c r="BT315" s="65"/>
      <c r="BU315" s="65"/>
      <c r="BV315" s="65"/>
      <c r="BW315" s="65"/>
      <c r="BX315" s="65"/>
      <c r="BY315" s="65"/>
      <c r="BZ315" s="65"/>
      <c r="CA315" s="65"/>
      <c r="CB315" s="65"/>
      <c r="CC315" s="65"/>
      <c r="CD315" s="65"/>
      <c r="CE315" s="65"/>
      <c r="CF315" s="65"/>
      <c r="CG315" s="65"/>
      <c r="CH315" s="65"/>
      <c r="CI315" s="65"/>
      <c r="CJ315" s="65"/>
      <c r="CK315" s="65"/>
      <c r="CL315" s="65"/>
      <c r="CM315" s="65"/>
      <c r="CN315" s="65"/>
      <c r="CO315" s="65"/>
      <c r="CP315" s="65"/>
      <c r="CQ315" s="65"/>
      <c r="CR315" s="65"/>
      <c r="CS315" s="65"/>
      <c r="CT315" s="65"/>
    </row>
    <row r="316" spans="1:98">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c r="BI316" s="22"/>
      <c r="BJ316" s="22"/>
      <c r="BK316" s="22"/>
      <c r="BL316" s="22"/>
      <c r="BM316" s="65"/>
      <c r="BN316" s="65"/>
      <c r="BO316" s="65"/>
      <c r="BP316" s="65"/>
      <c r="BQ316" s="65"/>
      <c r="BR316" s="65"/>
      <c r="BS316" s="65"/>
      <c r="BT316" s="65"/>
      <c r="BU316" s="65"/>
      <c r="BV316" s="65"/>
      <c r="BW316" s="65"/>
      <c r="BX316" s="65"/>
      <c r="BY316" s="65"/>
      <c r="BZ316" s="65"/>
      <c r="CA316" s="65"/>
      <c r="CB316" s="65"/>
      <c r="CC316" s="65"/>
      <c r="CD316" s="65"/>
      <c r="CE316" s="65"/>
      <c r="CF316" s="65"/>
      <c r="CG316" s="65"/>
      <c r="CH316" s="65"/>
      <c r="CI316" s="65"/>
      <c r="CJ316" s="65"/>
      <c r="CK316" s="65"/>
      <c r="CL316" s="65"/>
      <c r="CM316" s="65"/>
      <c r="CN316" s="65"/>
      <c r="CO316" s="65"/>
      <c r="CP316" s="65"/>
      <c r="CQ316" s="65"/>
      <c r="CR316" s="65"/>
      <c r="CS316" s="65"/>
      <c r="CT316" s="65"/>
    </row>
    <row r="317" spans="1:98">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22"/>
      <c r="BH317" s="22"/>
      <c r="BI317" s="22"/>
      <c r="BJ317" s="22"/>
      <c r="BK317" s="22"/>
      <c r="BL317" s="22"/>
      <c r="BM317" s="65"/>
      <c r="BN317" s="65"/>
      <c r="BO317" s="65"/>
      <c r="BP317" s="65"/>
      <c r="BQ317" s="65"/>
      <c r="BR317" s="65"/>
      <c r="BS317" s="65"/>
      <c r="BT317" s="65"/>
      <c r="BU317" s="65"/>
      <c r="BV317" s="65"/>
      <c r="BW317" s="65"/>
      <c r="BX317" s="65"/>
      <c r="BY317" s="65"/>
      <c r="BZ317" s="65"/>
      <c r="CA317" s="65"/>
      <c r="CB317" s="65"/>
      <c r="CC317" s="65"/>
      <c r="CD317" s="65"/>
      <c r="CE317" s="65"/>
      <c r="CF317" s="65"/>
      <c r="CG317" s="65"/>
      <c r="CH317" s="65"/>
      <c r="CI317" s="65"/>
      <c r="CJ317" s="65"/>
      <c r="CK317" s="65"/>
      <c r="CL317" s="65"/>
      <c r="CM317" s="65"/>
      <c r="CN317" s="65"/>
      <c r="CO317" s="65"/>
      <c r="CP317" s="65"/>
      <c r="CQ317" s="65"/>
      <c r="CR317" s="65"/>
      <c r="CS317" s="65"/>
      <c r="CT317" s="65"/>
    </row>
    <row r="318" spans="1:98">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2"/>
      <c r="BJ318" s="22"/>
      <c r="BK318" s="22"/>
      <c r="BL318" s="22"/>
      <c r="BM318" s="65"/>
      <c r="BN318" s="65"/>
      <c r="BO318" s="65"/>
      <c r="BP318" s="65"/>
      <c r="BQ318" s="65"/>
      <c r="BR318" s="65"/>
      <c r="BS318" s="65"/>
      <c r="BT318" s="65"/>
      <c r="BU318" s="65"/>
      <c r="BV318" s="65"/>
      <c r="BW318" s="65"/>
      <c r="BX318" s="65"/>
      <c r="BY318" s="65"/>
      <c r="BZ318" s="65"/>
      <c r="CA318" s="65"/>
      <c r="CB318" s="65"/>
      <c r="CC318" s="65"/>
      <c r="CD318" s="65"/>
      <c r="CE318" s="65"/>
      <c r="CF318" s="65"/>
      <c r="CG318" s="65"/>
      <c r="CH318" s="65"/>
      <c r="CI318" s="65"/>
      <c r="CJ318" s="65"/>
      <c r="CK318" s="65"/>
      <c r="CL318" s="65"/>
      <c r="CM318" s="65"/>
      <c r="CN318" s="65"/>
      <c r="CO318" s="65"/>
      <c r="CP318" s="65"/>
      <c r="CQ318" s="65"/>
      <c r="CR318" s="65"/>
      <c r="CS318" s="65"/>
      <c r="CT318" s="65"/>
    </row>
    <row r="319" spans="1:98">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2"/>
      <c r="BJ319" s="22"/>
      <c r="BK319" s="22"/>
      <c r="BL319" s="22"/>
      <c r="BM319" s="65"/>
      <c r="BN319" s="65"/>
      <c r="BO319" s="65"/>
      <c r="BP319" s="65"/>
      <c r="BQ319" s="65"/>
      <c r="BR319" s="65"/>
      <c r="BS319" s="65"/>
      <c r="BT319" s="65"/>
      <c r="BU319" s="65"/>
      <c r="BV319" s="65"/>
      <c r="BW319" s="65"/>
      <c r="BX319" s="65"/>
      <c r="BY319" s="65"/>
      <c r="BZ319" s="65"/>
      <c r="CA319" s="65"/>
      <c r="CB319" s="65"/>
      <c r="CC319" s="65"/>
      <c r="CD319" s="65"/>
      <c r="CE319" s="65"/>
      <c r="CF319" s="65"/>
      <c r="CG319" s="65"/>
      <c r="CH319" s="65"/>
      <c r="CI319" s="65"/>
      <c r="CJ319" s="65"/>
      <c r="CK319" s="65"/>
      <c r="CL319" s="65"/>
      <c r="CM319" s="65"/>
      <c r="CN319" s="65"/>
      <c r="CO319" s="65"/>
      <c r="CP319" s="65"/>
      <c r="CQ319" s="65"/>
      <c r="CR319" s="65"/>
      <c r="CS319" s="65"/>
      <c r="CT319" s="65"/>
    </row>
    <row r="320" spans="1:98">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22"/>
      <c r="BH320" s="22"/>
      <c r="BI320" s="22"/>
      <c r="BJ320" s="22"/>
      <c r="BK320" s="22"/>
      <c r="BL320" s="22"/>
      <c r="BM320" s="65"/>
      <c r="BN320" s="65"/>
      <c r="BO320" s="65"/>
      <c r="BP320" s="65"/>
      <c r="BQ320" s="65"/>
      <c r="BR320" s="65"/>
      <c r="BS320" s="65"/>
      <c r="BT320" s="65"/>
      <c r="BU320" s="65"/>
      <c r="BV320" s="65"/>
      <c r="BW320" s="65"/>
      <c r="BX320" s="65"/>
      <c r="BY320" s="65"/>
      <c r="BZ320" s="65"/>
      <c r="CA320" s="65"/>
      <c r="CB320" s="65"/>
      <c r="CC320" s="65"/>
      <c r="CD320" s="65"/>
      <c r="CE320" s="65"/>
      <c r="CF320" s="65"/>
      <c r="CG320" s="65"/>
      <c r="CH320" s="65"/>
      <c r="CI320" s="65"/>
      <c r="CJ320" s="65"/>
      <c r="CK320" s="65"/>
      <c r="CL320" s="65"/>
      <c r="CM320" s="65"/>
      <c r="CN320" s="65"/>
      <c r="CO320" s="65"/>
      <c r="CP320" s="65"/>
      <c r="CQ320" s="65"/>
      <c r="CR320" s="65"/>
      <c r="CS320" s="65"/>
      <c r="CT320" s="65"/>
    </row>
    <row r="321" spans="1:98">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c r="BI321" s="22"/>
      <c r="BJ321" s="22"/>
      <c r="BK321" s="22"/>
      <c r="BL321" s="22"/>
      <c r="BM321" s="65"/>
      <c r="BN321" s="65"/>
      <c r="BO321" s="65"/>
      <c r="BP321" s="65"/>
      <c r="BQ321" s="65"/>
      <c r="BR321" s="65"/>
      <c r="BS321" s="65"/>
      <c r="BT321" s="65"/>
      <c r="BU321" s="65"/>
      <c r="BV321" s="65"/>
      <c r="BW321" s="65"/>
      <c r="BX321" s="65"/>
      <c r="BY321" s="65"/>
      <c r="BZ321" s="65"/>
      <c r="CA321" s="65"/>
      <c r="CB321" s="65"/>
      <c r="CC321" s="65"/>
      <c r="CD321" s="65"/>
      <c r="CE321" s="65"/>
      <c r="CF321" s="65"/>
      <c r="CG321" s="65"/>
      <c r="CH321" s="65"/>
      <c r="CI321" s="65"/>
      <c r="CJ321" s="65"/>
      <c r="CK321" s="65"/>
      <c r="CL321" s="65"/>
      <c r="CM321" s="65"/>
      <c r="CN321" s="65"/>
      <c r="CO321" s="65"/>
      <c r="CP321" s="65"/>
      <c r="CQ321" s="65"/>
      <c r="CR321" s="65"/>
      <c r="CS321" s="65"/>
      <c r="CT321" s="65"/>
    </row>
    <row r="322" spans="1:98">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22"/>
      <c r="BH322" s="22"/>
      <c r="BI322" s="22"/>
      <c r="BJ322" s="22"/>
      <c r="BK322" s="22"/>
      <c r="BL322" s="22"/>
      <c r="BM322" s="65"/>
      <c r="BN322" s="65"/>
      <c r="BO322" s="65"/>
      <c r="BP322" s="65"/>
      <c r="BQ322" s="65"/>
      <c r="BR322" s="65"/>
      <c r="BS322" s="65"/>
      <c r="BT322" s="65"/>
      <c r="BU322" s="65"/>
      <c r="BV322" s="65"/>
      <c r="BW322" s="65"/>
      <c r="BX322" s="65"/>
      <c r="BY322" s="65"/>
      <c r="BZ322" s="65"/>
      <c r="CA322" s="65"/>
      <c r="CB322" s="65"/>
      <c r="CC322" s="65"/>
      <c r="CD322" s="65"/>
      <c r="CE322" s="65"/>
      <c r="CF322" s="65"/>
      <c r="CG322" s="65"/>
      <c r="CH322" s="65"/>
      <c r="CI322" s="65"/>
      <c r="CJ322" s="65"/>
      <c r="CK322" s="65"/>
      <c r="CL322" s="65"/>
      <c r="CM322" s="65"/>
      <c r="CN322" s="65"/>
      <c r="CO322" s="65"/>
      <c r="CP322" s="65"/>
      <c r="CQ322" s="65"/>
      <c r="CR322" s="65"/>
      <c r="CS322" s="65"/>
      <c r="CT322" s="65"/>
    </row>
    <row r="323" spans="1:98">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22"/>
      <c r="BH323" s="22"/>
      <c r="BI323" s="22"/>
      <c r="BJ323" s="22"/>
      <c r="BK323" s="22"/>
      <c r="BL323" s="22"/>
      <c r="BM323" s="65"/>
      <c r="BN323" s="65"/>
      <c r="BO323" s="65"/>
      <c r="BP323" s="65"/>
      <c r="BQ323" s="65"/>
      <c r="BR323" s="65"/>
      <c r="BS323" s="65"/>
      <c r="BT323" s="65"/>
      <c r="BU323" s="65"/>
      <c r="BV323" s="65"/>
      <c r="BW323" s="65"/>
      <c r="BX323" s="65"/>
      <c r="BY323" s="65"/>
      <c r="BZ323" s="65"/>
      <c r="CA323" s="65"/>
      <c r="CB323" s="65"/>
      <c r="CC323" s="65"/>
      <c r="CD323" s="65"/>
      <c r="CE323" s="65"/>
      <c r="CF323" s="65"/>
      <c r="CG323" s="65"/>
      <c r="CH323" s="65"/>
      <c r="CI323" s="65"/>
      <c r="CJ323" s="65"/>
      <c r="CK323" s="65"/>
      <c r="CL323" s="65"/>
      <c r="CM323" s="65"/>
      <c r="CN323" s="65"/>
      <c r="CO323" s="65"/>
      <c r="CP323" s="65"/>
      <c r="CQ323" s="65"/>
      <c r="CR323" s="65"/>
      <c r="CS323" s="65"/>
      <c r="CT323" s="65"/>
    </row>
    <row r="324" spans="1:98">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c r="BI324" s="22"/>
      <c r="BJ324" s="22"/>
      <c r="BK324" s="22"/>
      <c r="BL324" s="22"/>
      <c r="BM324" s="65"/>
      <c r="BN324" s="65"/>
      <c r="BO324" s="65"/>
      <c r="BP324" s="65"/>
      <c r="BQ324" s="65"/>
      <c r="BR324" s="65"/>
      <c r="BS324" s="65"/>
      <c r="BT324" s="65"/>
      <c r="BU324" s="65"/>
      <c r="BV324" s="65"/>
      <c r="BW324" s="65"/>
      <c r="BX324" s="65"/>
      <c r="BY324" s="65"/>
      <c r="BZ324" s="65"/>
      <c r="CA324" s="65"/>
      <c r="CB324" s="65"/>
      <c r="CC324" s="65"/>
      <c r="CD324" s="65"/>
      <c r="CE324" s="65"/>
      <c r="CF324" s="65"/>
      <c r="CG324" s="65"/>
      <c r="CH324" s="65"/>
      <c r="CI324" s="65"/>
      <c r="CJ324" s="65"/>
      <c r="CK324" s="65"/>
      <c r="CL324" s="65"/>
      <c r="CM324" s="65"/>
      <c r="CN324" s="65"/>
      <c r="CO324" s="65"/>
      <c r="CP324" s="65"/>
      <c r="CQ324" s="65"/>
      <c r="CR324" s="65"/>
      <c r="CS324" s="65"/>
      <c r="CT324" s="65"/>
    </row>
    <row r="325" spans="1:98">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c r="BG325" s="22"/>
      <c r="BH325" s="22"/>
      <c r="BI325" s="22"/>
      <c r="BJ325" s="22"/>
      <c r="BK325" s="22"/>
      <c r="BL325" s="22"/>
      <c r="BM325" s="65"/>
      <c r="BN325" s="65"/>
      <c r="BO325" s="65"/>
      <c r="BP325" s="65"/>
      <c r="BQ325" s="65"/>
      <c r="BR325" s="65"/>
      <c r="BS325" s="65"/>
      <c r="BT325" s="65"/>
      <c r="BU325" s="65"/>
      <c r="BV325" s="65"/>
      <c r="BW325" s="65"/>
      <c r="BX325" s="65"/>
      <c r="BY325" s="65"/>
      <c r="BZ325" s="65"/>
      <c r="CA325" s="65"/>
      <c r="CB325" s="65"/>
      <c r="CC325" s="65"/>
      <c r="CD325" s="65"/>
      <c r="CE325" s="65"/>
      <c r="CF325" s="65"/>
      <c r="CG325" s="65"/>
      <c r="CH325" s="65"/>
      <c r="CI325" s="65"/>
      <c r="CJ325" s="65"/>
      <c r="CK325" s="65"/>
      <c r="CL325" s="65"/>
      <c r="CM325" s="65"/>
      <c r="CN325" s="65"/>
      <c r="CO325" s="65"/>
      <c r="CP325" s="65"/>
      <c r="CQ325" s="65"/>
      <c r="CR325" s="65"/>
      <c r="CS325" s="65"/>
      <c r="CT325" s="65"/>
    </row>
    <row r="326" spans="1:98">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2"/>
      <c r="BJ326" s="22"/>
      <c r="BK326" s="22"/>
      <c r="BL326" s="22"/>
      <c r="BM326" s="65"/>
      <c r="BN326" s="65"/>
      <c r="BO326" s="65"/>
      <c r="BP326" s="65"/>
      <c r="BQ326" s="65"/>
      <c r="BR326" s="65"/>
      <c r="BS326" s="65"/>
      <c r="BT326" s="65"/>
      <c r="BU326" s="65"/>
      <c r="BV326" s="65"/>
      <c r="BW326" s="65"/>
      <c r="BX326" s="65"/>
      <c r="BY326" s="65"/>
      <c r="BZ326" s="65"/>
      <c r="CA326" s="65"/>
      <c r="CB326" s="65"/>
      <c r="CC326" s="65"/>
      <c r="CD326" s="65"/>
      <c r="CE326" s="65"/>
      <c r="CF326" s="65"/>
      <c r="CG326" s="65"/>
      <c r="CH326" s="65"/>
      <c r="CI326" s="65"/>
      <c r="CJ326" s="65"/>
      <c r="CK326" s="65"/>
      <c r="CL326" s="65"/>
      <c r="CM326" s="65"/>
      <c r="CN326" s="65"/>
      <c r="CO326" s="65"/>
      <c r="CP326" s="65"/>
      <c r="CQ326" s="65"/>
      <c r="CR326" s="65"/>
      <c r="CS326" s="65"/>
      <c r="CT326" s="65"/>
    </row>
    <row r="327" spans="1:98">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c r="BG327" s="22"/>
      <c r="BH327" s="22"/>
      <c r="BI327" s="22"/>
      <c r="BJ327" s="22"/>
      <c r="BK327" s="22"/>
      <c r="BL327" s="22"/>
      <c r="BM327" s="65"/>
      <c r="BN327" s="65"/>
      <c r="BO327" s="65"/>
      <c r="BP327" s="65"/>
      <c r="BQ327" s="65"/>
      <c r="BR327" s="65"/>
      <c r="BS327" s="65"/>
      <c r="BT327" s="65"/>
      <c r="BU327" s="65"/>
      <c r="BV327" s="65"/>
      <c r="BW327" s="65"/>
      <c r="BX327" s="65"/>
      <c r="BY327" s="65"/>
      <c r="BZ327" s="65"/>
      <c r="CA327" s="65"/>
      <c r="CB327" s="65"/>
      <c r="CC327" s="65"/>
      <c r="CD327" s="65"/>
      <c r="CE327" s="65"/>
      <c r="CF327" s="65"/>
      <c r="CG327" s="65"/>
      <c r="CH327" s="65"/>
      <c r="CI327" s="65"/>
      <c r="CJ327" s="65"/>
      <c r="CK327" s="65"/>
      <c r="CL327" s="65"/>
      <c r="CM327" s="65"/>
      <c r="CN327" s="65"/>
      <c r="CO327" s="65"/>
      <c r="CP327" s="65"/>
      <c r="CQ327" s="65"/>
      <c r="CR327" s="65"/>
      <c r="CS327" s="65"/>
      <c r="CT327" s="65"/>
    </row>
    <row r="328" spans="1:98">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c r="BG328" s="22"/>
      <c r="BH328" s="22"/>
      <c r="BI328" s="22"/>
      <c r="BJ328" s="22"/>
      <c r="BK328" s="22"/>
      <c r="BL328" s="22"/>
      <c r="BM328" s="65"/>
      <c r="BN328" s="65"/>
      <c r="BO328" s="65"/>
      <c r="BP328" s="65"/>
      <c r="BQ328" s="65"/>
      <c r="BR328" s="65"/>
      <c r="BS328" s="65"/>
      <c r="BT328" s="65"/>
      <c r="BU328" s="65"/>
      <c r="BV328" s="65"/>
      <c r="BW328" s="65"/>
      <c r="BX328" s="65"/>
      <c r="BY328" s="65"/>
      <c r="BZ328" s="65"/>
      <c r="CA328" s="65"/>
      <c r="CB328" s="65"/>
      <c r="CC328" s="65"/>
      <c r="CD328" s="65"/>
      <c r="CE328" s="65"/>
      <c r="CF328" s="65"/>
      <c r="CG328" s="65"/>
      <c r="CH328" s="65"/>
      <c r="CI328" s="65"/>
      <c r="CJ328" s="65"/>
      <c r="CK328" s="65"/>
      <c r="CL328" s="65"/>
      <c r="CM328" s="65"/>
      <c r="CN328" s="65"/>
      <c r="CO328" s="65"/>
      <c r="CP328" s="65"/>
      <c r="CQ328" s="65"/>
      <c r="CR328" s="65"/>
      <c r="CS328" s="65"/>
      <c r="CT328" s="65"/>
    </row>
    <row r="329" spans="1:98">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c r="BG329" s="22"/>
      <c r="BH329" s="22"/>
      <c r="BI329" s="22"/>
      <c r="BJ329" s="22"/>
      <c r="BK329" s="22"/>
      <c r="BL329" s="22"/>
      <c r="BM329" s="65"/>
      <c r="BN329" s="65"/>
      <c r="BO329" s="65"/>
      <c r="BP329" s="65"/>
      <c r="BQ329" s="65"/>
      <c r="BR329" s="65"/>
      <c r="BS329" s="65"/>
      <c r="BT329" s="65"/>
      <c r="BU329" s="65"/>
      <c r="BV329" s="65"/>
      <c r="BW329" s="65"/>
      <c r="BX329" s="65"/>
      <c r="BY329" s="65"/>
      <c r="BZ329" s="65"/>
      <c r="CA329" s="65"/>
      <c r="CB329" s="65"/>
      <c r="CC329" s="65"/>
      <c r="CD329" s="65"/>
      <c r="CE329" s="65"/>
      <c r="CF329" s="65"/>
      <c r="CG329" s="65"/>
      <c r="CH329" s="65"/>
      <c r="CI329" s="65"/>
      <c r="CJ329" s="65"/>
      <c r="CK329" s="65"/>
      <c r="CL329" s="65"/>
      <c r="CM329" s="65"/>
      <c r="CN329" s="65"/>
      <c r="CO329" s="65"/>
      <c r="CP329" s="65"/>
      <c r="CQ329" s="65"/>
      <c r="CR329" s="65"/>
      <c r="CS329" s="65"/>
      <c r="CT329" s="65"/>
    </row>
    <row r="330" spans="1:98">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c r="BG330" s="22"/>
      <c r="BH330" s="22"/>
      <c r="BI330" s="22"/>
      <c r="BJ330" s="22"/>
      <c r="BK330" s="22"/>
      <c r="BL330" s="22"/>
      <c r="BM330" s="65"/>
      <c r="BN330" s="65"/>
      <c r="BO330" s="65"/>
      <c r="BP330" s="65"/>
      <c r="BQ330" s="65"/>
      <c r="BR330" s="65"/>
      <c r="BS330" s="65"/>
      <c r="BT330" s="65"/>
      <c r="BU330" s="65"/>
      <c r="BV330" s="65"/>
      <c r="BW330" s="65"/>
      <c r="BX330" s="65"/>
      <c r="BY330" s="65"/>
      <c r="BZ330" s="65"/>
      <c r="CA330" s="65"/>
      <c r="CB330" s="65"/>
      <c r="CC330" s="65"/>
      <c r="CD330" s="65"/>
      <c r="CE330" s="65"/>
      <c r="CF330" s="65"/>
      <c r="CG330" s="65"/>
      <c r="CH330" s="65"/>
      <c r="CI330" s="65"/>
      <c r="CJ330" s="65"/>
      <c r="CK330" s="65"/>
      <c r="CL330" s="65"/>
      <c r="CM330" s="65"/>
      <c r="CN330" s="65"/>
      <c r="CO330" s="65"/>
      <c r="CP330" s="65"/>
      <c r="CQ330" s="65"/>
      <c r="CR330" s="65"/>
      <c r="CS330" s="65"/>
      <c r="CT330" s="65"/>
    </row>
    <row r="331" spans="1:98">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c r="BG331" s="22"/>
      <c r="BH331" s="22"/>
      <c r="BI331" s="22"/>
      <c r="BJ331" s="22"/>
      <c r="BK331" s="22"/>
      <c r="BL331" s="22"/>
      <c r="BM331" s="65"/>
      <c r="BN331" s="65"/>
      <c r="BO331" s="65"/>
      <c r="BP331" s="65"/>
      <c r="BQ331" s="65"/>
      <c r="BR331" s="65"/>
      <c r="BS331" s="65"/>
      <c r="BT331" s="65"/>
      <c r="BU331" s="65"/>
      <c r="BV331" s="65"/>
      <c r="BW331" s="65"/>
      <c r="BX331" s="65"/>
      <c r="BY331" s="65"/>
      <c r="BZ331" s="65"/>
      <c r="CA331" s="65"/>
      <c r="CB331" s="65"/>
      <c r="CC331" s="65"/>
      <c r="CD331" s="65"/>
      <c r="CE331" s="65"/>
      <c r="CF331" s="65"/>
      <c r="CG331" s="65"/>
      <c r="CH331" s="65"/>
      <c r="CI331" s="65"/>
      <c r="CJ331" s="65"/>
      <c r="CK331" s="65"/>
      <c r="CL331" s="65"/>
      <c r="CM331" s="65"/>
      <c r="CN331" s="65"/>
      <c r="CO331" s="65"/>
      <c r="CP331" s="65"/>
      <c r="CQ331" s="65"/>
      <c r="CR331" s="65"/>
      <c r="CS331" s="65"/>
      <c r="CT331" s="65"/>
    </row>
    <row r="332" spans="1:98">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2"/>
      <c r="BD332" s="22"/>
      <c r="BE332" s="22"/>
      <c r="BF332" s="22"/>
      <c r="BG332" s="22"/>
      <c r="BH332" s="22"/>
      <c r="BI332" s="22"/>
      <c r="BJ332" s="22"/>
      <c r="BK332" s="22"/>
      <c r="BL332" s="22"/>
      <c r="BM332" s="65"/>
      <c r="BN332" s="65"/>
      <c r="BO332" s="65"/>
      <c r="BP332" s="65"/>
      <c r="BQ332" s="65"/>
      <c r="BR332" s="65"/>
      <c r="BS332" s="65"/>
      <c r="BT332" s="65"/>
      <c r="BU332" s="65"/>
      <c r="BV332" s="65"/>
      <c r="BW332" s="65"/>
      <c r="BX332" s="65"/>
      <c r="BY332" s="65"/>
      <c r="BZ332" s="65"/>
      <c r="CA332" s="65"/>
      <c r="CB332" s="65"/>
      <c r="CC332" s="65"/>
      <c r="CD332" s="65"/>
      <c r="CE332" s="65"/>
      <c r="CF332" s="65"/>
      <c r="CG332" s="65"/>
      <c r="CH332" s="65"/>
      <c r="CI332" s="65"/>
      <c r="CJ332" s="65"/>
      <c r="CK332" s="65"/>
      <c r="CL332" s="65"/>
      <c r="CM332" s="65"/>
      <c r="CN332" s="65"/>
      <c r="CO332" s="65"/>
      <c r="CP332" s="65"/>
      <c r="CQ332" s="65"/>
      <c r="CR332" s="65"/>
      <c r="CS332" s="65"/>
      <c r="CT332" s="65"/>
    </row>
    <row r="333" spans="1:98">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2"/>
      <c r="BD333" s="22"/>
      <c r="BE333" s="22"/>
      <c r="BF333" s="22"/>
      <c r="BG333" s="22"/>
      <c r="BH333" s="22"/>
      <c r="BI333" s="22"/>
      <c r="BJ333" s="22"/>
      <c r="BK333" s="22"/>
      <c r="BL333" s="22"/>
      <c r="BM333" s="65"/>
      <c r="BN333" s="65"/>
      <c r="BO333" s="65"/>
      <c r="BP333" s="65"/>
      <c r="BQ333" s="65"/>
      <c r="BR333" s="65"/>
      <c r="BS333" s="65"/>
      <c r="BT333" s="65"/>
      <c r="BU333" s="65"/>
      <c r="BV333" s="65"/>
      <c r="BW333" s="65"/>
      <c r="BX333" s="65"/>
      <c r="BY333" s="65"/>
      <c r="BZ333" s="65"/>
      <c r="CA333" s="65"/>
      <c r="CB333" s="65"/>
      <c r="CC333" s="65"/>
      <c r="CD333" s="65"/>
      <c r="CE333" s="65"/>
      <c r="CF333" s="65"/>
      <c r="CG333" s="65"/>
      <c r="CH333" s="65"/>
      <c r="CI333" s="65"/>
      <c r="CJ333" s="65"/>
      <c r="CK333" s="65"/>
      <c r="CL333" s="65"/>
      <c r="CM333" s="65"/>
      <c r="CN333" s="65"/>
      <c r="CO333" s="65"/>
      <c r="CP333" s="65"/>
      <c r="CQ333" s="65"/>
      <c r="CR333" s="65"/>
      <c r="CS333" s="65"/>
      <c r="CT333" s="65"/>
    </row>
    <row r="334" spans="1:98">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2"/>
      <c r="BD334" s="22"/>
      <c r="BE334" s="22"/>
      <c r="BF334" s="22"/>
      <c r="BG334" s="22"/>
      <c r="BH334" s="22"/>
      <c r="BI334" s="22"/>
      <c r="BJ334" s="22"/>
      <c r="BK334" s="22"/>
      <c r="BL334" s="22"/>
      <c r="BM334" s="65"/>
      <c r="BN334" s="65"/>
      <c r="BO334" s="65"/>
      <c r="BP334" s="65"/>
      <c r="BQ334" s="65"/>
      <c r="BR334" s="65"/>
      <c r="BS334" s="65"/>
      <c r="BT334" s="65"/>
      <c r="BU334" s="65"/>
      <c r="BV334" s="65"/>
      <c r="BW334" s="65"/>
      <c r="BX334" s="65"/>
      <c r="BY334" s="65"/>
      <c r="BZ334" s="65"/>
      <c r="CA334" s="65"/>
      <c r="CB334" s="65"/>
      <c r="CC334" s="65"/>
      <c r="CD334" s="65"/>
      <c r="CE334" s="65"/>
      <c r="CF334" s="65"/>
      <c r="CG334" s="65"/>
      <c r="CH334" s="65"/>
      <c r="CI334" s="65"/>
      <c r="CJ334" s="65"/>
      <c r="CK334" s="65"/>
      <c r="CL334" s="65"/>
      <c r="CM334" s="65"/>
      <c r="CN334" s="65"/>
      <c r="CO334" s="65"/>
      <c r="CP334" s="65"/>
      <c r="CQ334" s="65"/>
      <c r="CR334" s="65"/>
      <c r="CS334" s="65"/>
      <c r="CT334" s="65"/>
    </row>
    <row r="335" spans="1:98">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2"/>
      <c r="BD335" s="22"/>
      <c r="BE335" s="22"/>
      <c r="BF335" s="22"/>
      <c r="BG335" s="22"/>
      <c r="BH335" s="22"/>
      <c r="BI335" s="22"/>
      <c r="BJ335" s="22"/>
      <c r="BK335" s="22"/>
      <c r="BL335" s="22"/>
      <c r="BM335" s="65"/>
      <c r="BN335" s="65"/>
      <c r="BO335" s="65"/>
      <c r="BP335" s="65"/>
      <c r="BQ335" s="65"/>
      <c r="BR335" s="65"/>
      <c r="BS335" s="65"/>
      <c r="BT335" s="65"/>
      <c r="BU335" s="65"/>
      <c r="BV335" s="65"/>
      <c r="BW335" s="65"/>
      <c r="BX335" s="65"/>
      <c r="BY335" s="65"/>
      <c r="BZ335" s="65"/>
      <c r="CA335" s="65"/>
      <c r="CB335" s="65"/>
      <c r="CC335" s="65"/>
      <c r="CD335" s="65"/>
      <c r="CE335" s="65"/>
      <c r="CF335" s="65"/>
      <c r="CG335" s="65"/>
      <c r="CH335" s="65"/>
      <c r="CI335" s="65"/>
      <c r="CJ335" s="65"/>
      <c r="CK335" s="65"/>
      <c r="CL335" s="65"/>
      <c r="CM335" s="65"/>
      <c r="CN335" s="65"/>
      <c r="CO335" s="65"/>
      <c r="CP335" s="65"/>
      <c r="CQ335" s="65"/>
      <c r="CR335" s="65"/>
      <c r="CS335" s="65"/>
      <c r="CT335" s="65"/>
    </row>
    <row r="336" spans="1:98">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2"/>
      <c r="BD336" s="22"/>
      <c r="BE336" s="22"/>
      <c r="BF336" s="22"/>
      <c r="BG336" s="22"/>
      <c r="BH336" s="22"/>
      <c r="BI336" s="22"/>
      <c r="BJ336" s="22"/>
      <c r="BK336" s="22"/>
      <c r="BL336" s="22"/>
      <c r="BM336" s="65"/>
      <c r="BN336" s="65"/>
      <c r="BO336" s="65"/>
      <c r="BP336" s="65"/>
      <c r="BQ336" s="65"/>
      <c r="BR336" s="65"/>
      <c r="BS336" s="65"/>
      <c r="BT336" s="65"/>
      <c r="BU336" s="65"/>
      <c r="BV336" s="65"/>
      <c r="BW336" s="65"/>
      <c r="BX336" s="65"/>
      <c r="BY336" s="65"/>
      <c r="BZ336" s="65"/>
      <c r="CA336" s="65"/>
      <c r="CB336" s="65"/>
      <c r="CC336" s="65"/>
      <c r="CD336" s="65"/>
      <c r="CE336" s="65"/>
      <c r="CF336" s="65"/>
      <c r="CG336" s="65"/>
      <c r="CH336" s="65"/>
      <c r="CI336" s="65"/>
      <c r="CJ336" s="65"/>
      <c r="CK336" s="65"/>
      <c r="CL336" s="65"/>
      <c r="CM336" s="65"/>
      <c r="CN336" s="65"/>
      <c r="CO336" s="65"/>
      <c r="CP336" s="65"/>
      <c r="CQ336" s="65"/>
      <c r="CR336" s="65"/>
      <c r="CS336" s="65"/>
      <c r="CT336" s="65"/>
    </row>
    <row r="337" spans="1:98">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2"/>
      <c r="BD337" s="22"/>
      <c r="BE337" s="22"/>
      <c r="BF337" s="22"/>
      <c r="BG337" s="22"/>
      <c r="BH337" s="22"/>
      <c r="BI337" s="22"/>
      <c r="BJ337" s="22"/>
      <c r="BK337" s="22"/>
      <c r="BL337" s="22"/>
      <c r="BM337" s="65"/>
      <c r="BN337" s="65"/>
      <c r="BO337" s="65"/>
      <c r="BP337" s="65"/>
      <c r="BQ337" s="65"/>
      <c r="BR337" s="65"/>
      <c r="BS337" s="65"/>
      <c r="BT337" s="65"/>
      <c r="BU337" s="65"/>
      <c r="BV337" s="65"/>
      <c r="BW337" s="65"/>
      <c r="BX337" s="65"/>
      <c r="BY337" s="65"/>
      <c r="BZ337" s="65"/>
      <c r="CA337" s="65"/>
      <c r="CB337" s="65"/>
      <c r="CC337" s="65"/>
      <c r="CD337" s="65"/>
      <c r="CE337" s="65"/>
      <c r="CF337" s="65"/>
      <c r="CG337" s="65"/>
      <c r="CH337" s="65"/>
      <c r="CI337" s="65"/>
      <c r="CJ337" s="65"/>
      <c r="CK337" s="65"/>
      <c r="CL337" s="65"/>
      <c r="CM337" s="65"/>
      <c r="CN337" s="65"/>
      <c r="CO337" s="65"/>
      <c r="CP337" s="65"/>
      <c r="CQ337" s="65"/>
      <c r="CR337" s="65"/>
      <c r="CS337" s="65"/>
      <c r="CT337" s="65"/>
    </row>
    <row r="338" spans="1:98">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2"/>
      <c r="BD338" s="22"/>
      <c r="BE338" s="22"/>
      <c r="BF338" s="22"/>
      <c r="BG338" s="22"/>
      <c r="BH338" s="22"/>
      <c r="BI338" s="22"/>
      <c r="BJ338" s="22"/>
      <c r="BK338" s="22"/>
      <c r="BL338" s="22"/>
      <c r="BM338" s="65"/>
      <c r="BN338" s="65"/>
      <c r="BO338" s="65"/>
      <c r="BP338" s="65"/>
      <c r="BQ338" s="65"/>
      <c r="BR338" s="65"/>
      <c r="BS338" s="65"/>
      <c r="BT338" s="65"/>
      <c r="BU338" s="65"/>
      <c r="BV338" s="65"/>
      <c r="BW338" s="65"/>
      <c r="BX338" s="65"/>
      <c r="BY338" s="65"/>
      <c r="BZ338" s="65"/>
      <c r="CA338" s="65"/>
      <c r="CB338" s="65"/>
      <c r="CC338" s="65"/>
      <c r="CD338" s="65"/>
      <c r="CE338" s="65"/>
      <c r="CF338" s="65"/>
      <c r="CG338" s="65"/>
      <c r="CH338" s="65"/>
      <c r="CI338" s="65"/>
      <c r="CJ338" s="65"/>
      <c r="CK338" s="65"/>
      <c r="CL338" s="65"/>
      <c r="CM338" s="65"/>
      <c r="CN338" s="65"/>
      <c r="CO338" s="65"/>
      <c r="CP338" s="65"/>
      <c r="CQ338" s="65"/>
      <c r="CR338" s="65"/>
      <c r="CS338" s="65"/>
      <c r="CT338" s="65"/>
    </row>
    <row r="339" spans="1:98">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c r="AO339" s="22"/>
      <c r="AP339" s="22"/>
      <c r="AQ339" s="22"/>
      <c r="AR339" s="22"/>
      <c r="AS339" s="22"/>
      <c r="AT339" s="22"/>
      <c r="AU339" s="22"/>
      <c r="AV339" s="22"/>
      <c r="AW339" s="22"/>
      <c r="AX339" s="22"/>
      <c r="AY339" s="22"/>
      <c r="AZ339" s="22"/>
      <c r="BA339" s="22"/>
      <c r="BB339" s="22"/>
      <c r="BC339" s="22"/>
      <c r="BD339" s="22"/>
      <c r="BE339" s="22"/>
      <c r="BF339" s="22"/>
      <c r="BG339" s="22"/>
      <c r="BH339" s="22"/>
      <c r="BI339" s="22"/>
      <c r="BJ339" s="22"/>
      <c r="BK339" s="22"/>
      <c r="BL339" s="22"/>
      <c r="BM339" s="65"/>
      <c r="BN339" s="65"/>
      <c r="BO339" s="65"/>
      <c r="BP339" s="65"/>
      <c r="BQ339" s="65"/>
      <c r="BR339" s="65"/>
      <c r="BS339" s="65"/>
      <c r="BT339" s="65"/>
      <c r="BU339" s="65"/>
      <c r="BV339" s="65"/>
      <c r="BW339" s="65"/>
      <c r="BX339" s="65"/>
      <c r="BY339" s="65"/>
      <c r="BZ339" s="65"/>
      <c r="CA339" s="65"/>
      <c r="CB339" s="65"/>
      <c r="CC339" s="65"/>
      <c r="CD339" s="65"/>
      <c r="CE339" s="65"/>
      <c r="CF339" s="65"/>
      <c r="CG339" s="65"/>
      <c r="CH339" s="65"/>
      <c r="CI339" s="65"/>
      <c r="CJ339" s="65"/>
      <c r="CK339" s="65"/>
      <c r="CL339" s="65"/>
      <c r="CM339" s="65"/>
      <c r="CN339" s="65"/>
      <c r="CO339" s="65"/>
      <c r="CP339" s="65"/>
      <c r="CQ339" s="65"/>
      <c r="CR339" s="65"/>
      <c r="CS339" s="65"/>
      <c r="CT339" s="65"/>
    </row>
    <row r="340" spans="1:98">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c r="BG340" s="22"/>
      <c r="BH340" s="22"/>
      <c r="BI340" s="22"/>
      <c r="BJ340" s="22"/>
      <c r="BK340" s="22"/>
      <c r="BL340" s="22"/>
      <c r="BM340" s="65"/>
      <c r="BN340" s="65"/>
      <c r="BO340" s="65"/>
      <c r="BP340" s="65"/>
      <c r="BQ340" s="65"/>
      <c r="BR340" s="65"/>
      <c r="BS340" s="65"/>
      <c r="BT340" s="65"/>
      <c r="BU340" s="65"/>
      <c r="BV340" s="65"/>
      <c r="BW340" s="65"/>
      <c r="BX340" s="65"/>
      <c r="BY340" s="65"/>
      <c r="BZ340" s="65"/>
      <c r="CA340" s="65"/>
      <c r="CB340" s="65"/>
      <c r="CC340" s="65"/>
      <c r="CD340" s="65"/>
      <c r="CE340" s="65"/>
      <c r="CF340" s="65"/>
      <c r="CG340" s="65"/>
      <c r="CH340" s="65"/>
      <c r="CI340" s="65"/>
      <c r="CJ340" s="65"/>
      <c r="CK340" s="65"/>
      <c r="CL340" s="65"/>
      <c r="CM340" s="65"/>
      <c r="CN340" s="65"/>
      <c r="CO340" s="65"/>
      <c r="CP340" s="65"/>
      <c r="CQ340" s="65"/>
      <c r="CR340" s="65"/>
      <c r="CS340" s="65"/>
      <c r="CT340" s="65"/>
    </row>
    <row r="341" spans="1:98">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c r="BG341" s="22"/>
      <c r="BH341" s="22"/>
      <c r="BI341" s="22"/>
      <c r="BJ341" s="22"/>
      <c r="BK341" s="22"/>
      <c r="BL341" s="22"/>
      <c r="BM341" s="65"/>
      <c r="BN341" s="65"/>
      <c r="BO341" s="65"/>
      <c r="BP341" s="65"/>
      <c r="BQ341" s="65"/>
      <c r="BR341" s="65"/>
      <c r="BS341" s="65"/>
      <c r="BT341" s="65"/>
      <c r="BU341" s="65"/>
      <c r="BV341" s="65"/>
      <c r="BW341" s="65"/>
      <c r="BX341" s="65"/>
      <c r="BY341" s="65"/>
      <c r="BZ341" s="65"/>
      <c r="CA341" s="65"/>
      <c r="CB341" s="65"/>
      <c r="CC341" s="65"/>
      <c r="CD341" s="65"/>
      <c r="CE341" s="65"/>
      <c r="CF341" s="65"/>
      <c r="CG341" s="65"/>
      <c r="CH341" s="65"/>
      <c r="CI341" s="65"/>
      <c r="CJ341" s="65"/>
      <c r="CK341" s="65"/>
      <c r="CL341" s="65"/>
      <c r="CM341" s="65"/>
      <c r="CN341" s="65"/>
      <c r="CO341" s="65"/>
      <c r="CP341" s="65"/>
      <c r="CQ341" s="65"/>
      <c r="CR341" s="65"/>
      <c r="CS341" s="65"/>
      <c r="CT341" s="65"/>
    </row>
    <row r="342" spans="1:98">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c r="BG342" s="22"/>
      <c r="BH342" s="22"/>
      <c r="BI342" s="22"/>
      <c r="BJ342" s="22"/>
      <c r="BK342" s="22"/>
      <c r="BL342" s="22"/>
      <c r="BM342" s="65"/>
      <c r="BN342" s="65"/>
      <c r="BO342" s="65"/>
      <c r="BP342" s="65"/>
      <c r="BQ342" s="65"/>
      <c r="BR342" s="65"/>
      <c r="BS342" s="65"/>
      <c r="BT342" s="65"/>
      <c r="BU342" s="65"/>
      <c r="BV342" s="65"/>
      <c r="BW342" s="65"/>
      <c r="BX342" s="65"/>
      <c r="BY342" s="65"/>
      <c r="BZ342" s="65"/>
      <c r="CA342" s="65"/>
      <c r="CB342" s="65"/>
      <c r="CC342" s="65"/>
      <c r="CD342" s="65"/>
      <c r="CE342" s="65"/>
      <c r="CF342" s="65"/>
      <c r="CG342" s="65"/>
      <c r="CH342" s="65"/>
      <c r="CI342" s="65"/>
      <c r="CJ342" s="65"/>
      <c r="CK342" s="65"/>
      <c r="CL342" s="65"/>
      <c r="CM342" s="65"/>
      <c r="CN342" s="65"/>
      <c r="CO342" s="65"/>
      <c r="CP342" s="65"/>
      <c r="CQ342" s="65"/>
      <c r="CR342" s="65"/>
      <c r="CS342" s="65"/>
      <c r="CT342" s="65"/>
    </row>
    <row r="343" spans="1:98">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c r="BG343" s="22"/>
      <c r="BH343" s="22"/>
      <c r="BI343" s="22"/>
      <c r="BJ343" s="22"/>
      <c r="BK343" s="22"/>
      <c r="BL343" s="22"/>
      <c r="BM343" s="65"/>
      <c r="BN343" s="65"/>
      <c r="BO343" s="65"/>
      <c r="BP343" s="65"/>
      <c r="BQ343" s="65"/>
      <c r="BR343" s="65"/>
      <c r="BS343" s="65"/>
      <c r="BT343" s="65"/>
      <c r="BU343" s="65"/>
      <c r="BV343" s="65"/>
      <c r="BW343" s="65"/>
      <c r="BX343" s="65"/>
      <c r="BY343" s="65"/>
      <c r="BZ343" s="65"/>
      <c r="CA343" s="65"/>
      <c r="CB343" s="65"/>
      <c r="CC343" s="65"/>
      <c r="CD343" s="65"/>
      <c r="CE343" s="65"/>
      <c r="CF343" s="65"/>
      <c r="CG343" s="65"/>
      <c r="CH343" s="65"/>
      <c r="CI343" s="65"/>
      <c r="CJ343" s="65"/>
      <c r="CK343" s="65"/>
      <c r="CL343" s="65"/>
      <c r="CM343" s="65"/>
      <c r="CN343" s="65"/>
      <c r="CO343" s="65"/>
      <c r="CP343" s="65"/>
      <c r="CQ343" s="65"/>
      <c r="CR343" s="65"/>
      <c r="CS343" s="65"/>
      <c r="CT343" s="65"/>
    </row>
    <row r="344" spans="1:98">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c r="BG344" s="22"/>
      <c r="BH344" s="22"/>
      <c r="BI344" s="22"/>
      <c r="BJ344" s="22"/>
      <c r="BK344" s="22"/>
      <c r="BL344" s="22"/>
      <c r="BM344" s="65"/>
      <c r="BN344" s="65"/>
      <c r="BO344" s="65"/>
      <c r="BP344" s="65"/>
      <c r="BQ344" s="65"/>
      <c r="BR344" s="65"/>
      <c r="BS344" s="65"/>
      <c r="BT344" s="65"/>
      <c r="BU344" s="65"/>
      <c r="BV344" s="65"/>
      <c r="BW344" s="65"/>
      <c r="BX344" s="65"/>
      <c r="BY344" s="65"/>
      <c r="BZ344" s="65"/>
      <c r="CA344" s="65"/>
      <c r="CB344" s="65"/>
      <c r="CC344" s="65"/>
      <c r="CD344" s="65"/>
      <c r="CE344" s="65"/>
      <c r="CF344" s="65"/>
      <c r="CG344" s="65"/>
      <c r="CH344" s="65"/>
      <c r="CI344" s="65"/>
      <c r="CJ344" s="65"/>
      <c r="CK344" s="65"/>
      <c r="CL344" s="65"/>
      <c r="CM344" s="65"/>
      <c r="CN344" s="65"/>
      <c r="CO344" s="65"/>
      <c r="CP344" s="65"/>
      <c r="CQ344" s="65"/>
      <c r="CR344" s="65"/>
      <c r="CS344" s="65"/>
      <c r="CT344" s="65"/>
    </row>
    <row r="345" spans="1:98">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c r="BG345" s="22"/>
      <c r="BH345" s="22"/>
      <c r="BI345" s="22"/>
      <c r="BJ345" s="22"/>
      <c r="BK345" s="22"/>
      <c r="BL345" s="22"/>
      <c r="BM345" s="65"/>
      <c r="BN345" s="65"/>
      <c r="BO345" s="65"/>
      <c r="BP345" s="65"/>
      <c r="BQ345" s="65"/>
      <c r="BR345" s="65"/>
      <c r="BS345" s="65"/>
      <c r="BT345" s="65"/>
      <c r="BU345" s="65"/>
      <c r="BV345" s="65"/>
      <c r="BW345" s="65"/>
      <c r="BX345" s="65"/>
      <c r="BY345" s="65"/>
      <c r="BZ345" s="65"/>
      <c r="CA345" s="65"/>
      <c r="CB345" s="65"/>
      <c r="CC345" s="65"/>
      <c r="CD345" s="65"/>
      <c r="CE345" s="65"/>
      <c r="CF345" s="65"/>
      <c r="CG345" s="65"/>
      <c r="CH345" s="65"/>
      <c r="CI345" s="65"/>
      <c r="CJ345" s="65"/>
      <c r="CK345" s="65"/>
      <c r="CL345" s="65"/>
      <c r="CM345" s="65"/>
      <c r="CN345" s="65"/>
      <c r="CO345" s="65"/>
      <c r="CP345" s="65"/>
      <c r="CQ345" s="65"/>
      <c r="CR345" s="65"/>
      <c r="CS345" s="65"/>
      <c r="CT345" s="65"/>
    </row>
    <row r="346" spans="1:98">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2"/>
      <c r="BD346" s="22"/>
      <c r="BE346" s="22"/>
      <c r="BF346" s="22"/>
      <c r="BG346" s="22"/>
      <c r="BH346" s="22"/>
      <c r="BI346" s="22"/>
      <c r="BJ346" s="22"/>
      <c r="BK346" s="22"/>
      <c r="BL346" s="22"/>
      <c r="BM346" s="65"/>
      <c r="BN346" s="65"/>
      <c r="BO346" s="65"/>
      <c r="BP346" s="65"/>
      <c r="BQ346" s="65"/>
      <c r="BR346" s="65"/>
      <c r="BS346" s="65"/>
      <c r="BT346" s="65"/>
      <c r="BU346" s="65"/>
      <c r="BV346" s="65"/>
      <c r="BW346" s="65"/>
      <c r="BX346" s="65"/>
      <c r="BY346" s="65"/>
      <c r="BZ346" s="65"/>
      <c r="CA346" s="65"/>
      <c r="CB346" s="65"/>
      <c r="CC346" s="65"/>
      <c r="CD346" s="65"/>
      <c r="CE346" s="65"/>
      <c r="CF346" s="65"/>
      <c r="CG346" s="65"/>
      <c r="CH346" s="65"/>
      <c r="CI346" s="65"/>
      <c r="CJ346" s="65"/>
      <c r="CK346" s="65"/>
      <c r="CL346" s="65"/>
      <c r="CM346" s="65"/>
      <c r="CN346" s="65"/>
      <c r="CO346" s="65"/>
      <c r="CP346" s="65"/>
      <c r="CQ346" s="65"/>
      <c r="CR346" s="65"/>
      <c r="CS346" s="65"/>
      <c r="CT346" s="65"/>
    </row>
    <row r="347" spans="1:98">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22"/>
      <c r="BH347" s="22"/>
      <c r="BI347" s="22"/>
      <c r="BJ347" s="22"/>
      <c r="BK347" s="22"/>
      <c r="BL347" s="22"/>
      <c r="BM347" s="65"/>
      <c r="BN347" s="65"/>
      <c r="BO347" s="65"/>
      <c r="BP347" s="65"/>
      <c r="BQ347" s="65"/>
      <c r="BR347" s="65"/>
      <c r="BS347" s="65"/>
      <c r="BT347" s="65"/>
      <c r="BU347" s="65"/>
      <c r="BV347" s="65"/>
      <c r="BW347" s="65"/>
      <c r="BX347" s="65"/>
      <c r="BY347" s="65"/>
      <c r="BZ347" s="65"/>
      <c r="CA347" s="65"/>
      <c r="CB347" s="65"/>
      <c r="CC347" s="65"/>
      <c r="CD347" s="65"/>
      <c r="CE347" s="65"/>
      <c r="CF347" s="65"/>
      <c r="CG347" s="65"/>
      <c r="CH347" s="65"/>
      <c r="CI347" s="65"/>
      <c r="CJ347" s="65"/>
      <c r="CK347" s="65"/>
      <c r="CL347" s="65"/>
      <c r="CM347" s="65"/>
      <c r="CN347" s="65"/>
      <c r="CO347" s="65"/>
      <c r="CP347" s="65"/>
      <c r="CQ347" s="65"/>
      <c r="CR347" s="65"/>
      <c r="CS347" s="65"/>
      <c r="CT347" s="65"/>
    </row>
    <row r="348" spans="1:98">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c r="BG348" s="22"/>
      <c r="BH348" s="22"/>
      <c r="BI348" s="22"/>
      <c r="BJ348" s="22"/>
      <c r="BK348" s="22"/>
      <c r="BL348" s="22"/>
      <c r="BM348" s="65"/>
      <c r="BN348" s="65"/>
      <c r="BO348" s="65"/>
      <c r="BP348" s="65"/>
      <c r="BQ348" s="65"/>
      <c r="BR348" s="65"/>
      <c r="BS348" s="65"/>
      <c r="BT348" s="65"/>
      <c r="BU348" s="65"/>
      <c r="BV348" s="65"/>
      <c r="BW348" s="65"/>
      <c r="BX348" s="65"/>
      <c r="BY348" s="65"/>
      <c r="BZ348" s="65"/>
      <c r="CA348" s="65"/>
      <c r="CB348" s="65"/>
      <c r="CC348" s="65"/>
      <c r="CD348" s="65"/>
      <c r="CE348" s="65"/>
      <c r="CF348" s="65"/>
      <c r="CG348" s="65"/>
      <c r="CH348" s="65"/>
      <c r="CI348" s="65"/>
      <c r="CJ348" s="65"/>
      <c r="CK348" s="65"/>
      <c r="CL348" s="65"/>
      <c r="CM348" s="65"/>
      <c r="CN348" s="65"/>
      <c r="CO348" s="65"/>
      <c r="CP348" s="65"/>
      <c r="CQ348" s="65"/>
      <c r="CR348" s="65"/>
      <c r="CS348" s="65"/>
      <c r="CT348" s="65"/>
    </row>
    <row r="349" spans="1:98">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2"/>
      <c r="AM349" s="22"/>
      <c r="AN349" s="22"/>
      <c r="AO349" s="22"/>
      <c r="AP349" s="22"/>
      <c r="AQ349" s="22"/>
      <c r="AR349" s="22"/>
      <c r="AS349" s="22"/>
      <c r="AT349" s="22"/>
      <c r="AU349" s="22"/>
      <c r="AV349" s="22"/>
      <c r="AW349" s="22"/>
      <c r="AX349" s="22"/>
      <c r="AY349" s="22"/>
      <c r="AZ349" s="22"/>
      <c r="BA349" s="22"/>
      <c r="BB349" s="22"/>
      <c r="BC349" s="22"/>
      <c r="BD349" s="22"/>
      <c r="BE349" s="22"/>
      <c r="BF349" s="22"/>
      <c r="BG349" s="22"/>
      <c r="BH349" s="22"/>
      <c r="BI349" s="22"/>
      <c r="BJ349" s="22"/>
      <c r="BK349" s="22"/>
      <c r="BL349" s="22"/>
      <c r="BM349" s="65"/>
      <c r="BN349" s="65"/>
      <c r="BO349" s="65"/>
      <c r="BP349" s="65"/>
      <c r="BQ349" s="65"/>
      <c r="BR349" s="65"/>
      <c r="BS349" s="65"/>
      <c r="BT349" s="65"/>
      <c r="BU349" s="65"/>
      <c r="BV349" s="65"/>
      <c r="BW349" s="65"/>
      <c r="BX349" s="65"/>
      <c r="BY349" s="65"/>
      <c r="BZ349" s="65"/>
      <c r="CA349" s="65"/>
      <c r="CB349" s="65"/>
      <c r="CC349" s="65"/>
      <c r="CD349" s="65"/>
      <c r="CE349" s="65"/>
      <c r="CF349" s="65"/>
      <c r="CG349" s="65"/>
      <c r="CH349" s="65"/>
      <c r="CI349" s="65"/>
      <c r="CJ349" s="65"/>
      <c r="CK349" s="65"/>
      <c r="CL349" s="65"/>
      <c r="CM349" s="65"/>
      <c r="CN349" s="65"/>
      <c r="CO349" s="65"/>
      <c r="CP349" s="65"/>
      <c r="CQ349" s="65"/>
      <c r="CR349" s="65"/>
      <c r="CS349" s="65"/>
      <c r="CT349" s="65"/>
    </row>
    <row r="350" spans="1:98">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c r="BE350" s="23"/>
      <c r="BF350" s="23"/>
      <c r="BG350" s="23"/>
      <c r="BH350" s="23"/>
      <c r="BI350" s="23"/>
      <c r="BJ350" s="23"/>
      <c r="BK350" s="23"/>
      <c r="BL350" s="23"/>
    </row>
    <row r="351" spans="1:98">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row>
    <row r="352" spans="1:98">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row>
    <row r="353" spans="1:64">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row>
    <row r="354" spans="1:64">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row>
    <row r="355" spans="1:64">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row>
    <row r="356" spans="1:64">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row>
    <row r="357" spans="1:64">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row>
    <row r="358" spans="1:64">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row>
    <row r="359" spans="1:64">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row>
    <row r="360" spans="1:64">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row>
    <row r="361" spans="1:64">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row>
    <row r="362" spans="1:64">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row>
    <row r="363" spans="1:64">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row>
    <row r="364" spans="1:64">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row>
    <row r="365" spans="1:64">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row>
    <row r="366" spans="1:64">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row>
    <row r="367" spans="1:64">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row>
    <row r="368" spans="1:64">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row>
    <row r="369" spans="1:64">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row>
    <row r="370" spans="1:64">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row>
    <row r="371" spans="1:64">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row>
    <row r="372" spans="1:64">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row>
    <row r="373" spans="1:64">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row>
    <row r="374" spans="1:64">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row>
    <row r="375" spans="1:64">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row>
    <row r="376" spans="1:64">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row>
    <row r="377" spans="1:64">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row>
    <row r="378" spans="1:64">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row>
    <row r="379" spans="1:64">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row>
    <row r="380" spans="1:64">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row>
    <row r="381" spans="1:64">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row>
    <row r="382" spans="1:64">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row>
    <row r="383" spans="1:64">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row>
    <row r="384" spans="1:64">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row>
    <row r="385" spans="1:64">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row>
    <row r="386" spans="1:64">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row>
    <row r="387" spans="1:64">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row>
    <row r="388" spans="1:64">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row>
    <row r="389" spans="1:64">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row>
    <row r="390" spans="1:64">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c r="BF390" s="23"/>
      <c r="BG390" s="23"/>
      <c r="BH390" s="23"/>
      <c r="BI390" s="23"/>
      <c r="BJ390" s="23"/>
      <c r="BK390" s="23"/>
      <c r="BL390" s="23"/>
    </row>
    <row r="391" spans="1:64">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row>
    <row r="392" spans="1:64">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row>
    <row r="393" spans="1:64">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row>
    <row r="394" spans="1:64">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row>
    <row r="395" spans="1:64">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row>
    <row r="396" spans="1:64">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row>
    <row r="397" spans="1:64">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row>
    <row r="398" spans="1:64">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c r="BF398" s="23"/>
      <c r="BG398" s="23"/>
      <c r="BH398" s="23"/>
      <c r="BI398" s="23"/>
      <c r="BJ398" s="23"/>
      <c r="BK398" s="23"/>
      <c r="BL398" s="23"/>
    </row>
    <row r="399" spans="1:64">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row>
    <row r="400" spans="1:64">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c r="BF400" s="23"/>
      <c r="BG400" s="23"/>
      <c r="BH400" s="23"/>
      <c r="BI400" s="23"/>
      <c r="BJ400" s="23"/>
      <c r="BK400" s="23"/>
      <c r="BL400" s="23"/>
    </row>
    <row r="401" spans="1:64">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row>
    <row r="402" spans="1:64">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c r="BF402" s="23"/>
      <c r="BG402" s="23"/>
      <c r="BH402" s="23"/>
      <c r="BI402" s="23"/>
      <c r="BJ402" s="23"/>
      <c r="BK402" s="23"/>
      <c r="BL402" s="23"/>
    </row>
    <row r="403" spans="1:64">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c r="BF403" s="23"/>
      <c r="BG403" s="23"/>
      <c r="BH403" s="23"/>
      <c r="BI403" s="23"/>
      <c r="BJ403" s="23"/>
      <c r="BK403" s="23"/>
      <c r="BL403" s="23"/>
    </row>
    <row r="404" spans="1:64">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row>
    <row r="405" spans="1:64">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row>
    <row r="406" spans="1:64">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row>
    <row r="407" spans="1:64">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row>
    <row r="408" spans="1:64">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c r="BF408" s="23"/>
      <c r="BG408" s="23"/>
      <c r="BH408" s="23"/>
      <c r="BI408" s="23"/>
      <c r="BJ408" s="23"/>
      <c r="BK408" s="23"/>
      <c r="BL408" s="23"/>
    </row>
    <row r="409" spans="1:64">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row>
    <row r="410" spans="1:64">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row>
    <row r="411" spans="1:64">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row>
    <row r="412" spans="1:64">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row>
    <row r="413" spans="1:64">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c r="BB413" s="23"/>
      <c r="BC413" s="23"/>
      <c r="BD413" s="23"/>
      <c r="BE413" s="23"/>
      <c r="BF413" s="23"/>
      <c r="BG413" s="23"/>
      <c r="BH413" s="23"/>
      <c r="BI413" s="23"/>
      <c r="BJ413" s="23"/>
      <c r="BK413" s="23"/>
      <c r="BL413" s="23"/>
    </row>
    <row r="414" spans="1:64">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c r="BB414" s="23"/>
      <c r="BC414" s="23"/>
      <c r="BD414" s="23"/>
      <c r="BE414" s="23"/>
      <c r="BF414" s="23"/>
      <c r="BG414" s="23"/>
      <c r="BH414" s="23"/>
      <c r="BI414" s="23"/>
      <c r="BJ414" s="23"/>
      <c r="BK414" s="23"/>
      <c r="BL414" s="23"/>
    </row>
    <row r="415" spans="1:64">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c r="BB415" s="23"/>
      <c r="BC415" s="23"/>
      <c r="BD415" s="23"/>
      <c r="BE415" s="23"/>
      <c r="BF415" s="23"/>
      <c r="BG415" s="23"/>
      <c r="BH415" s="23"/>
      <c r="BI415" s="23"/>
      <c r="BJ415" s="23"/>
      <c r="BK415" s="23"/>
      <c r="BL415" s="23"/>
    </row>
    <row r="416" spans="1:64">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c r="BB416" s="23"/>
      <c r="BC416" s="23"/>
      <c r="BD416" s="23"/>
      <c r="BE416" s="23"/>
      <c r="BF416" s="23"/>
      <c r="BG416" s="23"/>
      <c r="BH416" s="23"/>
      <c r="BI416" s="23"/>
      <c r="BJ416" s="23"/>
      <c r="BK416" s="23"/>
      <c r="BL416" s="23"/>
    </row>
    <row r="417" spans="1:64">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c r="BE417" s="23"/>
      <c r="BF417" s="23"/>
      <c r="BG417" s="23"/>
      <c r="BH417" s="23"/>
      <c r="BI417" s="23"/>
      <c r="BJ417" s="23"/>
      <c r="BK417" s="23"/>
      <c r="BL417" s="23"/>
    </row>
    <row r="418" spans="1:64">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c r="BE418" s="23"/>
      <c r="BF418" s="23"/>
      <c r="BG418" s="23"/>
      <c r="BH418" s="23"/>
      <c r="BI418" s="23"/>
      <c r="BJ418" s="23"/>
      <c r="BK418" s="23"/>
      <c r="BL418" s="23"/>
    </row>
    <row r="419" spans="1:64">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c r="BE419" s="23"/>
      <c r="BF419" s="23"/>
      <c r="BG419" s="23"/>
      <c r="BH419" s="23"/>
      <c r="BI419" s="23"/>
      <c r="BJ419" s="23"/>
      <c r="BK419" s="23"/>
      <c r="BL419" s="23"/>
    </row>
    <row r="420" spans="1:64">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c r="BE420" s="23"/>
      <c r="BF420" s="23"/>
      <c r="BG420" s="23"/>
      <c r="BH420" s="23"/>
      <c r="BI420" s="23"/>
      <c r="BJ420" s="23"/>
      <c r="BK420" s="23"/>
      <c r="BL420" s="23"/>
    </row>
    <row r="421" spans="1:64">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c r="BE421" s="23"/>
      <c r="BF421" s="23"/>
      <c r="BG421" s="23"/>
      <c r="BH421" s="23"/>
      <c r="BI421" s="23"/>
      <c r="BJ421" s="23"/>
      <c r="BK421" s="23"/>
      <c r="BL421" s="23"/>
    </row>
    <row r="422" spans="1:64">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c r="BB422" s="23"/>
      <c r="BC422" s="23"/>
      <c r="BD422" s="23"/>
      <c r="BE422" s="23"/>
      <c r="BF422" s="23"/>
      <c r="BG422" s="23"/>
      <c r="BH422" s="23"/>
      <c r="BI422" s="23"/>
      <c r="BJ422" s="23"/>
      <c r="BK422" s="23"/>
      <c r="BL422" s="23"/>
    </row>
    <row r="423" spans="1:64">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c r="BB423" s="23"/>
      <c r="BC423" s="23"/>
      <c r="BD423" s="23"/>
      <c r="BE423" s="23"/>
      <c r="BF423" s="23"/>
      <c r="BG423" s="23"/>
      <c r="BH423" s="23"/>
      <c r="BI423" s="23"/>
      <c r="BJ423" s="23"/>
      <c r="BK423" s="23"/>
      <c r="BL423" s="23"/>
    </row>
    <row r="424" spans="1:64">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c r="BB424" s="23"/>
      <c r="BC424" s="23"/>
      <c r="BD424" s="23"/>
      <c r="BE424" s="23"/>
      <c r="BF424" s="23"/>
      <c r="BG424" s="23"/>
      <c r="BH424" s="23"/>
      <c r="BI424" s="23"/>
      <c r="BJ424" s="23"/>
      <c r="BK424" s="23"/>
      <c r="BL424" s="23"/>
    </row>
    <row r="425" spans="1:64">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c r="BB425" s="23"/>
      <c r="BC425" s="23"/>
      <c r="BD425" s="23"/>
      <c r="BE425" s="23"/>
      <c r="BF425" s="23"/>
      <c r="BG425" s="23"/>
      <c r="BH425" s="23"/>
      <c r="BI425" s="23"/>
      <c r="BJ425" s="23"/>
      <c r="BK425" s="23"/>
      <c r="BL425" s="23"/>
    </row>
    <row r="426" spans="1:64">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c r="BB426" s="23"/>
      <c r="BC426" s="23"/>
      <c r="BD426" s="23"/>
      <c r="BE426" s="23"/>
      <c r="BF426" s="23"/>
      <c r="BG426" s="23"/>
      <c r="BH426" s="23"/>
      <c r="BI426" s="23"/>
      <c r="BJ426" s="23"/>
      <c r="BK426" s="23"/>
      <c r="BL426" s="23"/>
    </row>
    <row r="427" spans="1:64">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row>
    <row r="428" spans="1:64">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row>
    <row r="429" spans="1:64">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c r="BE429" s="23"/>
      <c r="BF429" s="23"/>
      <c r="BG429" s="23"/>
      <c r="BH429" s="23"/>
      <c r="BI429" s="23"/>
      <c r="BJ429" s="23"/>
      <c r="BK429" s="23"/>
      <c r="BL429" s="23"/>
    </row>
    <row r="430" spans="1:64">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c r="BE430" s="23"/>
      <c r="BF430" s="23"/>
      <c r="BG430" s="23"/>
      <c r="BH430" s="23"/>
      <c r="BI430" s="23"/>
      <c r="BJ430" s="23"/>
      <c r="BK430" s="23"/>
      <c r="BL430" s="23"/>
    </row>
    <row r="431" spans="1:64">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c r="BE431" s="23"/>
      <c r="BF431" s="23"/>
      <c r="BG431" s="23"/>
      <c r="BH431" s="23"/>
      <c r="BI431" s="23"/>
      <c r="BJ431" s="23"/>
      <c r="BK431" s="23"/>
      <c r="BL431" s="23"/>
    </row>
    <row r="432" spans="1:64">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c r="BE432" s="23"/>
      <c r="BF432" s="23"/>
      <c r="BG432" s="23"/>
      <c r="BH432" s="23"/>
      <c r="BI432" s="23"/>
      <c r="BJ432" s="23"/>
      <c r="BK432" s="23"/>
      <c r="BL432" s="23"/>
    </row>
    <row r="433" spans="1:64">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c r="BE433" s="23"/>
      <c r="BF433" s="23"/>
      <c r="BG433" s="23"/>
      <c r="BH433" s="23"/>
      <c r="BI433" s="23"/>
      <c r="BJ433" s="23"/>
      <c r="BK433" s="23"/>
      <c r="BL433" s="23"/>
    </row>
    <row r="434" spans="1:64">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row>
    <row r="435" spans="1:64">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row>
    <row r="436" spans="1:64">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row>
    <row r="437" spans="1:64">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row>
    <row r="438" spans="1:64">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row>
    <row r="439" spans="1:64">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row>
    <row r="440" spans="1:64">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row>
    <row r="441" spans="1:64">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row>
    <row r="442" spans="1:64">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row>
    <row r="443" spans="1:64">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row>
    <row r="444" spans="1:64">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row>
    <row r="445" spans="1:64">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row>
    <row r="446" spans="1:64">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row>
    <row r="447" spans="1:64">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row>
    <row r="448" spans="1:64">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row>
    <row r="449" spans="1:64">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row>
    <row r="450" spans="1:64">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row>
    <row r="451" spans="1:64">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row>
    <row r="452" spans="1:64">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row>
    <row r="453" spans="1:64">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row>
    <row r="454" spans="1:64">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row>
    <row r="455" spans="1:64">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row>
    <row r="456" spans="1:64">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row>
    <row r="457" spans="1:64">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row>
    <row r="458" spans="1:64">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row>
    <row r="459" spans="1:64">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row>
    <row r="460" spans="1:64">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row>
    <row r="461" spans="1:64">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row>
    <row r="462" spans="1:64">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row>
    <row r="463" spans="1:64">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row>
    <row r="464" spans="1:64">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row>
    <row r="465" spans="1:64">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row>
    <row r="466" spans="1:64">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row>
    <row r="467" spans="1:64">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row>
    <row r="468" spans="1:64">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row>
    <row r="469" spans="1:64">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row>
    <row r="470" spans="1:64">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row>
    <row r="471" spans="1:64">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row>
    <row r="472" spans="1:64">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row>
    <row r="473" spans="1:64">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row>
    <row r="474" spans="1:64">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row>
    <row r="475" spans="1:64">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row>
    <row r="476" spans="1:64">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row>
    <row r="477" spans="1:64">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row>
    <row r="478" spans="1:64">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row>
    <row r="479" spans="1:64">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row>
    <row r="480" spans="1:64">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row>
    <row r="481" spans="1:64">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row>
    <row r="482" spans="1:64">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row>
    <row r="483" spans="1:64">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row>
    <row r="484" spans="1:64">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row>
    <row r="485" spans="1:64">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row>
    <row r="486" spans="1:64">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row>
    <row r="487" spans="1:64">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row>
    <row r="488" spans="1:64">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row>
    <row r="489" spans="1:64">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row>
    <row r="490" spans="1:64">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row>
    <row r="491" spans="1:64">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row>
    <row r="492" spans="1:64">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row>
    <row r="493" spans="1:64">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row>
    <row r="494" spans="1:64">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row>
    <row r="495" spans="1:64">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row>
    <row r="496" spans="1:64">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row>
    <row r="497" spans="1:64">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row>
    <row r="498" spans="1:64">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row>
    <row r="499" spans="1:64">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row>
    <row r="500" spans="1:64">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row>
    <row r="501" spans="1:64">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row>
    <row r="502" spans="1:64">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row>
    <row r="503" spans="1:64">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row>
    <row r="504" spans="1:64">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row>
    <row r="505" spans="1:64">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row>
    <row r="506" spans="1:64">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row>
    <row r="507" spans="1:64">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row>
    <row r="508" spans="1:64">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row>
    <row r="509" spans="1:64">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row>
    <row r="510" spans="1:64">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row>
    <row r="511" spans="1:64">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row>
    <row r="512" spans="1:64">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row>
    <row r="513" spans="1:64">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row>
    <row r="514" spans="1:64">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row>
    <row r="515" spans="1:64">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row>
    <row r="516" spans="1:64">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row>
    <row r="517" spans="1:64">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row>
    <row r="518" spans="1:64">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row>
    <row r="519" spans="1:64">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row>
    <row r="520" spans="1:64">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row>
    <row r="521" spans="1:64">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row>
    <row r="522" spans="1:64">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row>
    <row r="523" spans="1:64">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row>
    <row r="524" spans="1:64">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row>
    <row r="525" spans="1:64">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row>
    <row r="526" spans="1:64">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row>
    <row r="527" spans="1:64">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row>
    <row r="528" spans="1:64">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row>
    <row r="529" spans="1:64">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row>
    <row r="530" spans="1:64">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row>
    <row r="531" spans="1:64">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row>
    <row r="532" spans="1:64">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row>
    <row r="533" spans="1:64">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row>
    <row r="534" spans="1:64">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row>
    <row r="535" spans="1:64">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row>
    <row r="536" spans="1:64">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row>
    <row r="537" spans="1:64">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row>
    <row r="538" spans="1:64">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row>
    <row r="539" spans="1:64">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row>
    <row r="540" spans="1:64">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row>
    <row r="541" spans="1:64">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row>
    <row r="542" spans="1:64">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row>
    <row r="543" spans="1:64">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row>
    <row r="544" spans="1:64">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row>
    <row r="545" spans="1:64">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row>
    <row r="546" spans="1:64">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row>
    <row r="547" spans="1:64">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row>
    <row r="548" spans="1:64">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row>
    <row r="549" spans="1:64">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row>
    <row r="550" spans="1:64">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row>
    <row r="551" spans="1:64">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row>
    <row r="552" spans="1:64">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row>
    <row r="553" spans="1:64">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row>
    <row r="554" spans="1:64">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row>
    <row r="555" spans="1:64">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row>
    <row r="556" spans="1:64">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row>
    <row r="557" spans="1:64">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row>
    <row r="558" spans="1:64">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row>
    <row r="559" spans="1:64">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row>
    <row r="560" spans="1:64">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row>
    <row r="561" spans="1:64">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row>
    <row r="562" spans="1:64">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row>
    <row r="563" spans="1:64">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row>
    <row r="564" spans="1:64">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row>
    <row r="565" spans="1:64">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row>
    <row r="566" spans="1:64">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row>
    <row r="567" spans="1:64">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row>
    <row r="568" spans="1:64">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row>
    <row r="569" spans="1:64">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row>
    <row r="570" spans="1:64">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row>
    <row r="571" spans="1:64">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row>
    <row r="572" spans="1:64">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row>
    <row r="573" spans="1:64">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row>
    <row r="574" spans="1:64">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row>
    <row r="575" spans="1:64">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row>
    <row r="576" spans="1:64">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row>
    <row r="577" spans="1:64">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row>
    <row r="578" spans="1:64">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row>
    <row r="579" spans="1:64">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row>
    <row r="580" spans="1:64">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row>
    <row r="581" spans="1:64">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row>
    <row r="582" spans="1:64">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row>
    <row r="583" spans="1:64">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row>
    <row r="584" spans="1:64">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row>
    <row r="585" spans="1:64">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row>
    <row r="586" spans="1:64">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row>
    <row r="587" spans="1:64">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row>
    <row r="588" spans="1:64">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row>
    <row r="589" spans="1:64">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row>
    <row r="590" spans="1:64">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row>
    <row r="591" spans="1:64">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row>
    <row r="592" spans="1:64">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row>
    <row r="593" spans="1:64">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row>
    <row r="594" spans="1:64">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row>
    <row r="595" spans="1:64">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row>
    <row r="596" spans="1:64">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row>
    <row r="597" spans="1:64">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row>
    <row r="598" spans="1:64">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row>
    <row r="599" spans="1:64">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row>
    <row r="600" spans="1:64">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row>
    <row r="601" spans="1:64">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row>
    <row r="602" spans="1:64">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row>
    <row r="603" spans="1:64">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row>
    <row r="604" spans="1:64">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row>
    <row r="605" spans="1:64">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row>
    <row r="606" spans="1:64">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row>
    <row r="607" spans="1:64">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row>
    <row r="608" spans="1:64">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row>
    <row r="609" spans="1:64">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row>
    <row r="610" spans="1:64">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row>
    <row r="611" spans="1:64">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row>
    <row r="612" spans="1:64">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row>
    <row r="613" spans="1:64">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row>
    <row r="614" spans="1:64">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row>
    <row r="615" spans="1:64">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row>
    <row r="616" spans="1:64">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row>
    <row r="617" spans="1:64">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row>
    <row r="618" spans="1:64">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row>
    <row r="619" spans="1:64">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row>
    <row r="620" spans="1:64">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row>
    <row r="621" spans="1:64">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row>
    <row r="622" spans="1:64">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row>
  </sheetData>
  <mergeCells count="97">
    <mergeCell ref="C47:J47"/>
    <mergeCell ref="L47:S47"/>
    <mergeCell ref="B52:AK52"/>
    <mergeCell ref="B53:AK53"/>
    <mergeCell ref="B54:AK54"/>
    <mergeCell ref="C48:K48"/>
    <mergeCell ref="L48:S48"/>
    <mergeCell ref="B49:AK49"/>
    <mergeCell ref="B51:AK51"/>
    <mergeCell ref="B50:AK50"/>
    <mergeCell ref="A21:B48"/>
    <mergeCell ref="E23:J23"/>
    <mergeCell ref="L23:S23"/>
    <mergeCell ref="E24:J24"/>
    <mergeCell ref="L24:S24"/>
    <mergeCell ref="D30:J30"/>
    <mergeCell ref="C45:J45"/>
    <mergeCell ref="L45:S45"/>
    <mergeCell ref="C46:J46"/>
    <mergeCell ref="L46:S46"/>
    <mergeCell ref="D41:J41"/>
    <mergeCell ref="L41:S41"/>
    <mergeCell ref="D42:J42"/>
    <mergeCell ref="L42:S42"/>
    <mergeCell ref="D43:J43"/>
    <mergeCell ref="L43:S43"/>
    <mergeCell ref="C44:J44"/>
    <mergeCell ref="L44:S44"/>
    <mergeCell ref="D40:J40"/>
    <mergeCell ref="L40:S40"/>
    <mergeCell ref="L34:S34"/>
    <mergeCell ref="D35:J35"/>
    <mergeCell ref="L35:S35"/>
    <mergeCell ref="D36:J36"/>
    <mergeCell ref="L36:S36"/>
    <mergeCell ref="D37:J37"/>
    <mergeCell ref="L37:S37"/>
    <mergeCell ref="D38:J38"/>
    <mergeCell ref="L38:S38"/>
    <mergeCell ref="D39:J39"/>
    <mergeCell ref="L39:S39"/>
    <mergeCell ref="D31:J31"/>
    <mergeCell ref="L31:S31"/>
    <mergeCell ref="C32:J32"/>
    <mergeCell ref="L32:S32"/>
    <mergeCell ref="D33:J33"/>
    <mergeCell ref="L33:S33"/>
    <mergeCell ref="C28:J28"/>
    <mergeCell ref="L28:S28"/>
    <mergeCell ref="D29:J29"/>
    <mergeCell ref="L29:S29"/>
    <mergeCell ref="E25:J25"/>
    <mergeCell ref="L25:S25"/>
    <mergeCell ref="D26:J26"/>
    <mergeCell ref="L26:S26"/>
    <mergeCell ref="D27:J27"/>
    <mergeCell ref="L27:S27"/>
    <mergeCell ref="D22:J22"/>
    <mergeCell ref="L22:S22"/>
    <mergeCell ref="L19:S19"/>
    <mergeCell ref="C20:K20"/>
    <mergeCell ref="L20:S20"/>
    <mergeCell ref="C21:J21"/>
    <mergeCell ref="L21:S21"/>
    <mergeCell ref="C19:J19"/>
    <mergeCell ref="L30:S30"/>
    <mergeCell ref="D34:J34"/>
    <mergeCell ref="A12:B20"/>
    <mergeCell ref="L12:S12"/>
    <mergeCell ref="C13:J13"/>
    <mergeCell ref="L13:S13"/>
    <mergeCell ref="C14:J14"/>
    <mergeCell ref="L14:S14"/>
    <mergeCell ref="D15:J15"/>
    <mergeCell ref="L15:S15"/>
    <mergeCell ref="D16:J16"/>
    <mergeCell ref="L16:S16"/>
    <mergeCell ref="C17:J17"/>
    <mergeCell ref="L17:S17"/>
    <mergeCell ref="C18:J18"/>
    <mergeCell ref="L18:S18"/>
    <mergeCell ref="A7:AF8"/>
    <mergeCell ref="A10:B11"/>
    <mergeCell ref="C10:K11"/>
    <mergeCell ref="T10:AF11"/>
    <mergeCell ref="L10:S11"/>
    <mergeCell ref="N4:S4"/>
    <mergeCell ref="T4:AE5"/>
    <mergeCell ref="N5:S5"/>
    <mergeCell ref="N2:S2"/>
    <mergeCell ref="T2:W2"/>
    <mergeCell ref="X2:AA2"/>
    <mergeCell ref="AB2:AE2"/>
    <mergeCell ref="N3:S3"/>
    <mergeCell ref="T3:W3"/>
    <mergeCell ref="X3:AA3"/>
    <mergeCell ref="AB3:AE3"/>
  </mergeCells>
  <phoneticPr fontId="1"/>
  <dataValidations count="2">
    <dataValidation type="list" allowBlank="1" showInputMessage="1" showErrorMessage="1" sqref="X3:AA3">
      <formula1>" ,A型特例,A型,B型,B型特例"</formula1>
    </dataValidation>
    <dataValidation type="list" allowBlank="1" showInputMessage="1" showErrorMessage="1" sqref="T3:W3">
      <formula1>" ,共済,健保,国保,学校,国立大学,社福,医療法人,社医,社団,財団,独法,個人,会社,その他,"</formula1>
    </dataValidation>
  </dataValidations>
  <pageMargins left="0.47244094488188981" right="0.39370078740157483" top="0.59055118110236227" bottom="0.51181102362204722" header="0.39370078740157483" footer="0.43307086614173229"/>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55"/>
  <sheetViews>
    <sheetView view="pageBreakPreview" zoomScale="78" zoomScaleNormal="120" workbookViewId="0">
      <selection activeCell="C33" sqref="C33"/>
    </sheetView>
  </sheetViews>
  <sheetFormatPr defaultColWidth="2.125" defaultRowHeight="13.5"/>
  <cols>
    <col min="1" max="10" width="2.625" style="18" customWidth="1"/>
    <col min="11" max="11" width="3.25" style="18" customWidth="1"/>
    <col min="12" max="22" width="2.625" style="18" customWidth="1"/>
    <col min="23" max="24" width="2.375" style="18" customWidth="1"/>
    <col min="25" max="90" width="2.625" style="18" customWidth="1"/>
    <col min="91" max="93" width="2.25" style="18" customWidth="1"/>
    <col min="94" max="16384" width="2.125" style="18"/>
  </cols>
  <sheetData>
    <row r="1" spans="1:233" ht="23.25" customHeight="1">
      <c r="A1" s="16" t="s">
        <v>364</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row>
    <row r="2" spans="1:233" s="20" customFormat="1" ht="24.95" customHeight="1">
      <c r="A2" s="19"/>
      <c r="C2" s="19"/>
      <c r="D2" s="19"/>
      <c r="E2" s="19" t="s">
        <v>396</v>
      </c>
      <c r="F2" s="19"/>
      <c r="G2" s="19"/>
      <c r="H2" s="30"/>
      <c r="I2" s="30"/>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row>
    <row r="3" spans="1:233" s="20" customFormat="1" ht="24.95" customHeight="1">
      <c r="A3" s="19"/>
      <c r="B3" s="19"/>
      <c r="C3" s="19"/>
      <c r="D3" s="19"/>
      <c r="E3" s="19" t="s">
        <v>365</v>
      </c>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row>
    <row r="4" spans="1:233" s="20" customFormat="1" ht="24.95" customHeight="1">
      <c r="A4" s="19"/>
      <c r="B4" s="19"/>
      <c r="C4" s="19"/>
      <c r="D4" s="19"/>
      <c r="E4" s="19" t="s">
        <v>366</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row>
    <row r="5" spans="1:233" s="20" customFormat="1" ht="24.95" customHeight="1">
      <c r="A5" s="19"/>
      <c r="B5" s="19"/>
      <c r="C5" s="19"/>
      <c r="D5" s="19"/>
      <c r="E5" s="19" t="s">
        <v>397</v>
      </c>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row>
    <row r="6" spans="1:233" s="20" customFormat="1" ht="24.95" customHeight="1">
      <c r="A6" s="19"/>
      <c r="B6" s="19"/>
      <c r="C6" s="19"/>
      <c r="D6" s="19"/>
      <c r="E6" s="19" t="s">
        <v>398</v>
      </c>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row>
    <row r="7" spans="1:233" s="20" customFormat="1" ht="24.95" customHeight="1">
      <c r="A7" s="19"/>
      <c r="B7" s="19"/>
      <c r="C7" s="19"/>
      <c r="D7" s="19"/>
      <c r="E7" s="19" t="s">
        <v>399</v>
      </c>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row>
    <row r="8" spans="1:233" s="20" customFormat="1" ht="24.95" customHeight="1">
      <c r="A8" s="19"/>
      <c r="B8" s="19"/>
      <c r="C8" s="19"/>
      <c r="D8" s="19"/>
      <c r="E8" s="19" t="s">
        <v>400</v>
      </c>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row>
    <row r="9" spans="1:233" s="20" customFormat="1" ht="24.95" customHeight="1">
      <c r="A9" s="19"/>
      <c r="B9" s="19"/>
      <c r="C9" s="19"/>
      <c r="D9" s="19"/>
      <c r="E9" s="19" t="s">
        <v>401</v>
      </c>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row>
    <row r="10" spans="1:233" s="20" customFormat="1" ht="24.95" customHeight="1">
      <c r="A10" s="19"/>
      <c r="B10" s="19"/>
      <c r="C10" s="19"/>
      <c r="D10" s="19"/>
      <c r="E10" s="19" t="s">
        <v>402</v>
      </c>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row>
    <row r="11" spans="1:233" s="20" customFormat="1" ht="24.95" customHeight="1">
      <c r="A11" s="19"/>
      <c r="B11" s="19"/>
      <c r="C11" s="19"/>
      <c r="D11" s="19"/>
      <c r="E11" s="19" t="s">
        <v>403</v>
      </c>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row>
    <row r="12" spans="1:233" s="20" customFormat="1" ht="24.95" customHeight="1">
      <c r="A12" s="19"/>
      <c r="B12" s="19"/>
      <c r="C12" s="19"/>
      <c r="D12" s="19"/>
      <c r="E12" s="16" t="s">
        <v>404</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row>
    <row r="13" spans="1:233" s="20" customFormat="1" ht="24.95" customHeight="1">
      <c r="A13" s="19"/>
      <c r="B13" s="19"/>
      <c r="C13" s="19"/>
      <c r="D13" s="19"/>
      <c r="E13" s="19"/>
      <c r="F13" s="16" t="s">
        <v>51</v>
      </c>
      <c r="G13" s="16"/>
      <c r="H13" s="19"/>
      <c r="I13" s="19"/>
      <c r="J13" s="19"/>
      <c r="K13" s="19"/>
      <c r="L13" s="21"/>
      <c r="M13" s="21"/>
      <c r="N13" s="19"/>
      <c r="O13" s="19"/>
      <c r="P13" s="19"/>
      <c r="Q13" s="19"/>
      <c r="R13" s="19"/>
      <c r="S13" s="19"/>
      <c r="T13" s="19"/>
      <c r="U13" s="19"/>
      <c r="V13" s="19"/>
      <c r="W13" s="169"/>
      <c r="X13" s="19"/>
      <c r="Y13" s="19"/>
      <c r="Z13" s="19"/>
      <c r="AC13" s="19"/>
      <c r="AD13" s="19"/>
      <c r="AE13" s="19"/>
      <c r="AF13" s="19"/>
      <c r="AG13" s="19"/>
      <c r="AH13" s="19"/>
      <c r="AI13" s="19"/>
      <c r="AJ13" s="19"/>
      <c r="AK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row>
    <row r="14" spans="1:233" s="20" customFormat="1" ht="24.95" customHeight="1">
      <c r="A14" s="19"/>
      <c r="B14" s="19"/>
      <c r="C14" s="19"/>
      <c r="D14" s="19"/>
      <c r="E14" s="19"/>
      <c r="F14" s="16" t="s">
        <v>52</v>
      </c>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row>
    <row r="15" spans="1:233" ht="12.7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row>
    <row r="16" spans="1:233" ht="12.7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row>
    <row r="17" spans="1:8" ht="24" customHeight="1">
      <c r="A17" s="16" t="s">
        <v>367</v>
      </c>
    </row>
    <row r="18" spans="1:8" ht="24" customHeight="1">
      <c r="E18" s="29" t="s">
        <v>405</v>
      </c>
      <c r="F18" s="19"/>
      <c r="G18" s="19"/>
      <c r="H18" s="30"/>
    </row>
    <row r="19" spans="1:8" ht="24" customHeight="1">
      <c r="E19" s="29"/>
      <c r="F19" s="19" t="s">
        <v>325</v>
      </c>
      <c r="G19" s="19"/>
      <c r="H19" s="30"/>
    </row>
    <row r="20" spans="1:8" ht="24" customHeight="1">
      <c r="E20" s="29" t="s">
        <v>368</v>
      </c>
      <c r="F20" s="19"/>
      <c r="G20" s="19"/>
      <c r="H20" s="19"/>
    </row>
    <row r="21" spans="1:8" ht="24" customHeight="1">
      <c r="E21" s="29" t="s">
        <v>369</v>
      </c>
      <c r="F21" s="19"/>
      <c r="G21" s="19"/>
      <c r="H21" s="19"/>
    </row>
    <row r="22" spans="1:8" ht="24" customHeight="1">
      <c r="E22" s="29"/>
      <c r="F22" s="16" t="s">
        <v>329</v>
      </c>
      <c r="G22" s="19"/>
      <c r="H22" s="19"/>
    </row>
    <row r="23" spans="1:8" ht="24" customHeight="1">
      <c r="E23" s="29" t="s">
        <v>79</v>
      </c>
      <c r="F23" s="16"/>
      <c r="G23" s="16"/>
      <c r="H23" s="16"/>
    </row>
    <row r="24" spans="1:8" ht="24" customHeight="1">
      <c r="E24" s="29" t="s">
        <v>80</v>
      </c>
      <c r="F24" s="19"/>
      <c r="G24" s="19"/>
      <c r="H24" s="19"/>
    </row>
    <row r="25" spans="1:8" ht="24" customHeight="1">
      <c r="E25" s="29"/>
      <c r="F25" s="19" t="s">
        <v>81</v>
      </c>
      <c r="G25" s="19"/>
      <c r="H25" s="19"/>
    </row>
    <row r="26" spans="1:8" ht="24" customHeight="1">
      <c r="E26" s="29" t="s">
        <v>388</v>
      </c>
      <c r="F26" s="19"/>
      <c r="G26" s="19"/>
      <c r="H26" s="19"/>
    </row>
    <row r="27" spans="1:8" ht="24" customHeight="1">
      <c r="E27" s="19"/>
      <c r="F27" s="19" t="s">
        <v>389</v>
      </c>
      <c r="G27" s="19"/>
      <c r="H27" s="19"/>
    </row>
    <row r="28" spans="1:8" ht="12.75" customHeight="1">
      <c r="E28" s="19"/>
      <c r="F28" s="19"/>
      <c r="G28" s="19"/>
      <c r="H28" s="19"/>
    </row>
    <row r="29" spans="1:8" ht="12.75" customHeight="1">
      <c r="E29" s="19"/>
      <c r="F29" s="19"/>
      <c r="G29" s="19"/>
      <c r="H29" s="19"/>
    </row>
    <row r="30" spans="1:8" ht="24" customHeight="1">
      <c r="A30" s="16" t="s">
        <v>406</v>
      </c>
    </row>
    <row r="31" spans="1:8" ht="24" customHeight="1">
      <c r="E31" s="163" t="s">
        <v>370</v>
      </c>
    </row>
    <row r="32" spans="1:8" ht="24" customHeight="1">
      <c r="E32" s="163" t="s">
        <v>371</v>
      </c>
    </row>
    <row r="33" spans="5:5" ht="24" customHeight="1">
      <c r="E33" s="164" t="s">
        <v>372</v>
      </c>
    </row>
    <row r="34" spans="5:5" ht="24" customHeight="1"/>
    <row r="35" spans="5:5" ht="24" customHeight="1"/>
    <row r="36" spans="5:5" ht="24" customHeight="1"/>
    <row r="37" spans="5:5" ht="24" customHeight="1"/>
    <row r="38" spans="5:5" ht="24" customHeight="1"/>
    <row r="39" spans="5:5" ht="24" customHeight="1"/>
    <row r="40" spans="5:5" ht="24" customHeight="1"/>
    <row r="41" spans="5:5" ht="24" customHeight="1"/>
    <row r="42" spans="5:5" ht="24" customHeight="1"/>
    <row r="43" spans="5:5" ht="24" customHeight="1"/>
    <row r="44" spans="5:5" ht="24" customHeight="1"/>
    <row r="45" spans="5:5" ht="24" customHeight="1"/>
    <row r="46" spans="5:5" ht="24" customHeight="1"/>
    <row r="47" spans="5:5" ht="24" customHeight="1"/>
    <row r="48" spans="5:5" ht="24" customHeight="1"/>
    <row r="49" ht="24" customHeight="1"/>
    <row r="50" ht="24" customHeight="1"/>
    <row r="51" ht="24" customHeight="1"/>
    <row r="52" ht="24" customHeight="1"/>
    <row r="53" ht="24" customHeight="1"/>
    <row r="54" ht="24" customHeight="1"/>
    <row r="55" ht="24" customHeight="1"/>
  </sheetData>
  <phoneticPr fontId="1"/>
  <pageMargins left="0.59055118110236227" right="0.39370078740157483" top="0.62992125984251968" bottom="0.62992125984251968" header="0.51181102362204722" footer="0.51181102362204722"/>
  <pageSetup paperSize="9"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0"/>
  <sheetViews>
    <sheetView view="pageBreakPreview" topLeftCell="C1" zoomScaleNormal="102" zoomScaleSheetLayoutView="100" workbookViewId="0">
      <selection activeCell="E16" sqref="E16"/>
    </sheetView>
  </sheetViews>
  <sheetFormatPr defaultRowHeight="13.5"/>
  <cols>
    <col min="1" max="3" width="2.125" style="18" customWidth="1"/>
    <col min="4" max="4" width="2.5" style="18" customWidth="1"/>
    <col min="5" max="150" width="2.125" style="18" customWidth="1"/>
    <col min="151" max="16384" width="9" style="18"/>
  </cols>
  <sheetData>
    <row r="1" spans="1:114" ht="20.25" customHeight="1">
      <c r="A1" s="674" t="s">
        <v>132</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row>
    <row r="2" spans="1:114" ht="24.75" customHeight="1">
      <c r="A2" s="20"/>
      <c r="B2" s="674" t="s">
        <v>133</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c r="BM2" s="674"/>
      <c r="BN2" s="674"/>
      <c r="BO2" s="674"/>
      <c r="BP2" s="674"/>
      <c r="BQ2" s="674"/>
      <c r="BR2" s="674"/>
      <c r="BS2" s="674"/>
      <c r="BT2" s="674"/>
      <c r="BU2" s="674"/>
      <c r="BV2" s="674"/>
      <c r="BW2" s="20"/>
      <c r="BX2" s="20"/>
      <c r="BY2" s="20"/>
      <c r="BZ2" s="20"/>
      <c r="CA2" s="20"/>
      <c r="CB2" s="20"/>
      <c r="CC2" s="20"/>
      <c r="CD2" s="20"/>
      <c r="CE2" s="20"/>
      <c r="CF2" s="20"/>
      <c r="CG2" s="20"/>
      <c r="CH2" s="20"/>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row>
    <row r="3" spans="1:114" ht="24.75" customHeight="1">
      <c r="A3" s="20"/>
      <c r="B3" s="674" t="s">
        <v>134</v>
      </c>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c r="BF3" s="674"/>
      <c r="BG3" s="674"/>
      <c r="BH3" s="674"/>
      <c r="BI3" s="674"/>
      <c r="BJ3" s="674"/>
      <c r="BK3" s="674"/>
      <c r="BL3" s="674"/>
      <c r="BM3" s="674"/>
      <c r="BN3" s="674"/>
      <c r="BO3" s="674"/>
      <c r="BP3" s="674"/>
      <c r="BQ3" s="674"/>
      <c r="BR3" s="674"/>
      <c r="BS3" s="674"/>
      <c r="BT3" s="674"/>
      <c r="BU3" s="674"/>
      <c r="BV3" s="674"/>
      <c r="BW3" s="20"/>
      <c r="BX3" s="20"/>
      <c r="BY3" s="20"/>
      <c r="BZ3" s="20"/>
      <c r="CA3" s="20"/>
      <c r="CB3" s="20"/>
      <c r="CC3" s="20"/>
      <c r="CD3" s="20"/>
      <c r="CE3" s="20"/>
      <c r="CF3" s="20"/>
      <c r="CG3" s="20"/>
      <c r="CH3" s="20"/>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row>
    <row r="4" spans="1:114" ht="39" customHeight="1">
      <c r="A4" s="20"/>
      <c r="C4" s="60"/>
      <c r="D4" s="60"/>
      <c r="E4" s="675" t="s">
        <v>135</v>
      </c>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675"/>
      <c r="AT4" s="675"/>
      <c r="AU4" s="675"/>
      <c r="AV4" s="675"/>
      <c r="AW4" s="675"/>
      <c r="AX4" s="675"/>
      <c r="AY4" s="675"/>
      <c r="AZ4" s="675"/>
      <c r="BA4" s="675"/>
      <c r="BB4" s="675"/>
      <c r="BC4" s="675"/>
      <c r="BD4" s="675"/>
      <c r="BE4" s="675"/>
      <c r="BF4" s="675"/>
      <c r="BG4" s="675"/>
      <c r="BH4" s="675"/>
      <c r="BI4" s="675"/>
      <c r="BJ4" s="675"/>
      <c r="BK4" s="675"/>
      <c r="BL4" s="675"/>
      <c r="BM4" s="675"/>
      <c r="BN4" s="675"/>
      <c r="BO4" s="675"/>
      <c r="BP4" s="675"/>
      <c r="BQ4" s="675"/>
      <c r="BR4" s="675"/>
      <c r="BS4" s="675"/>
      <c r="BT4" s="675"/>
      <c r="BU4" s="675"/>
      <c r="BV4" s="675"/>
      <c r="BW4" s="61"/>
      <c r="BX4" s="61"/>
      <c r="BY4" s="61"/>
      <c r="BZ4" s="61"/>
      <c r="CA4" s="61"/>
      <c r="CB4" s="61"/>
      <c r="CC4" s="61"/>
      <c r="CD4" s="61"/>
      <c r="CE4" s="61"/>
      <c r="CF4" s="61"/>
      <c r="CG4" s="61"/>
      <c r="CH4" s="61"/>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row>
    <row r="5" spans="1:114" ht="24.75" customHeight="1">
      <c r="A5" s="20"/>
      <c r="C5" s="59"/>
      <c r="D5" s="59"/>
      <c r="E5" s="674" t="s">
        <v>136</v>
      </c>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4"/>
      <c r="AP5" s="674"/>
      <c r="AQ5" s="674"/>
      <c r="AR5" s="674"/>
      <c r="AS5" s="674"/>
      <c r="AT5" s="674"/>
      <c r="AU5" s="674"/>
      <c r="AV5" s="674"/>
      <c r="AW5" s="674"/>
      <c r="AX5" s="674"/>
      <c r="AY5" s="674"/>
      <c r="AZ5" s="674"/>
      <c r="BA5" s="674"/>
      <c r="BB5" s="674"/>
      <c r="BC5" s="674"/>
      <c r="BD5" s="674"/>
      <c r="BE5" s="674"/>
      <c r="BF5" s="674"/>
      <c r="BG5" s="674"/>
      <c r="BH5" s="674"/>
      <c r="BI5" s="674"/>
      <c r="BJ5" s="674"/>
      <c r="BK5" s="674"/>
      <c r="BL5" s="674"/>
      <c r="BM5" s="674"/>
      <c r="BN5" s="674"/>
      <c r="BO5" s="674"/>
      <c r="BP5" s="674"/>
      <c r="BQ5" s="674"/>
      <c r="BR5" s="674"/>
      <c r="BS5" s="674"/>
      <c r="BT5" s="674"/>
      <c r="BU5" s="674"/>
      <c r="BV5" s="674"/>
      <c r="BW5" s="20"/>
      <c r="BX5" s="20"/>
      <c r="BY5" s="20"/>
      <c r="BZ5" s="20"/>
      <c r="CA5" s="20"/>
      <c r="CB5" s="20"/>
      <c r="CC5" s="20"/>
      <c r="CD5" s="20"/>
      <c r="CE5" s="20"/>
      <c r="CF5" s="20"/>
      <c r="CG5" s="20"/>
      <c r="CH5" s="20"/>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row>
    <row r="6" spans="1:114" ht="24.75" customHeight="1">
      <c r="A6" s="20"/>
      <c r="C6" s="59"/>
      <c r="D6" s="59"/>
      <c r="E6" s="674" t="s">
        <v>137</v>
      </c>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c r="AL6" s="674"/>
      <c r="AM6" s="674"/>
      <c r="AN6" s="674"/>
      <c r="AO6" s="674"/>
      <c r="AP6" s="674"/>
      <c r="AQ6" s="674"/>
      <c r="AR6" s="674"/>
      <c r="AS6" s="674"/>
      <c r="AT6" s="674"/>
      <c r="AU6" s="674"/>
      <c r="AV6" s="674"/>
      <c r="AW6" s="674"/>
      <c r="AX6" s="674"/>
      <c r="AY6" s="674"/>
      <c r="AZ6" s="674"/>
      <c r="BA6" s="674"/>
      <c r="BB6" s="674"/>
      <c r="BC6" s="674"/>
      <c r="BD6" s="674"/>
      <c r="BE6" s="674"/>
      <c r="BF6" s="674"/>
      <c r="BG6" s="674"/>
      <c r="BH6" s="674"/>
      <c r="BI6" s="674"/>
      <c r="BJ6" s="674"/>
      <c r="BK6" s="674"/>
      <c r="BL6" s="674"/>
      <c r="BM6" s="674"/>
      <c r="BN6" s="674"/>
      <c r="BO6" s="674"/>
      <c r="BP6" s="674"/>
      <c r="BQ6" s="674"/>
      <c r="BR6" s="674"/>
      <c r="BS6" s="674"/>
      <c r="BT6" s="674"/>
      <c r="BU6" s="674"/>
      <c r="BV6" s="674"/>
      <c r="BW6" s="20"/>
      <c r="BX6" s="20"/>
      <c r="BY6" s="20"/>
      <c r="BZ6" s="20"/>
      <c r="CA6" s="20"/>
      <c r="CB6" s="20"/>
      <c r="CC6" s="20"/>
      <c r="CD6" s="20"/>
      <c r="CE6" s="20"/>
      <c r="CF6" s="20"/>
      <c r="CG6" s="20"/>
      <c r="CH6" s="20"/>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row>
    <row r="7" spans="1:114" ht="24.75" customHeigh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row>
    <row r="8" spans="1:114" ht="24.75" customHeight="1">
      <c r="A8" s="20"/>
      <c r="B8" s="20"/>
      <c r="C8" s="20"/>
      <c r="D8" s="20"/>
      <c r="E8" s="20"/>
      <c r="F8" s="20"/>
      <c r="G8" s="20"/>
      <c r="H8" s="20"/>
      <c r="I8" s="20"/>
      <c r="J8" s="20"/>
      <c r="K8" s="20"/>
      <c r="L8" s="20"/>
      <c r="M8" s="20"/>
      <c r="N8" s="673" t="s">
        <v>138</v>
      </c>
      <c r="O8" s="665"/>
      <c r="P8" s="665"/>
      <c r="Q8" s="665"/>
      <c r="R8" s="665"/>
      <c r="S8" s="665"/>
      <c r="T8" s="665"/>
      <c r="U8" s="665"/>
      <c r="V8" s="665"/>
      <c r="W8" s="665"/>
      <c r="X8" s="665"/>
      <c r="Y8" s="665"/>
      <c r="Z8" s="665"/>
      <c r="AA8" s="665"/>
      <c r="AB8" s="665"/>
      <c r="AC8" s="665"/>
      <c r="AD8" s="665"/>
      <c r="AE8" s="665"/>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row>
    <row r="9" spans="1:114" ht="24.75" customHeight="1">
      <c r="A9" s="20"/>
      <c r="B9" s="20"/>
      <c r="C9" s="20"/>
      <c r="D9" s="20"/>
      <c r="E9" s="20"/>
      <c r="F9" s="20"/>
      <c r="G9" s="20"/>
      <c r="H9" s="20"/>
      <c r="I9" s="20"/>
      <c r="J9" s="20"/>
      <c r="K9" s="20"/>
      <c r="L9" s="20"/>
      <c r="M9" s="20"/>
      <c r="N9" s="673" t="s">
        <v>139</v>
      </c>
      <c r="O9" s="665"/>
      <c r="P9" s="665"/>
      <c r="Q9" s="665"/>
      <c r="R9" s="665"/>
      <c r="S9" s="665"/>
      <c r="T9" s="665"/>
      <c r="U9" s="665"/>
      <c r="V9" s="665"/>
      <c r="W9" s="665"/>
      <c r="X9" s="665"/>
      <c r="Y9" s="665"/>
      <c r="Z9" s="665"/>
      <c r="AA9" s="665"/>
      <c r="AB9" s="665"/>
      <c r="AC9" s="665"/>
      <c r="AD9" s="665"/>
      <c r="AE9" s="665"/>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row>
    <row r="10" spans="1:114" ht="24.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row>
    <row r="11" spans="1:114" ht="24.75" customHeight="1">
      <c r="A11" s="20"/>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20"/>
      <c r="BX11" s="20"/>
      <c r="BY11" s="20"/>
      <c r="BZ11" s="20"/>
      <c r="CA11" s="20"/>
      <c r="CB11" s="20"/>
      <c r="CC11" s="20"/>
      <c r="CD11" s="20"/>
      <c r="CE11" s="20"/>
      <c r="CF11" s="20"/>
      <c r="CG11" s="20"/>
      <c r="CH11" s="20"/>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row>
    <row r="12" spans="1:114" ht="15.95" customHeight="1">
      <c r="A12" s="20"/>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20"/>
      <c r="BX12" s="20"/>
      <c r="BY12" s="20"/>
      <c r="BZ12" s="20"/>
      <c r="CA12" s="20"/>
      <c r="CB12" s="20"/>
      <c r="CC12" s="20"/>
      <c r="CD12" s="20"/>
      <c r="CE12" s="20"/>
      <c r="CF12" s="20"/>
      <c r="CG12" s="20"/>
      <c r="CH12" s="20"/>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row>
    <row r="13" spans="1:114" ht="14.2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row>
    <row r="14" spans="1:114">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row>
    <row r="15" spans="1:114">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row>
    <row r="16" spans="1:114">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row>
    <row r="17" spans="1:114">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row>
    <row r="18" spans="1:114">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row>
    <row r="19" spans="1:114">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row>
    <row r="20" spans="1:114">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row>
    <row r="21" spans="1:114">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row>
    <row r="22" spans="1:114">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row>
    <row r="23" spans="1:114">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row>
    <row r="24" spans="1:114">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row>
    <row r="25" spans="1:114">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row>
    <row r="26" spans="1:114">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row>
    <row r="27" spans="1:114">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row>
    <row r="28" spans="1:114">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row>
    <row r="29" spans="1:114">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row>
    <row r="30" spans="1:114">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row>
    <row r="31" spans="1:114">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row>
    <row r="32" spans="1:114">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row>
    <row r="33" spans="1:114">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row>
    <row r="34" spans="1:114">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row>
    <row r="35" spans="1:114">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row>
    <row r="36" spans="1:114">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row>
    <row r="37" spans="1:114">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row>
    <row r="38" spans="1:114">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row>
    <row r="39" spans="1:114">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row>
    <row r="40" spans="1:114">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row>
  </sheetData>
  <mergeCells count="8">
    <mergeCell ref="N8:AE8"/>
    <mergeCell ref="N9:AE9"/>
    <mergeCell ref="A1:AI1"/>
    <mergeCell ref="B2:BV2"/>
    <mergeCell ref="B3:BV3"/>
    <mergeCell ref="E4:BV4"/>
    <mergeCell ref="E5:BV5"/>
    <mergeCell ref="E6:BV6"/>
  </mergeCells>
  <phoneticPr fontId="1"/>
  <pageMargins left="0.44" right="0.35" top="0.63" bottom="0.41" header="0.44" footer="0.31"/>
  <pageSetup paperSize="9"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Normal="100" zoomScaleSheetLayoutView="100" workbookViewId="0">
      <selection activeCell="A2" sqref="A2"/>
    </sheetView>
  </sheetViews>
  <sheetFormatPr defaultRowHeight="13.5"/>
  <cols>
    <col min="1" max="1" width="4" style="79" customWidth="1"/>
    <col min="2" max="4" width="9" style="79"/>
    <col min="5" max="5" width="14" style="79" customWidth="1"/>
    <col min="6" max="16384" width="9" style="79"/>
  </cols>
  <sheetData>
    <row r="1" spans="1:8">
      <c r="A1" s="79" t="s">
        <v>186</v>
      </c>
    </row>
    <row r="3" spans="1:8">
      <c r="C3" s="676" t="s">
        <v>291</v>
      </c>
      <c r="D3" s="676"/>
      <c r="E3" s="676"/>
      <c r="F3" s="676"/>
      <c r="G3" s="676"/>
    </row>
    <row r="4" spans="1:8">
      <c r="C4" s="676"/>
      <c r="D4" s="676"/>
      <c r="E4" s="676"/>
      <c r="F4" s="676"/>
      <c r="G4" s="676"/>
    </row>
    <row r="7" spans="1:8">
      <c r="B7" s="80" t="s">
        <v>187</v>
      </c>
      <c r="C7" s="677" t="s">
        <v>188</v>
      </c>
      <c r="D7" s="677"/>
      <c r="E7" s="677"/>
      <c r="G7" s="677" t="s">
        <v>292</v>
      </c>
      <c r="H7" s="677"/>
    </row>
    <row r="9" spans="1:8" ht="15.95" customHeight="1">
      <c r="B9" s="80">
        <v>1</v>
      </c>
      <c r="C9" s="79" t="s">
        <v>189</v>
      </c>
    </row>
    <row r="10" spans="1:8" ht="15.95" customHeight="1">
      <c r="C10" s="79" t="s">
        <v>190</v>
      </c>
      <c r="G10" s="678" t="s">
        <v>301</v>
      </c>
      <c r="H10" s="678"/>
    </row>
    <row r="11" spans="1:8" ht="15.95" customHeight="1">
      <c r="C11" s="79" t="s">
        <v>191</v>
      </c>
      <c r="G11" s="678"/>
      <c r="H11" s="678"/>
    </row>
    <row r="12" spans="1:8" ht="15.95" customHeight="1">
      <c r="C12" s="79" t="s">
        <v>192</v>
      </c>
    </row>
    <row r="13" spans="1:8" ht="15.95" customHeight="1"/>
    <row r="14" spans="1:8" ht="15.95" customHeight="1">
      <c r="B14" s="80">
        <v>2</v>
      </c>
      <c r="C14" s="79" t="s">
        <v>193</v>
      </c>
      <c r="G14" s="677" t="s">
        <v>302</v>
      </c>
      <c r="H14" s="677"/>
    </row>
    <row r="15" spans="1:8" ht="15.95" customHeight="1"/>
    <row r="16" spans="1:8" ht="15.95" customHeight="1">
      <c r="B16" s="166">
        <v>3</v>
      </c>
      <c r="C16" s="167" t="s">
        <v>194</v>
      </c>
      <c r="D16" s="167"/>
      <c r="E16" s="167"/>
      <c r="F16" s="167"/>
      <c r="G16" s="680" t="s">
        <v>303</v>
      </c>
      <c r="H16" s="680"/>
    </row>
    <row r="17" spans="2:8" ht="15.95" customHeight="1">
      <c r="B17" s="167"/>
      <c r="C17" s="167" t="s">
        <v>195</v>
      </c>
      <c r="D17" s="167"/>
      <c r="E17" s="167"/>
      <c r="F17" s="167"/>
      <c r="G17" s="680"/>
      <c r="H17" s="680"/>
    </row>
    <row r="18" spans="2:8" ht="15.95" customHeight="1">
      <c r="B18" s="167"/>
      <c r="C18" s="167"/>
      <c r="D18" s="167"/>
      <c r="E18" s="167"/>
      <c r="F18" s="167"/>
      <c r="G18" s="167"/>
      <c r="H18" s="167"/>
    </row>
    <row r="19" spans="2:8" ht="15.95" customHeight="1">
      <c r="B19" s="166">
        <v>4</v>
      </c>
      <c r="C19" s="167" t="s">
        <v>295</v>
      </c>
      <c r="D19" s="167"/>
      <c r="E19" s="167"/>
      <c r="F19" s="167"/>
      <c r="G19" s="679" t="s">
        <v>304</v>
      </c>
      <c r="H19" s="679"/>
    </row>
    <row r="20" spans="2:8" ht="15.95" customHeight="1">
      <c r="B20" s="167"/>
      <c r="C20" s="167"/>
      <c r="D20" s="167"/>
      <c r="E20" s="167"/>
      <c r="F20" s="167"/>
      <c r="G20" s="167"/>
      <c r="H20" s="167"/>
    </row>
    <row r="21" spans="2:8" ht="15.95" customHeight="1">
      <c r="B21" s="166">
        <v>5</v>
      </c>
      <c r="C21" s="167" t="s">
        <v>293</v>
      </c>
      <c r="D21" s="167"/>
      <c r="E21" s="167"/>
      <c r="F21" s="167"/>
      <c r="G21" s="679" t="s">
        <v>294</v>
      </c>
      <c r="H21" s="679"/>
    </row>
    <row r="22" spans="2:8" ht="15.95" customHeight="1">
      <c r="B22" s="167"/>
      <c r="C22" s="167"/>
      <c r="D22" s="167"/>
      <c r="E22" s="167"/>
      <c r="F22" s="167"/>
      <c r="G22" s="167"/>
      <c r="H22" s="167"/>
    </row>
    <row r="23" spans="2:8" ht="15.95" customHeight="1">
      <c r="B23" s="166">
        <v>6</v>
      </c>
      <c r="C23" s="167" t="s">
        <v>196</v>
      </c>
      <c r="D23" s="167"/>
      <c r="E23" s="167"/>
      <c r="F23" s="167"/>
      <c r="G23" s="679" t="s">
        <v>297</v>
      </c>
      <c r="H23" s="679"/>
    </row>
    <row r="24" spans="2:8" ht="15.95" customHeight="1">
      <c r="B24" s="167"/>
      <c r="C24" s="167"/>
      <c r="D24" s="167"/>
      <c r="E24" s="167"/>
      <c r="F24" s="167"/>
      <c r="G24" s="167"/>
      <c r="H24" s="167"/>
    </row>
    <row r="25" spans="2:8" ht="15.95" customHeight="1">
      <c r="B25" s="166">
        <f>+B23+1</f>
        <v>7</v>
      </c>
      <c r="C25" s="167" t="s">
        <v>298</v>
      </c>
      <c r="D25" s="167"/>
      <c r="E25" s="167"/>
      <c r="F25" s="167"/>
      <c r="G25" s="679" t="s">
        <v>197</v>
      </c>
      <c r="H25" s="679"/>
    </row>
    <row r="26" spans="2:8" ht="15.95" customHeight="1">
      <c r="B26" s="167"/>
      <c r="C26" s="167"/>
      <c r="D26" s="167"/>
      <c r="E26" s="167"/>
      <c r="F26" s="167"/>
      <c r="G26" s="167"/>
      <c r="H26" s="167"/>
    </row>
    <row r="27" spans="2:8" ht="15.95" customHeight="1">
      <c r="B27" s="166">
        <f>+B25+1</f>
        <v>8</v>
      </c>
      <c r="C27" s="167" t="s">
        <v>299</v>
      </c>
      <c r="D27" s="167"/>
      <c r="E27" s="167"/>
      <c r="F27" s="167"/>
      <c r="G27" s="679" t="s">
        <v>300</v>
      </c>
      <c r="H27" s="679"/>
    </row>
    <row r="28" spans="2:8" ht="15.95" customHeight="1">
      <c r="B28" s="167"/>
      <c r="C28" s="167"/>
      <c r="D28" s="167"/>
      <c r="E28" s="167"/>
      <c r="F28" s="167"/>
      <c r="G28" s="167"/>
      <c r="H28" s="167"/>
    </row>
    <row r="29" spans="2:8" ht="15.95" customHeight="1">
      <c r="B29" s="166">
        <f>+B27+1</f>
        <v>9</v>
      </c>
      <c r="C29" s="167" t="s">
        <v>308</v>
      </c>
      <c r="D29" s="167"/>
      <c r="E29" s="167"/>
      <c r="F29" s="167"/>
      <c r="G29" s="679" t="s">
        <v>305</v>
      </c>
      <c r="H29" s="679"/>
    </row>
    <row r="30" spans="2:8" ht="15.95" customHeight="1">
      <c r="B30" s="167"/>
      <c r="C30" s="167"/>
      <c r="D30" s="167"/>
      <c r="E30" s="167"/>
      <c r="F30" s="167"/>
      <c r="G30" s="167"/>
      <c r="H30" s="167"/>
    </row>
    <row r="31" spans="2:8" ht="15.95" customHeight="1">
      <c r="B31" s="166">
        <f>+B29+1</f>
        <v>10</v>
      </c>
      <c r="C31" s="167" t="s">
        <v>309</v>
      </c>
      <c r="D31" s="167"/>
      <c r="E31" s="167"/>
      <c r="F31" s="167"/>
      <c r="G31" s="679" t="s">
        <v>306</v>
      </c>
      <c r="H31" s="679"/>
    </row>
    <row r="32" spans="2:8" ht="15.95" customHeight="1">
      <c r="B32" s="167"/>
      <c r="C32" s="167"/>
      <c r="D32" s="167"/>
      <c r="E32" s="167"/>
      <c r="F32" s="167"/>
      <c r="G32" s="167"/>
      <c r="H32" s="167"/>
    </row>
    <row r="33" spans="2:8" ht="15.95" customHeight="1">
      <c r="B33" s="166">
        <f>+B31+1</f>
        <v>11</v>
      </c>
      <c r="C33" s="167" t="s">
        <v>310</v>
      </c>
      <c r="D33" s="167"/>
      <c r="E33" s="167"/>
      <c r="F33" s="167"/>
      <c r="G33" s="679" t="s">
        <v>311</v>
      </c>
      <c r="H33" s="679"/>
    </row>
    <row r="34" spans="2:8" ht="15.95" customHeight="1">
      <c r="B34" s="167"/>
      <c r="C34" s="167"/>
      <c r="D34" s="167"/>
      <c r="E34" s="167"/>
      <c r="F34" s="167"/>
      <c r="G34" s="167"/>
      <c r="H34" s="167"/>
    </row>
    <row r="35" spans="2:8" ht="15.95" customHeight="1">
      <c r="B35" s="166">
        <f>+B33+1</f>
        <v>12</v>
      </c>
      <c r="C35" s="167" t="s">
        <v>296</v>
      </c>
      <c r="D35" s="167"/>
      <c r="E35" s="167"/>
      <c r="F35" s="167"/>
      <c r="G35" s="679" t="s">
        <v>296</v>
      </c>
      <c r="H35" s="679"/>
    </row>
    <row r="36" spans="2:8" ht="15.95" customHeight="1">
      <c r="B36" s="167"/>
      <c r="C36" s="167"/>
      <c r="D36" s="167"/>
      <c r="E36" s="167"/>
      <c r="F36" s="167"/>
      <c r="G36" s="167"/>
      <c r="H36" s="167"/>
    </row>
    <row r="37" spans="2:8" ht="15.95" customHeight="1">
      <c r="B37" s="166">
        <f>+B35+1</f>
        <v>13</v>
      </c>
      <c r="C37" s="167" t="s">
        <v>199</v>
      </c>
      <c r="D37" s="167"/>
      <c r="E37" s="167"/>
      <c r="F37" s="167"/>
      <c r="G37" s="679" t="s">
        <v>307</v>
      </c>
      <c r="H37" s="679"/>
    </row>
    <row r="38" spans="2:8" ht="15.95" customHeight="1">
      <c r="B38" s="166"/>
      <c r="C38" s="167"/>
      <c r="D38" s="167"/>
      <c r="E38" s="167"/>
      <c r="F38" s="167"/>
      <c r="G38" s="166"/>
      <c r="H38" s="166"/>
    </row>
    <row r="39" spans="2:8" ht="15.95" customHeight="1">
      <c r="B39" s="166">
        <f>+B37+1</f>
        <v>14</v>
      </c>
      <c r="C39" s="167" t="s">
        <v>198</v>
      </c>
      <c r="D39" s="167"/>
      <c r="E39" s="167"/>
      <c r="F39" s="167"/>
      <c r="G39" s="679" t="s">
        <v>69</v>
      </c>
      <c r="H39" s="679"/>
    </row>
    <row r="40" spans="2:8" ht="15.95" customHeight="1">
      <c r="B40" s="167"/>
      <c r="C40" s="167"/>
      <c r="D40" s="167"/>
      <c r="E40" s="167"/>
      <c r="F40" s="167"/>
      <c r="G40" s="167"/>
      <c r="H40" s="167"/>
    </row>
    <row r="41" spans="2:8" ht="15.95" customHeight="1">
      <c r="B41" s="167"/>
      <c r="C41" s="167"/>
      <c r="D41" s="167"/>
      <c r="E41" s="167"/>
      <c r="F41" s="167"/>
      <c r="G41" s="167"/>
      <c r="H41" s="167"/>
    </row>
    <row r="42" spans="2:8" ht="15.95" customHeight="1">
      <c r="B42" s="79" t="s">
        <v>200</v>
      </c>
    </row>
    <row r="43" spans="2:8" ht="15.95" customHeight="1"/>
  </sheetData>
  <mergeCells count="17">
    <mergeCell ref="G39:H39"/>
    <mergeCell ref="G35:H35"/>
    <mergeCell ref="G37:H37"/>
    <mergeCell ref="G16:H17"/>
    <mergeCell ref="G19:H19"/>
    <mergeCell ref="G21:H21"/>
    <mergeCell ref="G27:H27"/>
    <mergeCell ref="G33:H33"/>
    <mergeCell ref="G23:H23"/>
    <mergeCell ref="G25:H25"/>
    <mergeCell ref="G29:H29"/>
    <mergeCell ref="G31:H31"/>
    <mergeCell ref="C3:G4"/>
    <mergeCell ref="C7:E7"/>
    <mergeCell ref="G7:H7"/>
    <mergeCell ref="G10:H11"/>
    <mergeCell ref="G14:H14"/>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view="pageBreakPreview" zoomScaleNormal="100" zoomScaleSheetLayoutView="100" workbookViewId="0">
      <selection activeCell="I51" sqref="I51"/>
    </sheetView>
  </sheetViews>
  <sheetFormatPr defaultRowHeight="13.5"/>
  <sheetData>
    <row r="1" spans="1:8" s="79" customFormat="1" ht="15.95" customHeight="1">
      <c r="A1" s="79" t="s">
        <v>201</v>
      </c>
    </row>
    <row r="2" spans="1:8" s="79" customFormat="1" ht="15.95" customHeight="1"/>
    <row r="3" spans="1:8" s="79" customFormat="1" ht="15.95" customHeight="1">
      <c r="B3" s="79" t="s">
        <v>202</v>
      </c>
    </row>
    <row r="4" spans="1:8" s="79" customFormat="1" ht="15.95" customHeight="1">
      <c r="B4" s="79" t="s">
        <v>203</v>
      </c>
    </row>
    <row r="5" spans="1:8" s="79" customFormat="1" ht="15.95" customHeight="1">
      <c r="B5" s="681" t="s">
        <v>382</v>
      </c>
      <c r="C5" s="682"/>
      <c r="D5" s="682"/>
      <c r="E5" s="682"/>
      <c r="F5" s="682"/>
      <c r="G5" s="682"/>
      <c r="H5" s="682"/>
    </row>
    <row r="6" spans="1:8" s="79" customFormat="1" ht="15.95" customHeight="1">
      <c r="B6" s="682"/>
      <c r="C6" s="682"/>
      <c r="D6" s="682"/>
      <c r="E6" s="682"/>
      <c r="F6" s="682"/>
      <c r="G6" s="682"/>
      <c r="H6" s="682"/>
    </row>
    <row r="7" spans="1:8" s="79" customFormat="1" ht="18.75" customHeight="1">
      <c r="B7" s="682"/>
      <c r="C7" s="682"/>
      <c r="D7" s="682"/>
      <c r="E7" s="682"/>
      <c r="F7" s="682"/>
      <c r="G7" s="682"/>
      <c r="H7" s="682"/>
    </row>
    <row r="8" spans="1:8" s="79" customFormat="1" ht="15.95" customHeight="1">
      <c r="B8" s="79" t="s">
        <v>204</v>
      </c>
    </row>
    <row r="9" spans="1:8" s="79" customFormat="1" ht="15.95" customHeight="1">
      <c r="B9" s="79" t="s">
        <v>205</v>
      </c>
    </row>
    <row r="10" spans="1:8" s="79" customFormat="1" ht="15.95" customHeight="1">
      <c r="B10" s="681" t="s">
        <v>206</v>
      </c>
      <c r="C10" s="681"/>
      <c r="D10" s="681"/>
      <c r="E10" s="681"/>
      <c r="F10" s="681"/>
      <c r="G10" s="681"/>
      <c r="H10" s="681"/>
    </row>
    <row r="11" spans="1:8" s="79" customFormat="1" ht="32.25" customHeight="1">
      <c r="B11" s="681"/>
      <c r="C11" s="681"/>
      <c r="D11" s="681"/>
      <c r="E11" s="681"/>
      <c r="F11" s="681"/>
      <c r="G11" s="681"/>
      <c r="H11" s="681"/>
    </row>
    <row r="12" spans="1:8" s="79" customFormat="1" ht="15.95" customHeight="1"/>
    <row r="13" spans="1:8" s="79" customFormat="1" ht="15.95" customHeight="1">
      <c r="B13" s="79" t="s">
        <v>207</v>
      </c>
    </row>
    <row r="14" spans="1:8" s="79" customFormat="1" ht="15.95" customHeight="1"/>
    <row r="15" spans="1:8" s="79" customFormat="1" ht="29.25" customHeight="1">
      <c r="B15" s="681" t="s">
        <v>208</v>
      </c>
      <c r="C15" s="681"/>
      <c r="D15" s="681"/>
      <c r="E15" s="681"/>
      <c r="F15" s="681"/>
      <c r="G15" s="681"/>
      <c r="H15" s="681"/>
    </row>
    <row r="16" spans="1:8" s="79" customFormat="1" ht="34.5" customHeight="1">
      <c r="B16" s="681"/>
      <c r="C16" s="681"/>
      <c r="D16" s="681"/>
      <c r="E16" s="681"/>
      <c r="F16" s="681"/>
      <c r="G16" s="681"/>
      <c r="H16" s="681"/>
    </row>
    <row r="17" spans="2:2" s="79" customFormat="1" ht="15.95" customHeight="1"/>
    <row r="18" spans="2:2" s="79" customFormat="1" ht="15.95" customHeight="1">
      <c r="B18" s="79" t="s">
        <v>209</v>
      </c>
    </row>
    <row r="19" spans="2:2" s="79" customFormat="1" ht="15.95" customHeight="1">
      <c r="B19" s="79" t="s">
        <v>210</v>
      </c>
    </row>
    <row r="20" spans="2:2" s="79" customFormat="1" ht="15.95" customHeight="1">
      <c r="B20" s="79" t="s">
        <v>211</v>
      </c>
    </row>
    <row r="21" spans="2:2" s="79" customFormat="1" ht="15.95" customHeight="1">
      <c r="B21" s="79" t="s">
        <v>212</v>
      </c>
    </row>
    <row r="22" spans="2:2" s="79" customFormat="1" ht="15.95" customHeight="1"/>
    <row r="23" spans="2:2" s="79" customFormat="1" ht="15.95" customHeight="1"/>
    <row r="24" spans="2:2" s="79" customFormat="1" ht="15.95" customHeight="1">
      <c r="B24" s="79" t="s">
        <v>213</v>
      </c>
    </row>
    <row r="25" spans="2:2" s="79" customFormat="1" ht="15.95" customHeight="1">
      <c r="B25" s="79" t="s">
        <v>214</v>
      </c>
    </row>
    <row r="26" spans="2:2" s="79" customFormat="1" ht="15.95" customHeight="1">
      <c r="B26" s="79" t="s">
        <v>215</v>
      </c>
    </row>
    <row r="27" spans="2:2" s="79" customFormat="1" ht="15.95" customHeight="1">
      <c r="B27" s="79" t="s">
        <v>216</v>
      </c>
    </row>
    <row r="28" spans="2:2" s="79" customFormat="1" ht="15.95" customHeight="1">
      <c r="B28" s="79" t="s">
        <v>217</v>
      </c>
    </row>
    <row r="29" spans="2:2" s="79" customFormat="1" ht="15.95" customHeight="1">
      <c r="B29" s="79" t="s">
        <v>218</v>
      </c>
    </row>
    <row r="30" spans="2:2" s="79" customFormat="1" ht="15.95" customHeight="1">
      <c r="B30" s="79" t="s">
        <v>219</v>
      </c>
    </row>
    <row r="31" spans="2:2" s="79" customFormat="1" ht="15.95" customHeight="1">
      <c r="B31" s="79" t="s">
        <v>220</v>
      </c>
    </row>
    <row r="32" spans="2:2" s="79" customFormat="1" ht="15.95" customHeight="1">
      <c r="B32" s="79" t="s">
        <v>221</v>
      </c>
    </row>
    <row r="33" spans="2:8" s="79" customFormat="1" ht="15.95" customHeight="1">
      <c r="B33" s="79" t="s">
        <v>222</v>
      </c>
      <c r="G33" s="79" t="s">
        <v>410</v>
      </c>
    </row>
    <row r="34" spans="2:8" s="79" customFormat="1" ht="15.95" customHeight="1"/>
    <row r="35" spans="2:8" s="79" customFormat="1" ht="15.95" customHeight="1"/>
    <row r="36" spans="2:8" s="79" customFormat="1" ht="15.95" customHeight="1"/>
    <row r="37" spans="2:8" s="79" customFormat="1" ht="15.95" customHeight="1">
      <c r="B37" s="79" t="s">
        <v>223</v>
      </c>
    </row>
    <row r="38" spans="2:8" s="79" customFormat="1" ht="15.95" customHeight="1"/>
    <row r="39" spans="2:8" s="79" customFormat="1" ht="54" customHeight="1">
      <c r="B39" s="681" t="s">
        <v>224</v>
      </c>
      <c r="C39" s="681"/>
      <c r="D39" s="681"/>
      <c r="E39" s="681"/>
      <c r="F39" s="681"/>
      <c r="G39" s="681"/>
      <c r="H39" s="681"/>
    </row>
    <row r="40" spans="2:8" s="79" customFormat="1" ht="33" customHeight="1">
      <c r="B40" s="681"/>
      <c r="C40" s="681"/>
      <c r="D40" s="681"/>
      <c r="E40" s="681"/>
      <c r="F40" s="681"/>
      <c r="G40" s="681"/>
      <c r="H40" s="681"/>
    </row>
    <row r="41" spans="2:8" s="79" customFormat="1" ht="15.95" customHeight="1">
      <c r="B41" s="79" t="s">
        <v>383</v>
      </c>
    </row>
    <row r="42" spans="2:8" s="79" customFormat="1" ht="15.95" customHeight="1">
      <c r="B42" s="79" t="s">
        <v>225</v>
      </c>
    </row>
    <row r="43" spans="2:8" s="79" customFormat="1" ht="15.95" customHeight="1">
      <c r="B43" s="79" t="s">
        <v>226</v>
      </c>
    </row>
    <row r="44" spans="2:8" s="79" customFormat="1" ht="15.95" customHeight="1">
      <c r="B44" s="79" t="s">
        <v>227</v>
      </c>
    </row>
    <row r="45" spans="2:8" s="79" customFormat="1" ht="15.95" customHeight="1">
      <c r="B45" s="79" t="s">
        <v>411</v>
      </c>
    </row>
    <row r="46" spans="2:8" s="79" customFormat="1" ht="15.95" customHeight="1"/>
    <row r="47" spans="2:8" s="79" customFormat="1" ht="15.95" customHeight="1">
      <c r="B47" s="79" t="s">
        <v>228</v>
      </c>
    </row>
    <row r="48" spans="2:8" s="79" customFormat="1" ht="15.95" customHeight="1">
      <c r="B48" s="79" t="s">
        <v>229</v>
      </c>
    </row>
    <row r="49" spans="2:8" s="79" customFormat="1" ht="15.95" customHeight="1">
      <c r="B49" s="79" t="s">
        <v>230</v>
      </c>
    </row>
    <row r="50" spans="2:8" s="79" customFormat="1" ht="15.95" customHeight="1">
      <c r="B50" s="79" t="s">
        <v>412</v>
      </c>
    </row>
    <row r="51" spans="2:8" s="79" customFormat="1" ht="15.95" customHeight="1"/>
    <row r="52" spans="2:8" s="79" customFormat="1" ht="15.95" customHeight="1">
      <c r="B52" s="79" t="s">
        <v>231</v>
      </c>
    </row>
    <row r="53" spans="2:8" s="79" customFormat="1" ht="15.95" customHeight="1">
      <c r="B53" s="79" t="s">
        <v>232</v>
      </c>
    </row>
    <row r="54" spans="2:8" s="79" customFormat="1" ht="15.95" customHeight="1">
      <c r="B54" s="79" t="s">
        <v>233</v>
      </c>
    </row>
    <row r="55" spans="2:8" s="79" customFormat="1" ht="15.95" customHeight="1">
      <c r="B55" s="79" t="s">
        <v>413</v>
      </c>
    </row>
    <row r="56" spans="2:8" s="79" customFormat="1" ht="15.95" customHeight="1"/>
    <row r="57" spans="2:8" s="79" customFormat="1" ht="15.95" customHeight="1">
      <c r="B57" s="681" t="s">
        <v>234</v>
      </c>
      <c r="C57" s="681"/>
      <c r="D57" s="681"/>
      <c r="E57" s="681"/>
      <c r="F57" s="681"/>
      <c r="G57" s="681"/>
      <c r="H57" s="681"/>
    </row>
    <row r="58" spans="2:8" s="79" customFormat="1" ht="15.95" customHeight="1">
      <c r="B58" s="681"/>
      <c r="C58" s="681"/>
      <c r="D58" s="681"/>
      <c r="E58" s="681"/>
      <c r="F58" s="681"/>
      <c r="G58" s="681"/>
      <c r="H58" s="681"/>
    </row>
  </sheetData>
  <mergeCells count="5">
    <mergeCell ref="B5:H7"/>
    <mergeCell ref="B10:H11"/>
    <mergeCell ref="B15:H16"/>
    <mergeCell ref="B39:H40"/>
    <mergeCell ref="B57:H58"/>
  </mergeCells>
  <phoneticPr fontId="43"/>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view="pageBreakPreview" zoomScaleNormal="100" zoomScaleSheetLayoutView="100" workbookViewId="0">
      <selection activeCell="D67" sqref="D67"/>
    </sheetView>
  </sheetViews>
  <sheetFormatPr defaultRowHeight="13.5"/>
  <cols>
    <col min="5" max="9" width="11.25" customWidth="1"/>
  </cols>
  <sheetData>
    <row r="1" spans="1:10" s="79" customFormat="1" ht="18" customHeight="1">
      <c r="A1" s="79" t="s">
        <v>235</v>
      </c>
      <c r="J1" s="81"/>
    </row>
    <row r="2" spans="1:10" s="79" customFormat="1" ht="15.95" customHeight="1">
      <c r="H2" s="81"/>
      <c r="J2" s="81"/>
    </row>
    <row r="3" spans="1:10" s="79" customFormat="1" ht="15.95" customHeight="1" thickBot="1">
      <c r="I3" s="81"/>
      <c r="J3" s="81"/>
    </row>
    <row r="4" spans="1:10" s="79" customFormat="1" ht="15.95" customHeight="1">
      <c r="B4" s="686" t="s">
        <v>236</v>
      </c>
      <c r="C4" s="688" t="s">
        <v>237</v>
      </c>
      <c r="D4" s="689"/>
      <c r="E4" s="688" t="s">
        <v>238</v>
      </c>
      <c r="F4" s="692"/>
      <c r="G4" s="692"/>
      <c r="H4" s="692"/>
      <c r="I4" s="689"/>
      <c r="J4" s="82"/>
    </row>
    <row r="5" spans="1:10" s="79" customFormat="1" ht="15.95" customHeight="1" thickBot="1">
      <c r="B5" s="687"/>
      <c r="C5" s="690"/>
      <c r="D5" s="691"/>
      <c r="E5" s="690"/>
      <c r="F5" s="693"/>
      <c r="G5" s="693"/>
      <c r="H5" s="693"/>
      <c r="I5" s="691"/>
      <c r="J5" s="82"/>
    </row>
    <row r="6" spans="1:10" s="79" customFormat="1" ht="20.100000000000001" customHeight="1">
      <c r="B6" s="83"/>
      <c r="C6" s="81"/>
      <c r="D6" s="84"/>
      <c r="E6" s="81"/>
      <c r="F6" s="81"/>
      <c r="G6" s="81"/>
      <c r="H6" s="81"/>
      <c r="I6" s="84"/>
      <c r="J6" s="81"/>
    </row>
    <row r="7" spans="1:10" s="79" customFormat="1" ht="20.100000000000001" customHeight="1">
      <c r="B7" s="694" t="s">
        <v>239</v>
      </c>
      <c r="C7" s="695" t="s">
        <v>240</v>
      </c>
      <c r="D7" s="696"/>
      <c r="E7" s="683" t="s">
        <v>241</v>
      </c>
      <c r="F7" s="684"/>
      <c r="G7" s="684"/>
      <c r="H7" s="684"/>
      <c r="I7" s="685"/>
      <c r="J7" s="85"/>
    </row>
    <row r="8" spans="1:10" s="79" customFormat="1" ht="20.100000000000001" customHeight="1">
      <c r="B8" s="694"/>
      <c r="C8" s="81"/>
      <c r="D8" s="84"/>
      <c r="E8" s="683"/>
      <c r="F8" s="684"/>
      <c r="G8" s="684"/>
      <c r="H8" s="684"/>
      <c r="I8" s="685"/>
      <c r="J8" s="85"/>
    </row>
    <row r="9" spans="1:10" s="79" customFormat="1" ht="20.100000000000001" customHeight="1">
      <c r="B9" s="694"/>
      <c r="C9" s="81"/>
      <c r="D9" s="84"/>
      <c r="E9" s="81"/>
      <c r="F9" s="81"/>
      <c r="G9" s="81"/>
      <c r="H9" s="81"/>
      <c r="I9" s="84"/>
      <c r="J9" s="81"/>
    </row>
    <row r="10" spans="1:10" s="79" customFormat="1" ht="20.100000000000001" customHeight="1">
      <c r="B10" s="694"/>
      <c r="C10" s="695" t="s">
        <v>242</v>
      </c>
      <c r="D10" s="696"/>
      <c r="E10" s="81"/>
      <c r="F10" s="81"/>
      <c r="G10" s="81"/>
      <c r="H10" s="81"/>
      <c r="I10" s="84"/>
      <c r="J10" s="81"/>
    </row>
    <row r="11" spans="1:10" s="79" customFormat="1" ht="20.100000000000001" customHeight="1">
      <c r="B11" s="83"/>
      <c r="C11" s="697" t="s">
        <v>243</v>
      </c>
      <c r="D11" s="698"/>
      <c r="E11" s="82" t="s">
        <v>244</v>
      </c>
      <c r="F11" s="82"/>
      <c r="G11" s="82"/>
      <c r="H11" s="82"/>
      <c r="I11" s="86"/>
      <c r="J11" s="82"/>
    </row>
    <row r="12" spans="1:10" s="79" customFormat="1" ht="20.100000000000001" customHeight="1">
      <c r="B12" s="83"/>
      <c r="C12" s="697" t="s">
        <v>245</v>
      </c>
      <c r="D12" s="698"/>
      <c r="E12" s="82" t="s">
        <v>246</v>
      </c>
      <c r="F12" s="82"/>
      <c r="G12" s="82"/>
      <c r="H12" s="82"/>
      <c r="I12" s="86"/>
      <c r="J12" s="82"/>
    </row>
    <row r="13" spans="1:10" s="79" customFormat="1" ht="20.100000000000001" customHeight="1">
      <c r="B13" s="83"/>
      <c r="C13" s="695" t="s">
        <v>247</v>
      </c>
      <c r="D13" s="696"/>
      <c r="E13" s="82" t="s">
        <v>248</v>
      </c>
      <c r="F13" s="82"/>
      <c r="G13" s="82"/>
      <c r="H13" s="82"/>
      <c r="I13" s="86"/>
      <c r="J13" s="82"/>
    </row>
    <row r="14" spans="1:10" s="79" customFormat="1" ht="20.100000000000001" customHeight="1">
      <c r="B14" s="83"/>
      <c r="C14" s="695" t="s">
        <v>249</v>
      </c>
      <c r="D14" s="696"/>
      <c r="E14" s="87" t="s">
        <v>250</v>
      </c>
      <c r="F14" s="82"/>
      <c r="G14" s="82"/>
      <c r="H14" s="82"/>
      <c r="I14" s="86"/>
      <c r="J14" s="82"/>
    </row>
    <row r="15" spans="1:10" s="79" customFormat="1" ht="20.100000000000001" customHeight="1">
      <c r="B15" s="83"/>
      <c r="C15" s="695" t="s">
        <v>151</v>
      </c>
      <c r="D15" s="696"/>
      <c r="E15" s="683" t="s">
        <v>251</v>
      </c>
      <c r="F15" s="684"/>
      <c r="G15" s="684"/>
      <c r="H15" s="684"/>
      <c r="I15" s="685"/>
      <c r="J15" s="85"/>
    </row>
    <row r="16" spans="1:10" s="79" customFormat="1" ht="20.100000000000001" customHeight="1">
      <c r="B16" s="83"/>
      <c r="C16" s="82"/>
      <c r="D16" s="86"/>
      <c r="E16" s="683"/>
      <c r="F16" s="684"/>
      <c r="G16" s="684"/>
      <c r="H16" s="684"/>
      <c r="I16" s="685"/>
      <c r="J16" s="85"/>
    </row>
    <row r="17" spans="2:11" s="79" customFormat="1" ht="20.100000000000001" customHeight="1">
      <c r="B17" s="88"/>
      <c r="C17" s="89"/>
      <c r="D17" s="90"/>
      <c r="E17" s="91"/>
      <c r="F17" s="91"/>
      <c r="G17" s="91"/>
      <c r="H17" s="91"/>
      <c r="I17" s="92"/>
      <c r="J17" s="183"/>
      <c r="K17" s="81"/>
    </row>
    <row r="18" spans="2:11" s="79" customFormat="1" ht="20.100000000000001" customHeight="1">
      <c r="B18" s="694" t="s">
        <v>252</v>
      </c>
      <c r="C18" s="695" t="s">
        <v>253</v>
      </c>
      <c r="D18" s="696"/>
      <c r="E18" s="81"/>
      <c r="F18" s="81"/>
      <c r="G18" s="81"/>
      <c r="H18" s="81"/>
      <c r="I18" s="84"/>
      <c r="J18" s="81"/>
    </row>
    <row r="19" spans="2:11" s="79" customFormat="1" ht="20.100000000000001" customHeight="1">
      <c r="B19" s="694"/>
      <c r="C19" s="697" t="s">
        <v>254</v>
      </c>
      <c r="D19" s="698"/>
      <c r="E19" s="81"/>
      <c r="F19" s="81"/>
      <c r="G19" s="81"/>
      <c r="H19" s="81"/>
      <c r="I19" s="84"/>
      <c r="J19" s="81"/>
    </row>
    <row r="20" spans="2:11" s="79" customFormat="1" ht="20.100000000000001" customHeight="1">
      <c r="B20" s="694"/>
      <c r="C20" s="697" t="s">
        <v>255</v>
      </c>
      <c r="D20" s="698"/>
      <c r="E20" s="82" t="s">
        <v>256</v>
      </c>
      <c r="F20" s="81"/>
      <c r="G20" s="81"/>
      <c r="H20" s="81"/>
      <c r="I20" s="84"/>
      <c r="J20" s="81"/>
    </row>
    <row r="21" spans="2:11" s="79" customFormat="1" ht="20.100000000000001" customHeight="1">
      <c r="B21" s="694"/>
      <c r="C21" s="697" t="s">
        <v>159</v>
      </c>
      <c r="D21" s="698"/>
      <c r="E21" s="82" t="s">
        <v>257</v>
      </c>
      <c r="F21" s="81"/>
      <c r="G21" s="81"/>
      <c r="H21" s="81"/>
      <c r="I21" s="84"/>
      <c r="J21" s="81"/>
    </row>
    <row r="22" spans="2:11" s="79" customFormat="1" ht="20.100000000000001" customHeight="1">
      <c r="B22" s="83"/>
      <c r="C22" s="697" t="s">
        <v>258</v>
      </c>
      <c r="D22" s="698"/>
      <c r="E22" s="82" t="s">
        <v>259</v>
      </c>
      <c r="F22" s="81"/>
      <c r="G22" s="81"/>
      <c r="H22" s="81"/>
      <c r="I22" s="84"/>
      <c r="J22" s="81"/>
    </row>
    <row r="23" spans="2:11" s="79" customFormat="1" ht="20.100000000000001" customHeight="1">
      <c r="B23" s="83"/>
      <c r="C23" s="697" t="s">
        <v>260</v>
      </c>
      <c r="D23" s="698"/>
      <c r="E23" s="683" t="s">
        <v>261</v>
      </c>
      <c r="F23" s="684"/>
      <c r="G23" s="684"/>
      <c r="H23" s="684"/>
      <c r="I23" s="685"/>
      <c r="J23" s="85"/>
    </row>
    <row r="24" spans="2:11" s="79" customFormat="1" ht="20.100000000000001" customHeight="1">
      <c r="B24" s="83"/>
      <c r="C24" s="81"/>
      <c r="D24" s="84"/>
      <c r="E24" s="683"/>
      <c r="F24" s="684"/>
      <c r="G24" s="684"/>
      <c r="H24" s="684"/>
      <c r="I24" s="685"/>
      <c r="J24" s="85"/>
    </row>
    <row r="25" spans="2:11" s="79" customFormat="1" ht="20.100000000000001" customHeight="1">
      <c r="B25" s="83"/>
      <c r="C25" s="81"/>
      <c r="D25" s="84"/>
      <c r="E25" s="81"/>
      <c r="F25" s="81"/>
      <c r="G25" s="81"/>
      <c r="H25" s="81"/>
      <c r="I25" s="84"/>
      <c r="J25" s="81"/>
    </row>
    <row r="26" spans="2:11" s="79" customFormat="1" ht="20.100000000000001" customHeight="1">
      <c r="B26" s="83"/>
      <c r="C26" s="695" t="s">
        <v>262</v>
      </c>
      <c r="D26" s="696"/>
      <c r="E26" s="81"/>
      <c r="F26" s="81"/>
      <c r="G26" s="81"/>
      <c r="H26" s="81"/>
      <c r="I26" s="84"/>
      <c r="J26" s="81"/>
    </row>
    <row r="27" spans="2:11" s="79" customFormat="1" ht="20.100000000000001" customHeight="1">
      <c r="B27" s="83"/>
      <c r="C27" s="697" t="s">
        <v>263</v>
      </c>
      <c r="D27" s="698"/>
      <c r="E27" s="81" t="s">
        <v>264</v>
      </c>
      <c r="F27" s="81"/>
      <c r="G27" s="81"/>
      <c r="H27" s="81"/>
      <c r="I27" s="84"/>
      <c r="J27" s="81"/>
    </row>
    <row r="28" spans="2:11" s="79" customFormat="1" ht="20.100000000000001" customHeight="1">
      <c r="B28" s="83"/>
      <c r="C28" s="699" t="s">
        <v>167</v>
      </c>
      <c r="D28" s="700"/>
      <c r="E28" s="683" t="s">
        <v>265</v>
      </c>
      <c r="F28" s="684"/>
      <c r="G28" s="684"/>
      <c r="H28" s="684"/>
      <c r="I28" s="685"/>
      <c r="J28" s="85"/>
    </row>
    <row r="29" spans="2:11" s="79" customFormat="1" ht="20.100000000000001" customHeight="1">
      <c r="B29" s="83"/>
      <c r="C29" s="81"/>
      <c r="D29" s="84"/>
      <c r="E29" s="683"/>
      <c r="F29" s="684"/>
      <c r="G29" s="684"/>
      <c r="H29" s="684"/>
      <c r="I29" s="685"/>
      <c r="J29" s="85"/>
    </row>
    <row r="30" spans="2:11" s="79" customFormat="1" ht="20.100000000000001" customHeight="1">
      <c r="B30" s="83"/>
      <c r="C30" s="81"/>
      <c r="D30" s="84"/>
      <c r="E30" s="683"/>
      <c r="F30" s="684"/>
      <c r="G30" s="684"/>
      <c r="H30" s="684"/>
      <c r="I30" s="685"/>
      <c r="J30" s="85"/>
    </row>
    <row r="31" spans="2:11" s="79" customFormat="1" ht="20.100000000000001" customHeight="1">
      <c r="B31" s="83"/>
      <c r="C31" s="697" t="s">
        <v>168</v>
      </c>
      <c r="D31" s="698"/>
      <c r="E31" s="93" t="s">
        <v>266</v>
      </c>
      <c r="F31" s="85"/>
      <c r="G31" s="85"/>
      <c r="H31" s="85"/>
      <c r="I31" s="94"/>
      <c r="J31" s="85"/>
    </row>
    <row r="32" spans="2:11" s="79" customFormat="1" ht="20.100000000000001" customHeight="1">
      <c r="B32" s="83"/>
      <c r="C32" s="81"/>
      <c r="D32" s="84"/>
      <c r="E32" s="81"/>
      <c r="F32" s="81"/>
      <c r="G32" s="81"/>
      <c r="H32" s="81"/>
      <c r="I32" s="84"/>
      <c r="J32" s="81"/>
    </row>
    <row r="33" spans="1:10" s="79" customFormat="1" ht="20.100000000000001" customHeight="1">
      <c r="B33" s="83"/>
      <c r="C33" s="695" t="s">
        <v>267</v>
      </c>
      <c r="D33" s="696"/>
      <c r="E33" s="81"/>
      <c r="F33" s="81"/>
      <c r="G33" s="81"/>
      <c r="H33" s="81"/>
      <c r="I33" s="84"/>
      <c r="J33" s="81"/>
    </row>
    <row r="34" spans="1:10" s="79" customFormat="1" ht="20.100000000000001" customHeight="1">
      <c r="B34" s="83"/>
      <c r="C34" s="699" t="s">
        <v>171</v>
      </c>
      <c r="D34" s="700"/>
      <c r="E34" s="683" t="s">
        <v>268</v>
      </c>
      <c r="F34" s="684"/>
      <c r="G34" s="684"/>
      <c r="H34" s="684"/>
      <c r="I34" s="685"/>
      <c r="J34" s="85"/>
    </row>
    <row r="35" spans="1:10" s="79" customFormat="1" ht="20.100000000000001" customHeight="1">
      <c r="B35" s="83"/>
      <c r="C35" s="81"/>
      <c r="D35" s="84"/>
      <c r="E35" s="683"/>
      <c r="F35" s="684"/>
      <c r="G35" s="684"/>
      <c r="H35" s="684"/>
      <c r="I35" s="685"/>
      <c r="J35" s="85"/>
    </row>
    <row r="36" spans="1:10" s="79" customFormat="1" ht="20.100000000000001" customHeight="1">
      <c r="B36" s="83"/>
      <c r="C36" s="699" t="s">
        <v>269</v>
      </c>
      <c r="D36" s="700"/>
      <c r="E36" s="683" t="s">
        <v>270</v>
      </c>
      <c r="F36" s="684"/>
      <c r="G36" s="684"/>
      <c r="H36" s="684"/>
      <c r="I36" s="685"/>
      <c r="J36" s="85"/>
    </row>
    <row r="37" spans="1:10" s="79" customFormat="1" ht="20.100000000000001" customHeight="1">
      <c r="B37" s="83"/>
      <c r="C37" s="81"/>
      <c r="D37" s="84"/>
      <c r="E37" s="683"/>
      <c r="F37" s="684"/>
      <c r="G37" s="684"/>
      <c r="H37" s="684"/>
      <c r="I37" s="685"/>
      <c r="J37" s="85"/>
    </row>
    <row r="38" spans="1:10" s="79" customFormat="1" ht="20.100000000000001" customHeight="1">
      <c r="B38" s="83"/>
      <c r="C38" s="699" t="s">
        <v>173</v>
      </c>
      <c r="D38" s="700"/>
      <c r="E38" s="683" t="s">
        <v>271</v>
      </c>
      <c r="F38" s="684"/>
      <c r="G38" s="684"/>
      <c r="H38" s="684"/>
      <c r="I38" s="685"/>
      <c r="J38" s="85"/>
    </row>
    <row r="39" spans="1:10" s="79" customFormat="1" ht="20.100000000000001" customHeight="1" thickBot="1">
      <c r="B39" s="95"/>
      <c r="C39" s="96"/>
      <c r="D39" s="97"/>
      <c r="E39" s="701"/>
      <c r="F39" s="702"/>
      <c r="G39" s="702"/>
      <c r="H39" s="702"/>
      <c r="I39" s="703"/>
      <c r="J39" s="85"/>
    </row>
    <row r="40" spans="1:10" s="79" customFormat="1" ht="20.100000000000001" customHeight="1">
      <c r="A40" s="81"/>
      <c r="B40" s="81"/>
      <c r="C40" s="81"/>
      <c r="D40" s="81"/>
      <c r="E40" s="81"/>
      <c r="F40" s="81"/>
      <c r="G40" s="81"/>
      <c r="H40" s="81"/>
      <c r="J40" s="81"/>
    </row>
    <row r="41" spans="1:10" s="79" customFormat="1" ht="20.100000000000001" customHeight="1">
      <c r="A41" s="81"/>
      <c r="B41" s="81"/>
      <c r="C41" s="81"/>
      <c r="D41" s="81"/>
      <c r="E41" s="81"/>
      <c r="F41" s="81"/>
      <c r="G41" s="81"/>
      <c r="H41" s="81"/>
      <c r="J41" s="81"/>
    </row>
    <row r="42" spans="1:10" s="79" customFormat="1" ht="20.100000000000001" customHeight="1" thickBot="1">
      <c r="A42" s="81"/>
      <c r="B42" s="96"/>
      <c r="C42" s="96"/>
      <c r="D42" s="96"/>
      <c r="E42" s="81"/>
      <c r="F42" s="81"/>
      <c r="G42" s="81"/>
      <c r="H42" s="81"/>
      <c r="I42" s="81"/>
      <c r="J42" s="81"/>
    </row>
    <row r="43" spans="1:10" s="79" customFormat="1" ht="28.5" customHeight="1" thickBot="1">
      <c r="A43" s="81"/>
      <c r="B43" s="98" t="s">
        <v>236</v>
      </c>
      <c r="C43" s="704" t="s">
        <v>237</v>
      </c>
      <c r="D43" s="705"/>
      <c r="E43" s="704" t="s">
        <v>272</v>
      </c>
      <c r="F43" s="706"/>
      <c r="G43" s="706"/>
      <c r="H43" s="706"/>
      <c r="I43" s="705"/>
      <c r="J43" s="82"/>
    </row>
    <row r="44" spans="1:10" s="79" customFormat="1" ht="20.100000000000001" customHeight="1">
      <c r="B44" s="83"/>
      <c r="C44" s="81"/>
      <c r="D44" s="84"/>
      <c r="E44" s="99"/>
      <c r="F44" s="81"/>
      <c r="G44" s="81"/>
      <c r="H44" s="81"/>
      <c r="I44" s="84"/>
      <c r="J44" s="81"/>
    </row>
    <row r="45" spans="1:10" s="79" customFormat="1" ht="20.100000000000001" customHeight="1">
      <c r="B45" s="83"/>
      <c r="C45" s="699" t="s">
        <v>174</v>
      </c>
      <c r="D45" s="700"/>
      <c r="E45" s="683" t="s">
        <v>273</v>
      </c>
      <c r="F45" s="684"/>
      <c r="G45" s="684"/>
      <c r="H45" s="684"/>
      <c r="I45" s="685"/>
      <c r="J45" s="85"/>
    </row>
    <row r="46" spans="1:10" s="79" customFormat="1" ht="20.100000000000001" customHeight="1">
      <c r="B46" s="83"/>
      <c r="C46" s="81"/>
      <c r="D46" s="84"/>
      <c r="E46" s="683"/>
      <c r="F46" s="684"/>
      <c r="G46" s="684"/>
      <c r="H46" s="684"/>
      <c r="I46" s="685"/>
      <c r="J46" s="85"/>
    </row>
    <row r="47" spans="1:10" s="79" customFormat="1" ht="20.100000000000001" customHeight="1">
      <c r="B47" s="83"/>
      <c r="C47" s="81"/>
      <c r="D47" s="84"/>
      <c r="E47" s="683"/>
      <c r="F47" s="684"/>
      <c r="G47" s="684"/>
      <c r="H47" s="684"/>
      <c r="I47" s="685"/>
      <c r="J47" s="85"/>
    </row>
    <row r="48" spans="1:10" s="79" customFormat="1" ht="20.100000000000001" customHeight="1">
      <c r="B48" s="83"/>
      <c r="C48" s="697" t="s">
        <v>274</v>
      </c>
      <c r="D48" s="698"/>
      <c r="E48" s="82" t="s">
        <v>275</v>
      </c>
      <c r="F48" s="82"/>
      <c r="G48" s="81"/>
      <c r="H48" s="81"/>
      <c r="I48" s="84"/>
      <c r="J48" s="81"/>
    </row>
    <row r="49" spans="1:11" s="79" customFormat="1" ht="20.100000000000001" customHeight="1">
      <c r="B49" s="83"/>
      <c r="C49" s="699" t="s">
        <v>276</v>
      </c>
      <c r="D49" s="700"/>
      <c r="E49" s="683" t="s">
        <v>277</v>
      </c>
      <c r="F49" s="684"/>
      <c r="G49" s="684"/>
      <c r="H49" s="684"/>
      <c r="I49" s="685"/>
      <c r="J49" s="85"/>
    </row>
    <row r="50" spans="1:11" s="79" customFormat="1" ht="20.100000000000001" customHeight="1">
      <c r="B50" s="83"/>
      <c r="C50" s="81"/>
      <c r="D50" s="84"/>
      <c r="E50" s="683"/>
      <c r="F50" s="684"/>
      <c r="G50" s="684"/>
      <c r="H50" s="684"/>
      <c r="I50" s="685"/>
      <c r="J50" s="85"/>
    </row>
    <row r="51" spans="1:11" s="79" customFormat="1" ht="20.100000000000001" customHeight="1">
      <c r="B51" s="83"/>
      <c r="C51" s="699" t="s">
        <v>278</v>
      </c>
      <c r="D51" s="700"/>
      <c r="E51" s="683" t="s">
        <v>279</v>
      </c>
      <c r="F51" s="684"/>
      <c r="G51" s="684"/>
      <c r="H51" s="684"/>
      <c r="I51" s="685"/>
      <c r="J51" s="85"/>
    </row>
    <row r="52" spans="1:11" s="79" customFormat="1" ht="20.100000000000001" customHeight="1">
      <c r="B52" s="83"/>
      <c r="C52" s="81"/>
      <c r="D52" s="84"/>
      <c r="E52" s="683"/>
      <c r="F52" s="684"/>
      <c r="G52" s="684"/>
      <c r="H52" s="684"/>
      <c r="I52" s="685"/>
      <c r="J52" s="85"/>
      <c r="K52" s="81"/>
    </row>
    <row r="53" spans="1:11" s="79" customFormat="1" ht="20.100000000000001" customHeight="1">
      <c r="B53" s="83"/>
      <c r="C53" s="81"/>
      <c r="D53" s="84"/>
      <c r="E53" s="683"/>
      <c r="F53" s="684"/>
      <c r="G53" s="684"/>
      <c r="H53" s="684"/>
      <c r="I53" s="685"/>
      <c r="J53" s="85"/>
      <c r="K53" s="81"/>
    </row>
    <row r="54" spans="1:11" s="79" customFormat="1" ht="20.100000000000001" customHeight="1">
      <c r="A54" s="84"/>
      <c r="B54" s="83"/>
      <c r="C54" s="699" t="s">
        <v>178</v>
      </c>
      <c r="D54" s="700"/>
      <c r="E54" s="683" t="s">
        <v>280</v>
      </c>
      <c r="F54" s="684"/>
      <c r="G54" s="684"/>
      <c r="H54" s="684"/>
      <c r="I54" s="685"/>
      <c r="J54" s="85"/>
      <c r="K54" s="81"/>
    </row>
    <row r="55" spans="1:11" s="79" customFormat="1" ht="20.100000000000001" customHeight="1">
      <c r="A55" s="84"/>
      <c r="B55" s="83"/>
      <c r="C55" s="81"/>
      <c r="D55" s="84"/>
      <c r="E55" s="683"/>
      <c r="F55" s="684"/>
      <c r="G55" s="684"/>
      <c r="H55" s="684"/>
      <c r="I55" s="685"/>
      <c r="J55" s="85"/>
      <c r="K55" s="81"/>
    </row>
    <row r="56" spans="1:11" s="79" customFormat="1" ht="20.100000000000001" customHeight="1">
      <c r="A56" s="84"/>
      <c r="B56" s="83"/>
      <c r="C56" s="697" t="s">
        <v>179</v>
      </c>
      <c r="D56" s="698"/>
      <c r="E56" s="82" t="s">
        <v>281</v>
      </c>
      <c r="F56" s="81"/>
      <c r="G56" s="81"/>
      <c r="H56" s="81"/>
      <c r="I56" s="84"/>
      <c r="J56" s="81"/>
      <c r="K56" s="81"/>
    </row>
    <row r="57" spans="1:11" s="79" customFormat="1" ht="20.100000000000001" customHeight="1">
      <c r="A57" s="84"/>
      <c r="B57" s="83"/>
      <c r="C57" s="697" t="s">
        <v>282</v>
      </c>
      <c r="D57" s="698"/>
      <c r="E57" s="81" t="s">
        <v>283</v>
      </c>
      <c r="F57" s="82"/>
      <c r="G57" s="81"/>
      <c r="H57" s="81"/>
      <c r="I57" s="84"/>
      <c r="J57" s="81"/>
      <c r="K57" s="81"/>
    </row>
    <row r="58" spans="1:11" s="79" customFormat="1" ht="20.100000000000001" customHeight="1">
      <c r="A58" s="84"/>
      <c r="B58" s="83"/>
      <c r="C58" s="699" t="s">
        <v>284</v>
      </c>
      <c r="D58" s="700"/>
      <c r="E58" s="709" t="s">
        <v>285</v>
      </c>
      <c r="F58" s="710"/>
      <c r="G58" s="710"/>
      <c r="H58" s="710"/>
      <c r="I58" s="711"/>
      <c r="J58" s="81"/>
      <c r="K58" s="81"/>
    </row>
    <row r="59" spans="1:11" s="79" customFormat="1" ht="20.100000000000001" customHeight="1">
      <c r="A59" s="84"/>
      <c r="B59" s="83"/>
      <c r="C59" s="100"/>
      <c r="D59" s="184"/>
      <c r="E59" s="709"/>
      <c r="F59" s="710"/>
      <c r="G59" s="710"/>
      <c r="H59" s="710"/>
      <c r="I59" s="711"/>
      <c r="J59" s="81"/>
      <c r="K59" s="81"/>
    </row>
    <row r="60" spans="1:11" s="79" customFormat="1" ht="20.100000000000001" customHeight="1">
      <c r="A60" s="84"/>
      <c r="B60" s="83"/>
      <c r="C60" s="81"/>
      <c r="D60" s="84"/>
      <c r="E60" s="81"/>
      <c r="F60" s="81"/>
      <c r="G60" s="81"/>
      <c r="H60" s="81"/>
      <c r="I60" s="84"/>
      <c r="J60" s="81"/>
      <c r="K60" s="81"/>
    </row>
    <row r="61" spans="1:11" s="79" customFormat="1" ht="20.100000000000001" customHeight="1">
      <c r="B61" s="83"/>
      <c r="C61" s="709" t="s">
        <v>180</v>
      </c>
      <c r="D61" s="711"/>
      <c r="E61" s="683" t="s">
        <v>286</v>
      </c>
      <c r="F61" s="684"/>
      <c r="G61" s="684"/>
      <c r="H61" s="684"/>
      <c r="I61" s="685"/>
      <c r="J61" s="85"/>
      <c r="K61" s="81"/>
    </row>
    <row r="62" spans="1:11" s="79" customFormat="1" ht="20.100000000000001" customHeight="1">
      <c r="B62" s="83"/>
      <c r="C62" s="81"/>
      <c r="D62" s="84"/>
      <c r="E62" s="683"/>
      <c r="F62" s="684"/>
      <c r="G62" s="684"/>
      <c r="H62" s="684"/>
      <c r="I62" s="685"/>
      <c r="J62" s="85"/>
      <c r="K62" s="81"/>
    </row>
    <row r="63" spans="1:11" s="79" customFormat="1" ht="20.100000000000001" customHeight="1">
      <c r="B63" s="83"/>
      <c r="C63" s="81"/>
      <c r="D63" s="84"/>
      <c r="E63" s="81"/>
      <c r="F63" s="81"/>
      <c r="G63" s="81"/>
      <c r="H63" s="81"/>
      <c r="I63" s="84"/>
      <c r="J63" s="81"/>
      <c r="K63" s="81"/>
    </row>
    <row r="64" spans="1:11" s="79" customFormat="1" ht="20.100000000000001" customHeight="1">
      <c r="B64" s="83"/>
      <c r="C64" s="707" t="s">
        <v>287</v>
      </c>
      <c r="D64" s="708"/>
      <c r="E64" s="82" t="s">
        <v>288</v>
      </c>
      <c r="F64" s="81"/>
      <c r="G64" s="81"/>
      <c r="H64" s="81"/>
      <c r="I64" s="84"/>
      <c r="J64" s="81"/>
      <c r="K64" s="81"/>
    </row>
    <row r="65" spans="2:11" s="79" customFormat="1" ht="20.100000000000001" customHeight="1">
      <c r="B65" s="83"/>
      <c r="C65" s="81"/>
      <c r="D65" s="84"/>
      <c r="E65" s="81"/>
      <c r="F65" s="81"/>
      <c r="G65" s="81"/>
      <c r="H65" s="81"/>
      <c r="I65" s="84"/>
      <c r="J65" s="81"/>
    </row>
    <row r="66" spans="2:11" s="79" customFormat="1" ht="20.100000000000001" customHeight="1">
      <c r="B66" s="83"/>
      <c r="C66" s="695" t="s">
        <v>289</v>
      </c>
      <c r="D66" s="696"/>
      <c r="E66" s="683" t="s">
        <v>290</v>
      </c>
      <c r="F66" s="684"/>
      <c r="G66" s="684"/>
      <c r="H66" s="684"/>
      <c r="I66" s="685"/>
      <c r="J66" s="85"/>
    </row>
    <row r="67" spans="2:11" s="79" customFormat="1" ht="20.100000000000001" customHeight="1">
      <c r="B67" s="83"/>
      <c r="C67" s="81"/>
      <c r="D67" s="84"/>
      <c r="E67" s="683"/>
      <c r="F67" s="684"/>
      <c r="G67" s="684"/>
      <c r="H67" s="684"/>
      <c r="I67" s="685"/>
      <c r="J67" s="85"/>
      <c r="K67" s="81"/>
    </row>
    <row r="68" spans="2:11" s="79" customFormat="1" ht="20.100000000000001" customHeight="1" thickBot="1">
      <c r="B68" s="95"/>
      <c r="C68" s="96"/>
      <c r="D68" s="97"/>
      <c r="E68" s="96"/>
      <c r="F68" s="96"/>
      <c r="G68" s="96"/>
      <c r="H68" s="96"/>
      <c r="I68" s="97"/>
      <c r="J68" s="81"/>
      <c r="K68" s="81"/>
    </row>
  </sheetData>
  <mergeCells count="53">
    <mergeCell ref="C64:D64"/>
    <mergeCell ref="C66:D66"/>
    <mergeCell ref="E66:I67"/>
    <mergeCell ref="C56:D56"/>
    <mergeCell ref="C57:D57"/>
    <mergeCell ref="C58:D58"/>
    <mergeCell ref="E58:I59"/>
    <mergeCell ref="C61:D61"/>
    <mergeCell ref="E61:I62"/>
    <mergeCell ref="C54:D54"/>
    <mergeCell ref="E54:I55"/>
    <mergeCell ref="C38:D38"/>
    <mergeCell ref="E38:I39"/>
    <mergeCell ref="C43:D43"/>
    <mergeCell ref="E43:I43"/>
    <mergeCell ref="C45:D45"/>
    <mergeCell ref="E45:I47"/>
    <mergeCell ref="C48:D48"/>
    <mergeCell ref="C49:D49"/>
    <mergeCell ref="E49:I50"/>
    <mergeCell ref="C51:D51"/>
    <mergeCell ref="E51:I53"/>
    <mergeCell ref="C31:D31"/>
    <mergeCell ref="C33:D33"/>
    <mergeCell ref="C34:D34"/>
    <mergeCell ref="E34:I35"/>
    <mergeCell ref="C36:D36"/>
    <mergeCell ref="E36:I37"/>
    <mergeCell ref="C23:D23"/>
    <mergeCell ref="E23:I24"/>
    <mergeCell ref="C26:D26"/>
    <mergeCell ref="C27:D27"/>
    <mergeCell ref="C28:D28"/>
    <mergeCell ref="E28:I30"/>
    <mergeCell ref="B18:B21"/>
    <mergeCell ref="C18:D18"/>
    <mergeCell ref="C19:D19"/>
    <mergeCell ref="C20:D20"/>
    <mergeCell ref="C21:D21"/>
    <mergeCell ref="C22:D22"/>
    <mergeCell ref="C11:D11"/>
    <mergeCell ref="C12:D12"/>
    <mergeCell ref="C13:D13"/>
    <mergeCell ref="C14:D14"/>
    <mergeCell ref="C15:D15"/>
    <mergeCell ref="E15:I16"/>
    <mergeCell ref="B4:B5"/>
    <mergeCell ref="C4:D5"/>
    <mergeCell ref="E4:I5"/>
    <mergeCell ref="B7:B10"/>
    <mergeCell ref="C7:D7"/>
    <mergeCell ref="E7:I8"/>
    <mergeCell ref="C10:D10"/>
  </mergeCells>
  <phoneticPr fontId="43"/>
  <pageMargins left="0.7" right="0.7" top="0.75" bottom="0.75" header="0.3" footer="0.3"/>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DA9876E9-CEE7-49FA-96A5-6B66075178E9}">
  <ds:schemaRefs>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8B97BE19-CDDD-400E-817A-CFDD13F7EC12"/>
    <ds:schemaRef ds:uri="http://purl.org/dc/dcmitype/"/>
    <ds:schemaRef ds:uri="http://purl.org/dc/elements/1.1/"/>
  </ds:schemaRefs>
</ds:datastoreItem>
</file>

<file path=customXml/itemProps3.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別紙１－（１）～（５）</vt:lpstr>
      <vt:lpstr>別紙１－（６）</vt:lpstr>
      <vt:lpstr>別紙１－（７）</vt:lpstr>
      <vt:lpstr>別紙１－(１)～(５) 【記入要領】</vt:lpstr>
      <vt:lpstr>別紙１－（６）【記入要領】</vt:lpstr>
      <vt:lpstr>別添１</vt:lpstr>
      <vt:lpstr>別添２</vt:lpstr>
      <vt:lpstr>別添３</vt:lpstr>
      <vt:lpstr>'別紙１－（１）～（５）'!Print_Area</vt:lpstr>
      <vt:lpstr>'別紙１－(１)～(５) 【記入要領】'!Print_Area</vt:lpstr>
      <vt:lpstr>'別紙１－（６）'!Print_Area</vt:lpstr>
      <vt:lpstr>'別紙１－（６）【記入要領】'!Print_Area</vt:lpstr>
      <vt:lpstr>'別紙１－（７）'!Print_Area</vt:lpstr>
      <vt:lpstr>別添１!Print_Area</vt:lpstr>
      <vt:lpstr>'別紙１－（１）～（５）'!Print_Titles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2022-08-05T01:10:24Z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0x0101002DA299AC048A4B8EA9C1D19079C1A32200D7D4F3F9BD6D2B44A9E3C6CA26071834</vt:lpwstr>
  </property>
</Properties>
</file>