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70473\Documents\98_一時保存\事業報告作業\添付資料\"/>
    </mc:Choice>
  </mc:AlternateContent>
  <bookViews>
    <workbookView xWindow="-105" yWindow="-105" windowWidth="23250" windowHeight="11565"/>
  </bookViews>
  <sheets>
    <sheet name="3月" sheetId="20" r:id="rId1"/>
    <sheet name="4月" sheetId="21" r:id="rId2"/>
    <sheet name="５月" sheetId="22" r:id="rId3"/>
    <sheet name="5月サバ卵径計測" sheetId="26" r:id="rId4"/>
    <sheet name="6月" sheetId="23" r:id="rId5"/>
    <sheet name="6月サバ卵径計測" sheetId="27" r:id="rId6"/>
    <sheet name="10月" sheetId="24" r:id="rId7"/>
    <sheet name="11月" sheetId="25" r:id="rId8"/>
  </sheets>
  <definedNames>
    <definedName name="_Fill" localSheetId="6" hidden="1">#REF!</definedName>
    <definedName name="_Fill" localSheetId="7" hidden="1">#REF!</definedName>
    <definedName name="_Fill" localSheetId="0" hidden="1">#REF!</definedName>
    <definedName name="_Fill" localSheetId="1" hidden="1">#REF!</definedName>
    <definedName name="_Fill" localSheetId="4" hidden="1">#REF!</definedName>
    <definedName name="_Fill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D45" i="25" l="1"/>
  <c r="CD44" i="25"/>
  <c r="CD43" i="25"/>
  <c r="CD42" i="25"/>
  <c r="CD41" i="25"/>
  <c r="CD40" i="25"/>
  <c r="CD39" i="25"/>
  <c r="CD38" i="25"/>
  <c r="CD37" i="25"/>
  <c r="CD36" i="25"/>
  <c r="CD35" i="25"/>
  <c r="CD34" i="25"/>
  <c r="CD33" i="25"/>
  <c r="CD32" i="25"/>
  <c r="CD31" i="25"/>
  <c r="CD30" i="25"/>
  <c r="CD29" i="25"/>
  <c r="CD28" i="25"/>
  <c r="CD27" i="25"/>
  <c r="CD26" i="25"/>
  <c r="CD25" i="25"/>
  <c r="CD24" i="25"/>
  <c r="CD23" i="25"/>
  <c r="CD22" i="25"/>
  <c r="CD21" i="25"/>
  <c r="CD20" i="25"/>
  <c r="CD19" i="25"/>
  <c r="CD18" i="25"/>
  <c r="CD17" i="25"/>
  <c r="CD16" i="25"/>
  <c r="CD45" i="24"/>
  <c r="CD44" i="24"/>
  <c r="CD43" i="24"/>
  <c r="CD42" i="24"/>
  <c r="CD41" i="24"/>
  <c r="CD40" i="24"/>
  <c r="CD39" i="24"/>
  <c r="CD38" i="24"/>
  <c r="CD37" i="24"/>
  <c r="CD36" i="24"/>
  <c r="CD35" i="24"/>
  <c r="CD34" i="24"/>
  <c r="CD33" i="24"/>
  <c r="CD32" i="24"/>
  <c r="CD31" i="24"/>
  <c r="CD30" i="24"/>
  <c r="CD29" i="24"/>
  <c r="CD28" i="24"/>
  <c r="CD27" i="24"/>
  <c r="CD26" i="24"/>
  <c r="CD25" i="24"/>
  <c r="CD24" i="24"/>
  <c r="CD23" i="24"/>
  <c r="CD22" i="24"/>
  <c r="CD21" i="24"/>
  <c r="CD20" i="24"/>
  <c r="CD19" i="24"/>
  <c r="CD18" i="24"/>
  <c r="CD17" i="24"/>
  <c r="CD16" i="24"/>
  <c r="E20" i="27" l="1"/>
  <c r="G20" i="27" s="1"/>
  <c r="E19" i="27"/>
  <c r="G19" i="27" s="1"/>
  <c r="E18" i="27"/>
  <c r="G18" i="27" s="1"/>
  <c r="E17" i="27"/>
  <c r="G17" i="27" s="1"/>
  <c r="E16" i="27"/>
  <c r="G16" i="27" s="1"/>
  <c r="E15" i="27"/>
  <c r="G15" i="27" s="1"/>
  <c r="E14" i="27"/>
  <c r="G14" i="27" s="1"/>
  <c r="E13" i="27"/>
  <c r="G13" i="27" s="1"/>
  <c r="E12" i="27"/>
  <c r="G12" i="27" s="1"/>
  <c r="E11" i="27"/>
  <c r="G11" i="27" s="1"/>
  <c r="E10" i="27"/>
  <c r="G10" i="27" s="1"/>
  <c r="E9" i="27"/>
  <c r="G9" i="27" s="1"/>
  <c r="E8" i="27"/>
  <c r="G8" i="27" s="1"/>
  <c r="E7" i="27"/>
  <c r="G7" i="27" s="1"/>
  <c r="A7" i="27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E6" i="27"/>
  <c r="G6" i="27" s="1"/>
  <c r="E15" i="26"/>
  <c r="G15" i="26" s="1"/>
  <c r="E14" i="26"/>
  <c r="G14" i="26" s="1"/>
  <c r="E13" i="26"/>
  <c r="G13" i="26" s="1"/>
  <c r="E12" i="26"/>
  <c r="G12" i="26" s="1"/>
  <c r="E11" i="26"/>
  <c r="G11" i="26" s="1"/>
  <c r="E10" i="26"/>
  <c r="G10" i="26" s="1"/>
  <c r="E9" i="26"/>
  <c r="G9" i="26" s="1"/>
  <c r="E8" i="26"/>
  <c r="G8" i="26" s="1"/>
  <c r="E7" i="26"/>
  <c r="G7" i="26" s="1"/>
  <c r="A7" i="26"/>
  <c r="A8" i="26" s="1"/>
  <c r="A9" i="26" s="1"/>
  <c r="A10" i="26" s="1"/>
  <c r="A11" i="26" s="1"/>
  <c r="A12" i="26" s="1"/>
  <c r="A13" i="26" s="1"/>
  <c r="A14" i="26" s="1"/>
  <c r="A15" i="26" s="1"/>
  <c r="E6" i="26"/>
  <c r="G6" i="26" s="1"/>
  <c r="CD16" i="20" l="1"/>
  <c r="CD45" i="23" l="1"/>
  <c r="CD44" i="23"/>
  <c r="CD43" i="23"/>
  <c r="CD42" i="23"/>
  <c r="CD41" i="23"/>
  <c r="CD40" i="23"/>
  <c r="CD39" i="23"/>
  <c r="CD38" i="23"/>
  <c r="CD37" i="23"/>
  <c r="CD36" i="23"/>
  <c r="CD35" i="23"/>
  <c r="CD34" i="23"/>
  <c r="CD33" i="23"/>
  <c r="CD32" i="23"/>
  <c r="CD31" i="23"/>
  <c r="CD30" i="23"/>
  <c r="CD29" i="23"/>
  <c r="CD28" i="23"/>
  <c r="CD27" i="23"/>
  <c r="CD26" i="23"/>
  <c r="CD25" i="23"/>
  <c r="CD24" i="23"/>
  <c r="CD23" i="23"/>
  <c r="CD22" i="23"/>
  <c r="CD21" i="23"/>
  <c r="CD20" i="23"/>
  <c r="CD19" i="23"/>
  <c r="CD18" i="23"/>
  <c r="CD17" i="23"/>
  <c r="CD16" i="23"/>
  <c r="CD45" i="22"/>
  <c r="CD44" i="22"/>
  <c r="CD43" i="22"/>
  <c r="CD42" i="22"/>
  <c r="CD41" i="22"/>
  <c r="CD40" i="22"/>
  <c r="CD39" i="22"/>
  <c r="CD38" i="22"/>
  <c r="CD37" i="22"/>
  <c r="CD36" i="22"/>
  <c r="CD35" i="22"/>
  <c r="CD34" i="22"/>
  <c r="CD33" i="22"/>
  <c r="CD32" i="22"/>
  <c r="CD31" i="22"/>
  <c r="CD30" i="22"/>
  <c r="CD29" i="22"/>
  <c r="CD28" i="22"/>
  <c r="CD27" i="22"/>
  <c r="CD26" i="22"/>
  <c r="CD25" i="22"/>
  <c r="CD24" i="22"/>
  <c r="CD23" i="22"/>
  <c r="CD22" i="22"/>
  <c r="CD21" i="22"/>
  <c r="CD20" i="22"/>
  <c r="CD19" i="22"/>
  <c r="CD18" i="22"/>
  <c r="CD17" i="22"/>
  <c r="CD16" i="22"/>
  <c r="CD45" i="21"/>
  <c r="CD44" i="21"/>
  <c r="CD43" i="21"/>
  <c r="CD42" i="21"/>
  <c r="CD41" i="21"/>
  <c r="CD40" i="21"/>
  <c r="CD39" i="21"/>
  <c r="CD38" i="21"/>
  <c r="CD37" i="21"/>
  <c r="CD36" i="21"/>
  <c r="CD35" i="21"/>
  <c r="CD34" i="21"/>
  <c r="CD33" i="21"/>
  <c r="CD32" i="21"/>
  <c r="CD31" i="21"/>
  <c r="CD30" i="21"/>
  <c r="CD29" i="21"/>
  <c r="CD28" i="21"/>
  <c r="CD27" i="21"/>
  <c r="CD26" i="21"/>
  <c r="CD25" i="21"/>
  <c r="CD24" i="21"/>
  <c r="CD23" i="21"/>
  <c r="CD22" i="21"/>
  <c r="CD21" i="21"/>
  <c r="CD20" i="21"/>
  <c r="CD19" i="21"/>
  <c r="CD18" i="21"/>
  <c r="CD17" i="21"/>
  <c r="CD16" i="21"/>
  <c r="CD45" i="20"/>
  <c r="CD44" i="20"/>
  <c r="CD43" i="20"/>
  <c r="CD42" i="20"/>
  <c r="CD41" i="20"/>
  <c r="CD40" i="20"/>
  <c r="CD39" i="20"/>
  <c r="CD38" i="20"/>
  <c r="CD37" i="20"/>
  <c r="CD36" i="20"/>
  <c r="CD35" i="20"/>
  <c r="CD34" i="20"/>
  <c r="CD33" i="20"/>
  <c r="CD32" i="20"/>
  <c r="CD31" i="20"/>
  <c r="CD30" i="20"/>
  <c r="CD29" i="20"/>
  <c r="CD28" i="20"/>
  <c r="CD27" i="20"/>
  <c r="CD26" i="20"/>
  <c r="CD25" i="20"/>
  <c r="CD24" i="20"/>
  <c r="CD23" i="20"/>
  <c r="CD22" i="20"/>
  <c r="CD21" i="20"/>
  <c r="CD20" i="20"/>
  <c r="CD19" i="20"/>
  <c r="CD18" i="20"/>
  <c r="CD17" i="20"/>
  <c r="CD54" i="20" l="1"/>
  <c r="CD53" i="20"/>
  <c r="CD52" i="20"/>
  <c r="CD51" i="20"/>
  <c r="CD50" i="20"/>
  <c r="CD49" i="20"/>
  <c r="CD48" i="20"/>
  <c r="CD47" i="20"/>
  <c r="CD46" i="20"/>
</calcChain>
</file>

<file path=xl/comments1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  <author>Tsuneo GOTO</author>
    <author>日本海区水産研究所</author>
  </authors>
  <commentList>
    <comment ref="B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年度ではありません</t>
        </r>
      </text>
    </comment>
    <comment ref="D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調査対象月をここに入力下さい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コード番号</t>
        </r>
      </text>
    </comment>
    <comment ref="C10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D10" authorId="2" shapeId="0">
      <text>
        <r>
          <rPr>
            <sz val="10"/>
            <color indexed="81"/>
            <rFont val="ＭＳ Ｐゴシック"/>
            <family val="3"/>
            <charset val="128"/>
          </rPr>
          <t>小数第１位まで</t>
        </r>
      </text>
    </comment>
    <comment ref="B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</t>
        </r>
      </text>
    </comment>
    <comment ref="C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文字列
入力例
2007年4月25日 の場合
20070425</t>
        </r>
      </text>
    </comment>
    <comment ref="D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入力例
0時5分の場合 0005 
3時5分の場合 0305
15時23分の場合 1523 </t>
        </r>
      </text>
    </comment>
    <comment ref="E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36度40分　36.40
37度24分　37.24
</t>
        </r>
      </text>
    </comment>
    <comment ref="F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文字列
整数部分：度
小数部分：分
分未満は、四捨五入
入力例
135度05分　133.05
137度24分　137.24
</t>
        </r>
      </text>
    </comment>
    <comment ref="H15" authorId="2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２桁までの整数値
</t>
        </r>
      </text>
    </comment>
    <comment ref="J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小数第2位まで</t>
        </r>
      </text>
    </comment>
    <comment ref="M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小数第２位まで</t>
        </r>
      </text>
    </comment>
  </commentList>
</comments>
</file>

<file path=xl/sharedStrings.xml><?xml version="1.0" encoding="utf-8"?>
<sst xmlns="http://schemas.openxmlformats.org/spreadsheetml/2006/main" count="1487" uniqueCount="438">
  <si>
    <t>年</t>
  </si>
  <si>
    <t>月</t>
  </si>
  <si>
    <t>卵･稚仔定量表</t>
  </si>
  <si>
    <t>識別</t>
  </si>
  <si>
    <t>測定機関</t>
  </si>
  <si>
    <t>調査船名</t>
  </si>
  <si>
    <t>ネット目合</t>
  </si>
  <si>
    <t>ネット種類</t>
  </si>
  <si>
    <t>水研</t>
  </si>
  <si>
    <t>漁業種類</t>
  </si>
  <si>
    <t>標本区分</t>
  </si>
  <si>
    <t>6</t>
  </si>
  <si>
    <t>0335</t>
  </si>
  <si>
    <t>LNP</t>
  </si>
  <si>
    <t>調査船名コード</t>
  </si>
  <si>
    <t>無網試験</t>
  </si>
  <si>
    <t>濾水計No</t>
  </si>
  <si>
    <t>ワイヤー長</t>
  </si>
  <si>
    <t>平均傾角</t>
  </si>
  <si>
    <t>平均濾水計回転数</t>
  </si>
  <si>
    <t>標本メモ</t>
  </si>
  <si>
    <t>採取時</t>
  </si>
  <si>
    <t>プランクトン</t>
  </si>
  <si>
    <t>マイワシ</t>
  </si>
  <si>
    <t>カタクチイワシ</t>
  </si>
  <si>
    <t>サバ類</t>
  </si>
  <si>
    <t>ウルメイワシ</t>
  </si>
  <si>
    <t>スルメイカ</t>
  </si>
  <si>
    <t>キュウリエソ</t>
  </si>
  <si>
    <t>ホタルイカ</t>
  </si>
  <si>
    <t>ホタルイカモドキ類</t>
  </si>
  <si>
    <t>コノシロ</t>
  </si>
  <si>
    <t>ニギス</t>
  </si>
  <si>
    <t>アカガレイ</t>
  </si>
  <si>
    <t>ヒラメ</t>
  </si>
  <si>
    <t>その他のさかな</t>
  </si>
  <si>
    <t>サルパ類（ソノタ）</t>
  </si>
  <si>
    <t>整理番号</t>
  </si>
  <si>
    <t>観測点No</t>
  </si>
  <si>
    <t>採取年月日</t>
  </si>
  <si>
    <t>採取時刻</t>
  </si>
  <si>
    <t>緯度</t>
  </si>
  <si>
    <t>経度</t>
  </si>
  <si>
    <t>ワイヤー傾角</t>
  </si>
  <si>
    <t>濾水計回転数</t>
  </si>
  <si>
    <t>水温</t>
  </si>
  <si>
    <t>塩分</t>
  </si>
  <si>
    <t>沈殿量</t>
  </si>
  <si>
    <t>湿重量</t>
  </si>
  <si>
    <t>乾燥重量</t>
  </si>
  <si>
    <t>Ａ卵</t>
  </si>
  <si>
    <t>Ｂ卵</t>
  </si>
  <si>
    <t>Ｃ卵</t>
  </si>
  <si>
    <t>ステージ不明卵</t>
  </si>
  <si>
    <t>類似魚種卵</t>
  </si>
  <si>
    <t>前期仔魚</t>
  </si>
  <si>
    <t>後期仔魚</t>
  </si>
  <si>
    <t>1</t>
  </si>
  <si>
    <t>2</t>
  </si>
  <si>
    <t>3</t>
  </si>
  <si>
    <t>4</t>
  </si>
  <si>
    <t>5</t>
  </si>
  <si>
    <t>7</t>
  </si>
  <si>
    <t>9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</si>
  <si>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</si>
  <si>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</si>
  <si>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</si>
  <si>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</si>
  <si>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</si>
  <si>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</si>
  <si>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</si>
  <si>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</si>
  <si>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</si>
  <si>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</si>
  <si>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</si>
  <si>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</si>
  <si>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</si>
  <si>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</si>
  <si>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</si>
  <si>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</si>
  <si>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</si>
  <si>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</si>
  <si>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</si>
  <si>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</si>
  <si>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</si>
  <si>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</si>
  <si>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備考</t>
    <rPh sb="0" eb="2">
      <t>ビコウ</t>
    </rPh>
    <phoneticPr fontId="4"/>
  </si>
  <si>
    <t>補正係数</t>
    <rPh sb="0" eb="2">
      <t>ホセイ</t>
    </rPh>
    <rPh sb="2" eb="4">
      <t>ケイスウ</t>
    </rPh>
    <phoneticPr fontId="4"/>
  </si>
  <si>
    <t>許容範囲</t>
    <rPh sb="0" eb="2">
      <t>キョヨウ</t>
    </rPh>
    <rPh sb="2" eb="4">
      <t>ハンイ</t>
    </rPh>
    <phoneticPr fontId="4"/>
  </si>
  <si>
    <t>分割率</t>
    <rPh sb="0" eb="2">
      <t>ブンカツ</t>
    </rPh>
    <rPh sb="2" eb="3">
      <t>リツ</t>
    </rPh>
    <phoneticPr fontId="4"/>
  </si>
  <si>
    <t>0.5&lt;係数&lt;2</t>
    <rPh sb="4" eb="6">
      <t>ケイスウ</t>
    </rPh>
    <phoneticPr fontId="4"/>
  </si>
  <si>
    <t>マイワシ類似魚種卵には，コノシロ？卵含む。ホタルイカモドキ類似卵には，スルメイカ？卵含む。</t>
    <phoneticPr fontId="4"/>
  </si>
  <si>
    <t>ｻﾙﾊﾟ</t>
    <phoneticPr fontId="4"/>
  </si>
  <si>
    <t>その他の頭足類</t>
    <phoneticPr fontId="2"/>
  </si>
  <si>
    <t>類似卵</t>
    <phoneticPr fontId="2"/>
  </si>
  <si>
    <t>ホタルイカモドキ</t>
    <phoneticPr fontId="2"/>
  </si>
  <si>
    <t>リンコトウチオン幼生</t>
    <rPh sb="8" eb="10">
      <t>ヨウセイ</t>
    </rPh>
    <phoneticPr fontId="2"/>
  </si>
  <si>
    <t>幼生</t>
    <rPh sb="0" eb="2">
      <t>ヨウセイ</t>
    </rPh>
    <phoneticPr fontId="2"/>
  </si>
  <si>
    <t>卵</t>
    <phoneticPr fontId="2"/>
  </si>
  <si>
    <t>標本瓶番号</t>
    <rPh sb="0" eb="2">
      <t>ヒョウホン</t>
    </rPh>
    <rPh sb="2" eb="3">
      <t>ビン</t>
    </rPh>
    <rPh sb="3" eb="5">
      <t>バンゴウ</t>
    </rPh>
    <phoneticPr fontId="2"/>
  </si>
  <si>
    <t>コンテナ番号</t>
    <rPh sb="4" eb="6">
      <t>バンゴウ</t>
    </rPh>
    <phoneticPr fontId="2"/>
  </si>
  <si>
    <t>（仮）</t>
    <rPh sb="1" eb="2">
      <t>カリ</t>
    </rPh>
    <phoneticPr fontId="2"/>
  </si>
  <si>
    <t>プランクトン標本</t>
    <rPh sb="6" eb="8">
      <t>ヒョウホン</t>
    </rPh>
    <phoneticPr fontId="2"/>
  </si>
  <si>
    <t>1-60 max</t>
    <phoneticPr fontId="2"/>
  </si>
  <si>
    <t>ブリ</t>
    <phoneticPr fontId="2"/>
  </si>
  <si>
    <t>マアジ</t>
    <phoneticPr fontId="2"/>
  </si>
  <si>
    <t>タチウオ</t>
    <phoneticPr fontId="2"/>
  </si>
  <si>
    <t>島根丸</t>
    <rPh sb="0" eb="2">
      <t>シマネ</t>
    </rPh>
    <rPh sb="2" eb="3">
      <t>マル</t>
    </rPh>
    <phoneticPr fontId="2"/>
  </si>
  <si>
    <t>0026</t>
    <phoneticPr fontId="2"/>
  </si>
  <si>
    <t>0142</t>
    <phoneticPr fontId="2"/>
  </si>
  <si>
    <t>0256</t>
    <phoneticPr fontId="2"/>
  </si>
  <si>
    <t>35.20</t>
    <phoneticPr fontId="2"/>
  </si>
  <si>
    <t>35.40</t>
    <phoneticPr fontId="2"/>
  </si>
  <si>
    <t>36.00</t>
    <phoneticPr fontId="2"/>
  </si>
  <si>
    <t>36.00</t>
    <phoneticPr fontId="2"/>
  </si>
  <si>
    <t>35.40</t>
    <phoneticPr fontId="2"/>
  </si>
  <si>
    <t>35.30</t>
    <phoneticPr fontId="2"/>
  </si>
  <si>
    <t>35.20</t>
    <phoneticPr fontId="2"/>
  </si>
  <si>
    <t>132.00</t>
    <phoneticPr fontId="2"/>
  </si>
  <si>
    <t>132.00</t>
    <phoneticPr fontId="2"/>
  </si>
  <si>
    <t>132.20</t>
    <phoneticPr fontId="2"/>
  </si>
  <si>
    <t>132.20</t>
    <phoneticPr fontId="2"/>
  </si>
  <si>
    <t>132.20</t>
    <phoneticPr fontId="2"/>
  </si>
  <si>
    <t>131.40</t>
    <phoneticPr fontId="2"/>
  </si>
  <si>
    <t>0502</t>
    <phoneticPr fontId="2"/>
  </si>
  <si>
    <t>0655</t>
    <phoneticPr fontId="2"/>
  </si>
  <si>
    <t>0918</t>
    <phoneticPr fontId="2"/>
  </si>
  <si>
    <t>0206</t>
    <phoneticPr fontId="2"/>
  </si>
  <si>
    <t>35.20</t>
    <phoneticPr fontId="2"/>
  </si>
  <si>
    <t>36.40</t>
    <phoneticPr fontId="2"/>
  </si>
  <si>
    <t>36.20</t>
    <phoneticPr fontId="2"/>
  </si>
  <si>
    <t>36.00</t>
    <phoneticPr fontId="2"/>
  </si>
  <si>
    <t>35.40</t>
    <phoneticPr fontId="2"/>
  </si>
  <si>
    <t>35.20</t>
    <phoneticPr fontId="2"/>
  </si>
  <si>
    <t>132.38</t>
    <phoneticPr fontId="2"/>
  </si>
  <si>
    <t>131.40</t>
    <phoneticPr fontId="2"/>
  </si>
  <si>
    <t>132.20</t>
    <phoneticPr fontId="2"/>
  </si>
  <si>
    <t>132.38</t>
    <phoneticPr fontId="2"/>
  </si>
  <si>
    <t>132.20</t>
    <phoneticPr fontId="2"/>
  </si>
  <si>
    <t>132.00</t>
    <phoneticPr fontId="2"/>
  </si>
  <si>
    <t>1432</t>
    <phoneticPr fontId="2"/>
  </si>
  <si>
    <t>0451</t>
    <phoneticPr fontId="2"/>
  </si>
  <si>
    <t>0653</t>
    <phoneticPr fontId="2"/>
  </si>
  <si>
    <t>0915</t>
    <phoneticPr fontId="2"/>
  </si>
  <si>
    <t>1041</t>
    <phoneticPr fontId="2"/>
  </si>
  <si>
    <t>1202</t>
    <phoneticPr fontId="2"/>
  </si>
  <si>
    <t>1506</t>
    <phoneticPr fontId="2"/>
  </si>
  <si>
    <t>2020</t>
    <phoneticPr fontId="2"/>
  </si>
  <si>
    <t>2122</t>
    <phoneticPr fontId="2"/>
  </si>
  <si>
    <t>2223</t>
    <phoneticPr fontId="2"/>
  </si>
  <si>
    <t>0002</t>
    <phoneticPr fontId="2"/>
  </si>
  <si>
    <t>36.40</t>
    <phoneticPr fontId="2"/>
  </si>
  <si>
    <t>36.20</t>
    <phoneticPr fontId="2"/>
  </si>
  <si>
    <t>35.20</t>
    <phoneticPr fontId="2"/>
  </si>
  <si>
    <t>35.40</t>
    <phoneticPr fontId="2"/>
  </si>
  <si>
    <t>132.20</t>
    <phoneticPr fontId="2"/>
  </si>
  <si>
    <t>132.20</t>
    <phoneticPr fontId="2"/>
  </si>
  <si>
    <t>132.00</t>
    <phoneticPr fontId="2"/>
  </si>
  <si>
    <t>132.38</t>
    <phoneticPr fontId="2"/>
  </si>
  <si>
    <t>132.20</t>
    <phoneticPr fontId="2"/>
  </si>
  <si>
    <t>132.00</t>
    <phoneticPr fontId="2"/>
  </si>
  <si>
    <t>132.38</t>
    <phoneticPr fontId="2"/>
  </si>
  <si>
    <t>131.59</t>
    <phoneticPr fontId="2"/>
  </si>
  <si>
    <t>36.01</t>
    <phoneticPr fontId="2"/>
  </si>
  <si>
    <t>1147</t>
    <phoneticPr fontId="2"/>
  </si>
  <si>
    <t>1353</t>
    <phoneticPr fontId="2"/>
  </si>
  <si>
    <t>1549</t>
    <phoneticPr fontId="2"/>
  </si>
  <si>
    <t>1726</t>
    <phoneticPr fontId="2"/>
  </si>
  <si>
    <t>1908</t>
    <phoneticPr fontId="2"/>
  </si>
  <si>
    <t>2132</t>
    <phoneticPr fontId="2"/>
  </si>
  <si>
    <t>1302</t>
    <phoneticPr fontId="2"/>
  </si>
  <si>
    <t>1459</t>
    <phoneticPr fontId="2"/>
  </si>
  <si>
    <t>1052</t>
    <phoneticPr fontId="2"/>
  </si>
  <si>
    <t>1218</t>
    <phoneticPr fontId="2"/>
  </si>
  <si>
    <t>1431</t>
    <phoneticPr fontId="2"/>
  </si>
  <si>
    <t>1915</t>
    <phoneticPr fontId="2"/>
  </si>
  <si>
    <t>2015</t>
    <phoneticPr fontId="2"/>
  </si>
  <si>
    <t>2135</t>
    <phoneticPr fontId="2"/>
  </si>
  <si>
    <t>2330</t>
    <phoneticPr fontId="2"/>
  </si>
  <si>
    <t>0739</t>
    <phoneticPr fontId="2"/>
  </si>
  <si>
    <t>1038</t>
    <phoneticPr fontId="2"/>
  </si>
  <si>
    <t>2008</t>
    <phoneticPr fontId="2"/>
  </si>
  <si>
    <t>2143</t>
    <phoneticPr fontId="2"/>
  </si>
  <si>
    <t>2352</t>
    <phoneticPr fontId="2"/>
  </si>
  <si>
    <t>0323</t>
    <phoneticPr fontId="2"/>
  </si>
  <si>
    <t>0515</t>
    <phoneticPr fontId="2"/>
  </si>
  <si>
    <t>0910</t>
    <phoneticPr fontId="2"/>
  </si>
  <si>
    <t>1333</t>
    <phoneticPr fontId="2"/>
  </si>
  <si>
    <t>1300</t>
    <phoneticPr fontId="2"/>
  </si>
  <si>
    <t>1807</t>
    <phoneticPr fontId="2"/>
  </si>
  <si>
    <t>1908</t>
    <phoneticPr fontId="2"/>
  </si>
  <si>
    <t>35.20</t>
    <phoneticPr fontId="2"/>
  </si>
  <si>
    <t>36.40</t>
    <phoneticPr fontId="2"/>
  </si>
  <si>
    <t>36.20</t>
    <phoneticPr fontId="2"/>
  </si>
  <si>
    <t>36.00</t>
    <phoneticPr fontId="2"/>
  </si>
  <si>
    <t>36.00</t>
    <phoneticPr fontId="2"/>
  </si>
  <si>
    <t>36.00</t>
    <phoneticPr fontId="2"/>
  </si>
  <si>
    <t>35.40</t>
    <phoneticPr fontId="2"/>
  </si>
  <si>
    <t>35.20</t>
    <phoneticPr fontId="2"/>
  </si>
  <si>
    <t>35.30</t>
    <phoneticPr fontId="2"/>
  </si>
  <si>
    <t>35.40</t>
    <phoneticPr fontId="2"/>
  </si>
  <si>
    <t>35.20</t>
    <phoneticPr fontId="2"/>
  </si>
  <si>
    <t>132.19</t>
    <phoneticPr fontId="2"/>
  </si>
  <si>
    <t>132.00</t>
    <phoneticPr fontId="2"/>
  </si>
  <si>
    <t>132.38</t>
    <phoneticPr fontId="2"/>
  </si>
  <si>
    <t>132.38</t>
    <phoneticPr fontId="2"/>
  </si>
  <si>
    <t>132.20</t>
    <phoneticPr fontId="2"/>
  </si>
  <si>
    <t>132.20</t>
    <phoneticPr fontId="2"/>
  </si>
  <si>
    <t>132.20</t>
    <phoneticPr fontId="2"/>
  </si>
  <si>
    <t>131.40</t>
    <phoneticPr fontId="2"/>
  </si>
  <si>
    <t>a</t>
    <phoneticPr fontId="2"/>
  </si>
  <si>
    <t>b</t>
    <phoneticPr fontId="2"/>
  </si>
  <si>
    <t>1-a</t>
    <phoneticPr fontId="2"/>
  </si>
  <si>
    <t>3-a</t>
    <phoneticPr fontId="2"/>
  </si>
  <si>
    <t>6-a</t>
    <phoneticPr fontId="2"/>
  </si>
  <si>
    <t>6-b</t>
    <phoneticPr fontId="2"/>
  </si>
  <si>
    <t>9-a</t>
    <phoneticPr fontId="2"/>
  </si>
  <si>
    <t>9-b</t>
    <phoneticPr fontId="2"/>
  </si>
  <si>
    <t>9-c</t>
    <phoneticPr fontId="2"/>
  </si>
  <si>
    <t>b</t>
    <phoneticPr fontId="2"/>
  </si>
  <si>
    <t>9-c</t>
    <phoneticPr fontId="2"/>
  </si>
  <si>
    <t>9-b</t>
    <phoneticPr fontId="2"/>
  </si>
  <si>
    <t>9-a</t>
    <phoneticPr fontId="2"/>
  </si>
  <si>
    <t>3-a</t>
    <phoneticPr fontId="2"/>
  </si>
  <si>
    <t>a</t>
    <phoneticPr fontId="2"/>
  </si>
  <si>
    <t>6-a</t>
    <phoneticPr fontId="2"/>
  </si>
  <si>
    <t>6-b</t>
    <phoneticPr fontId="2"/>
  </si>
  <si>
    <t>9-b</t>
    <phoneticPr fontId="2"/>
  </si>
  <si>
    <t>b</t>
    <phoneticPr fontId="2"/>
  </si>
  <si>
    <t>20200220</t>
    <phoneticPr fontId="2"/>
  </si>
  <si>
    <t>0836</t>
    <phoneticPr fontId="2"/>
  </si>
  <si>
    <t>34.53</t>
    <phoneticPr fontId="2"/>
  </si>
  <si>
    <t>132.00</t>
    <phoneticPr fontId="2"/>
  </si>
  <si>
    <t>20200220</t>
    <phoneticPr fontId="2"/>
  </si>
  <si>
    <t>0858</t>
    <phoneticPr fontId="2"/>
  </si>
  <si>
    <t>34.55</t>
    <phoneticPr fontId="2"/>
  </si>
  <si>
    <t>132.00</t>
    <phoneticPr fontId="2"/>
  </si>
  <si>
    <t>1007</t>
    <phoneticPr fontId="2"/>
  </si>
  <si>
    <t>35.05</t>
    <phoneticPr fontId="2"/>
  </si>
  <si>
    <t>132.00</t>
    <phoneticPr fontId="2"/>
  </si>
  <si>
    <t>1241</t>
    <phoneticPr fontId="2"/>
  </si>
  <si>
    <t>35.30</t>
    <phoneticPr fontId="2"/>
  </si>
  <si>
    <t>2004</t>
    <phoneticPr fontId="2"/>
  </si>
  <si>
    <t>35.50</t>
    <phoneticPr fontId="2"/>
  </si>
  <si>
    <t>132.38</t>
    <phoneticPr fontId="2"/>
  </si>
  <si>
    <t>20200220</t>
    <phoneticPr fontId="2"/>
  </si>
  <si>
    <t>2046</t>
    <phoneticPr fontId="2"/>
  </si>
  <si>
    <t>35.45</t>
    <phoneticPr fontId="2"/>
  </si>
  <si>
    <t>20200221</t>
    <phoneticPr fontId="2"/>
  </si>
  <si>
    <t>0337</t>
    <phoneticPr fontId="2"/>
  </si>
  <si>
    <t>35.15</t>
    <phoneticPr fontId="2"/>
  </si>
  <si>
    <t>132.20</t>
    <phoneticPr fontId="2"/>
  </si>
  <si>
    <t>20200221</t>
    <phoneticPr fontId="2"/>
  </si>
  <si>
    <t>0421</t>
    <phoneticPr fontId="2"/>
  </si>
  <si>
    <t>35.11</t>
    <phoneticPr fontId="2"/>
  </si>
  <si>
    <t>132.20</t>
    <phoneticPr fontId="2"/>
  </si>
  <si>
    <t>20200221</t>
    <phoneticPr fontId="2"/>
  </si>
  <si>
    <t>0448</t>
    <phoneticPr fontId="2"/>
  </si>
  <si>
    <t>35.08</t>
    <phoneticPr fontId="2"/>
  </si>
  <si>
    <t>20200323</t>
    <phoneticPr fontId="2"/>
  </si>
  <si>
    <t>0945</t>
    <phoneticPr fontId="2"/>
  </si>
  <si>
    <t>20200324</t>
    <phoneticPr fontId="2"/>
  </si>
  <si>
    <t>1313</t>
    <phoneticPr fontId="2"/>
  </si>
  <si>
    <t>132.38</t>
    <phoneticPr fontId="2"/>
  </si>
  <si>
    <t>20200324</t>
    <phoneticPr fontId="2"/>
  </si>
  <si>
    <t>1351</t>
    <phoneticPr fontId="2"/>
  </si>
  <si>
    <t>35.45</t>
    <phoneticPr fontId="2"/>
  </si>
  <si>
    <t>132.38</t>
    <phoneticPr fontId="2"/>
  </si>
  <si>
    <t>20200324</t>
    <phoneticPr fontId="2"/>
  </si>
  <si>
    <t>1742</t>
    <phoneticPr fontId="2"/>
  </si>
  <si>
    <t>35.08</t>
    <phoneticPr fontId="2"/>
  </si>
  <si>
    <t>1804</t>
    <phoneticPr fontId="2"/>
  </si>
  <si>
    <t>35.10</t>
    <phoneticPr fontId="2"/>
  </si>
  <si>
    <t>132.20</t>
    <phoneticPr fontId="2"/>
  </si>
  <si>
    <t>1835</t>
    <phoneticPr fontId="2"/>
  </si>
  <si>
    <t>35.15</t>
    <phoneticPr fontId="2"/>
  </si>
  <si>
    <t>20200325</t>
    <phoneticPr fontId="2"/>
  </si>
  <si>
    <t>0045</t>
    <phoneticPr fontId="2"/>
  </si>
  <si>
    <t>132.00</t>
    <phoneticPr fontId="2"/>
  </si>
  <si>
    <t>20200325</t>
    <phoneticPr fontId="2"/>
  </si>
  <si>
    <t>0408</t>
    <phoneticPr fontId="2"/>
  </si>
  <si>
    <t>35.05</t>
    <phoneticPr fontId="2"/>
  </si>
  <si>
    <t>0537</t>
    <phoneticPr fontId="2"/>
  </si>
  <si>
    <t>35.55</t>
    <phoneticPr fontId="2"/>
  </si>
  <si>
    <t>132.00</t>
    <phoneticPr fontId="2"/>
  </si>
  <si>
    <t>20200427</t>
    <phoneticPr fontId="2"/>
  </si>
  <si>
    <t>0903</t>
    <phoneticPr fontId="2"/>
  </si>
  <si>
    <t>34.53</t>
    <phoneticPr fontId="2"/>
  </si>
  <si>
    <t>132.00</t>
    <phoneticPr fontId="2"/>
  </si>
  <si>
    <t>20200428</t>
    <phoneticPr fontId="2"/>
  </si>
  <si>
    <t>1322</t>
    <phoneticPr fontId="2"/>
  </si>
  <si>
    <t>1417</t>
    <phoneticPr fontId="2"/>
  </si>
  <si>
    <t>20200428</t>
    <phoneticPr fontId="2"/>
  </si>
  <si>
    <t>1833</t>
    <phoneticPr fontId="2"/>
  </si>
  <si>
    <t>35.08</t>
    <phoneticPr fontId="2"/>
  </si>
  <si>
    <t>132.20</t>
    <phoneticPr fontId="2"/>
  </si>
  <si>
    <t>20200428</t>
    <phoneticPr fontId="2"/>
  </si>
  <si>
    <t>1855</t>
    <phoneticPr fontId="2"/>
  </si>
  <si>
    <t>35.09</t>
    <phoneticPr fontId="2"/>
  </si>
  <si>
    <t>132.20</t>
    <phoneticPr fontId="2"/>
  </si>
  <si>
    <t>1936</t>
    <phoneticPr fontId="2"/>
  </si>
  <si>
    <t>35.15</t>
    <phoneticPr fontId="2"/>
  </si>
  <si>
    <t>20200429</t>
    <phoneticPr fontId="2"/>
  </si>
  <si>
    <t>0442</t>
    <phoneticPr fontId="2"/>
  </si>
  <si>
    <t>34.55</t>
    <phoneticPr fontId="2"/>
  </si>
  <si>
    <t>a</t>
    <phoneticPr fontId="2"/>
  </si>
  <si>
    <t>1-a</t>
    <phoneticPr fontId="2"/>
  </si>
  <si>
    <t>b</t>
    <phoneticPr fontId="2"/>
  </si>
  <si>
    <t>20200601</t>
    <phoneticPr fontId="2"/>
  </si>
  <si>
    <t>0819</t>
    <phoneticPr fontId="2"/>
  </si>
  <si>
    <t>20200602</t>
    <phoneticPr fontId="2"/>
  </si>
  <si>
    <t>1136</t>
    <phoneticPr fontId="2"/>
  </si>
  <si>
    <t>132.38</t>
    <phoneticPr fontId="2"/>
  </si>
  <si>
    <t>20200602</t>
    <phoneticPr fontId="2"/>
  </si>
  <si>
    <t>1214</t>
    <phoneticPr fontId="2"/>
  </si>
  <si>
    <t>35.45</t>
    <phoneticPr fontId="2"/>
  </si>
  <si>
    <t>9-a</t>
    <phoneticPr fontId="2"/>
  </si>
  <si>
    <t>1628</t>
    <phoneticPr fontId="2"/>
  </si>
  <si>
    <t>132.20</t>
    <phoneticPr fontId="2"/>
  </si>
  <si>
    <t>20200602</t>
    <phoneticPr fontId="2"/>
  </si>
  <si>
    <t>1652</t>
    <phoneticPr fontId="2"/>
  </si>
  <si>
    <t>1727</t>
    <phoneticPr fontId="2"/>
  </si>
  <si>
    <t>3-a</t>
    <phoneticPr fontId="2"/>
  </si>
  <si>
    <t>35.30</t>
    <phoneticPr fontId="2"/>
  </si>
  <si>
    <t>2243</t>
    <phoneticPr fontId="2"/>
  </si>
  <si>
    <t>20200603</t>
    <phoneticPr fontId="2"/>
  </si>
  <si>
    <t>0128</t>
    <phoneticPr fontId="2"/>
  </si>
  <si>
    <t>132.00</t>
    <phoneticPr fontId="2"/>
  </si>
  <si>
    <t>35.05</t>
    <phoneticPr fontId="2"/>
  </si>
  <si>
    <t>20200603</t>
    <phoneticPr fontId="2"/>
  </si>
  <si>
    <t>0240</t>
    <phoneticPr fontId="2"/>
  </si>
  <si>
    <t>34.55</t>
    <phoneticPr fontId="2"/>
  </si>
  <si>
    <t>1/2</t>
    <phoneticPr fontId="2"/>
  </si>
  <si>
    <t>1/8</t>
  </si>
  <si>
    <t>1/16</t>
  </si>
  <si>
    <t>1/8</t>
    <phoneticPr fontId="2"/>
  </si>
  <si>
    <t>1/16</t>
    <phoneticPr fontId="2"/>
  </si>
  <si>
    <t>1/4</t>
    <phoneticPr fontId="2"/>
  </si>
  <si>
    <t>1/32</t>
    <phoneticPr fontId="2"/>
  </si>
  <si>
    <t>1/16</t>
    <phoneticPr fontId="2"/>
  </si>
  <si>
    <t>卵径</t>
    <rPh sb="0" eb="2">
      <t>ランケイ</t>
    </rPh>
    <phoneticPr fontId="13"/>
  </si>
  <si>
    <t>NO.</t>
  </si>
  <si>
    <t>採集月</t>
    <rPh sb="0" eb="2">
      <t>サイシュウ</t>
    </rPh>
    <rPh sb="2" eb="3">
      <t>ツキ</t>
    </rPh>
    <phoneticPr fontId="13"/>
  </si>
  <si>
    <t>測点</t>
  </si>
  <si>
    <t>測定値</t>
  </si>
  <si>
    <t>計算結果</t>
    <rPh sb="0" eb="2">
      <t>ケイサン</t>
    </rPh>
    <rPh sb="2" eb="4">
      <t>ケッカ</t>
    </rPh>
    <phoneticPr fontId="13"/>
  </si>
  <si>
    <t>stage</t>
  </si>
  <si>
    <t>卵径による種判別結果</t>
    <rPh sb="0" eb="2">
      <t>ランケイ</t>
    </rPh>
    <rPh sb="5" eb="6">
      <t>シュ</t>
    </rPh>
    <rPh sb="6" eb="8">
      <t>ハンベツ</t>
    </rPh>
    <rPh sb="8" eb="10">
      <t>ケッカ</t>
    </rPh>
    <phoneticPr fontId="13"/>
  </si>
  <si>
    <t>測定：OLYMPUS SZX7</t>
    <phoneticPr fontId="13"/>
  </si>
  <si>
    <t>測定倍率：接眼；×１０、対物；×４</t>
    <phoneticPr fontId="13"/>
  </si>
  <si>
    <t>メモ：</t>
  </si>
  <si>
    <t>B</t>
    <phoneticPr fontId="2"/>
  </si>
  <si>
    <t>C</t>
    <phoneticPr fontId="2"/>
  </si>
  <si>
    <t>1/4</t>
    <phoneticPr fontId="2"/>
  </si>
  <si>
    <t>A</t>
    <phoneticPr fontId="2"/>
  </si>
  <si>
    <t>6b</t>
    <phoneticPr fontId="2"/>
  </si>
  <si>
    <t>別計測：クラゲ0.22ｇ</t>
    <phoneticPr fontId="2"/>
  </si>
  <si>
    <t>別計測：クラゲ3.14ｇ</t>
    <phoneticPr fontId="2"/>
  </si>
  <si>
    <t>別計測：クラゲ、大型生物0.71ｇ</t>
    <rPh sb="8" eb="10">
      <t>オオガタ</t>
    </rPh>
    <rPh sb="10" eb="12">
      <t>セイブツ</t>
    </rPh>
    <phoneticPr fontId="2"/>
  </si>
  <si>
    <t>別計測：クラゲ6.38ｇ</t>
    <phoneticPr fontId="2"/>
  </si>
  <si>
    <t>別計測：クラゲ2.04ｇ</t>
    <phoneticPr fontId="2"/>
  </si>
  <si>
    <t>別計測：大型生物0.08ｇ</t>
    <phoneticPr fontId="2"/>
  </si>
  <si>
    <t>別計測：クラゲ0.37ｇ</t>
    <phoneticPr fontId="2"/>
  </si>
  <si>
    <t>別計測：クラゲ3.16ｇ</t>
    <phoneticPr fontId="2"/>
  </si>
  <si>
    <t>別計測：クラゲ0.03ｇ</t>
    <phoneticPr fontId="2"/>
  </si>
  <si>
    <t>別計測：クラゲ0.18ｇ</t>
    <phoneticPr fontId="2"/>
  </si>
  <si>
    <t>別計測：大型生物0.07ｇ</t>
    <phoneticPr fontId="2"/>
  </si>
  <si>
    <t>別計測：サルパ0.89ｇ</t>
    <rPh sb="0" eb="1">
      <t>ベツ</t>
    </rPh>
    <rPh sb="1" eb="3">
      <t>ケイソク</t>
    </rPh>
    <phoneticPr fontId="2"/>
  </si>
  <si>
    <t>別計測：サルパ0.06ｇ</t>
    <phoneticPr fontId="2"/>
  </si>
  <si>
    <t>別計測：サルパ0.95ｇ</t>
    <phoneticPr fontId="2"/>
  </si>
  <si>
    <t>別計測：サルパ0.33ｇ</t>
    <phoneticPr fontId="2"/>
  </si>
  <si>
    <t>別計測：サルパ15.21ｇ</t>
    <phoneticPr fontId="2"/>
  </si>
  <si>
    <t>別計測：サルパ3.62ｇ</t>
    <phoneticPr fontId="2"/>
  </si>
  <si>
    <t>別計測：サルパ1.81ｇ</t>
    <phoneticPr fontId="2"/>
  </si>
  <si>
    <t>別計測：ゼラチン質生物0.12ｇ</t>
    <rPh sb="8" eb="11">
      <t>シツセイブツ</t>
    </rPh>
    <phoneticPr fontId="2"/>
  </si>
  <si>
    <t>別計測：サルパ0.08ｇ</t>
    <phoneticPr fontId="2"/>
  </si>
  <si>
    <t>別計測：サルパ0.19ｇ</t>
    <phoneticPr fontId="2"/>
  </si>
  <si>
    <t>別計測：サルパ、大型生物0.59ｇ</t>
    <phoneticPr fontId="2"/>
  </si>
  <si>
    <t>別計測：サルパ、大型生物0.34ｇ</t>
    <phoneticPr fontId="2"/>
  </si>
  <si>
    <t>サバ属卵、卵径測定結果（2020年度）</t>
    <rPh sb="2" eb="3">
      <t>ゾク</t>
    </rPh>
    <rPh sb="16" eb="17">
      <t>ネン</t>
    </rPh>
    <phoneticPr fontId="13"/>
  </si>
  <si>
    <t>別計測：ゼラチン質生物0.11ｇ</t>
    <rPh sb="8" eb="9">
      <t>シツ</t>
    </rPh>
    <rPh sb="9" eb="11">
      <t>セイブツ</t>
    </rPh>
    <phoneticPr fontId="2"/>
  </si>
  <si>
    <t>20200929</t>
    <phoneticPr fontId="2"/>
  </si>
  <si>
    <t>1414</t>
    <phoneticPr fontId="2"/>
  </si>
  <si>
    <t>150</t>
    <phoneticPr fontId="2"/>
  </si>
  <si>
    <t>18</t>
    <phoneticPr fontId="2"/>
  </si>
  <si>
    <t>1705</t>
    <phoneticPr fontId="2"/>
  </si>
  <si>
    <t>23.7</t>
    <phoneticPr fontId="2"/>
  </si>
  <si>
    <t>20200930</t>
    <phoneticPr fontId="2"/>
  </si>
  <si>
    <t>0420</t>
    <phoneticPr fontId="2"/>
  </si>
  <si>
    <t>24</t>
    <phoneticPr fontId="2"/>
  </si>
  <si>
    <t>1830</t>
    <phoneticPr fontId="2"/>
  </si>
  <si>
    <t>20.3</t>
    <phoneticPr fontId="2"/>
  </si>
  <si>
    <t>20200930</t>
  </si>
  <si>
    <t>0614</t>
    <phoneticPr fontId="2"/>
  </si>
  <si>
    <t>32</t>
    <phoneticPr fontId="2"/>
  </si>
  <si>
    <t>1760</t>
    <phoneticPr fontId="2"/>
  </si>
  <si>
    <t>20.2</t>
    <phoneticPr fontId="2"/>
  </si>
  <si>
    <t>0809</t>
    <phoneticPr fontId="2"/>
  </si>
  <si>
    <t>36</t>
    <phoneticPr fontId="2"/>
  </si>
  <si>
    <t>1800</t>
    <phoneticPr fontId="2"/>
  </si>
  <si>
    <t>22.3</t>
    <phoneticPr fontId="2"/>
  </si>
  <si>
    <t>1001</t>
    <phoneticPr fontId="2"/>
  </si>
  <si>
    <t>1690</t>
    <phoneticPr fontId="2"/>
  </si>
  <si>
    <t>23.0</t>
    <phoneticPr fontId="2"/>
  </si>
  <si>
    <t>1103</t>
    <phoneticPr fontId="2"/>
  </si>
  <si>
    <t>34</t>
    <phoneticPr fontId="2"/>
  </si>
  <si>
    <t>1930</t>
    <phoneticPr fontId="2"/>
  </si>
  <si>
    <t>24.1</t>
    <phoneticPr fontId="2"/>
  </si>
  <si>
    <t>1207</t>
    <phoneticPr fontId="2"/>
  </si>
  <si>
    <t>47</t>
    <phoneticPr fontId="2"/>
  </si>
  <si>
    <t>2215</t>
    <phoneticPr fontId="2"/>
  </si>
  <si>
    <t>24.2</t>
    <phoneticPr fontId="2"/>
  </si>
  <si>
    <t>20201020</t>
    <phoneticPr fontId="2"/>
  </si>
  <si>
    <t>1344</t>
    <phoneticPr fontId="2"/>
  </si>
  <si>
    <t>145</t>
    <phoneticPr fontId="2"/>
  </si>
  <si>
    <t>29</t>
    <phoneticPr fontId="2"/>
  </si>
  <si>
    <t>1505</t>
    <phoneticPr fontId="2"/>
  </si>
  <si>
    <t>22.0</t>
    <phoneticPr fontId="2"/>
  </si>
  <si>
    <t>20201021</t>
    <phoneticPr fontId="2"/>
  </si>
  <si>
    <t>1647</t>
    <phoneticPr fontId="2"/>
  </si>
  <si>
    <t>1660</t>
    <phoneticPr fontId="2"/>
  </si>
  <si>
    <t>21.7</t>
    <phoneticPr fontId="2"/>
  </si>
  <si>
    <t>1842</t>
    <phoneticPr fontId="2"/>
  </si>
  <si>
    <t>1</t>
    <phoneticPr fontId="2"/>
  </si>
  <si>
    <t>1570</t>
    <phoneticPr fontId="2"/>
  </si>
  <si>
    <t>21.2</t>
    <phoneticPr fontId="2"/>
  </si>
  <si>
    <t>2036</t>
    <phoneticPr fontId="2"/>
  </si>
  <si>
    <t>28</t>
    <phoneticPr fontId="2"/>
  </si>
  <si>
    <t>1530</t>
    <phoneticPr fontId="2"/>
  </si>
  <si>
    <t>2233</t>
    <phoneticPr fontId="2"/>
  </si>
  <si>
    <t>2339</t>
    <phoneticPr fontId="2"/>
  </si>
  <si>
    <t>21.9</t>
    <phoneticPr fontId="2"/>
  </si>
  <si>
    <t>20201022</t>
    <phoneticPr fontId="2"/>
  </si>
  <si>
    <t>0046</t>
    <phoneticPr fontId="2"/>
  </si>
  <si>
    <t>33</t>
    <phoneticPr fontId="2"/>
  </si>
  <si>
    <t>1730</t>
    <phoneticPr fontId="2"/>
  </si>
  <si>
    <t>21.6</t>
    <phoneticPr fontId="2"/>
  </si>
  <si>
    <t>ビン破損</t>
    <rPh sb="2" eb="4">
      <t>ハソン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</si>
</sst>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0.0_ "/>
    <numFmt numFmtId="178" formatCode="hhmm"/>
    <numFmt numFmtId="179" formatCode="0.000_ "/>
    <numFmt numFmtId="180" formatCode="0.0_);[Red]\(0.0\)"/>
  </numFmts>
  <fonts count="14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sz val="7"/>
      <name val="標準明朝"/>
      <family val="1"/>
      <charset val="128"/>
    </font>
    <font>
      <b/>
      <sz val="10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ｺﾞｼｯｸ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ｺﾞｼｯｸ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808080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/>
  </cellStyleXfs>
  <cellXfs count="82">
    <xf numFmtId="0" fontId="0" fillId="0" borderId="0" xfId="0">
      <alignment vertic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  <protection locked="0"/>
    </xf>
    <xf numFmtId="49" fontId="3" fillId="5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176" fontId="0" fillId="0" borderId="0" xfId="0" applyNumberFormat="1">
      <alignment vertical="center"/>
    </xf>
    <xf numFmtId="0" fontId="0" fillId="6" borderId="0" xfId="0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3" fillId="8" borderId="1" xfId="0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177" fontId="0" fillId="0" borderId="0" xfId="0" applyNumberFormat="1">
      <alignment vertical="center"/>
    </xf>
    <xf numFmtId="49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0" xfId="2" applyFont="1"/>
    <xf numFmtId="14" fontId="11" fillId="0" borderId="0" xfId="2" applyNumberFormat="1" applyFont="1"/>
    <xf numFmtId="179" fontId="11" fillId="0" borderId="0" xfId="2" applyNumberFormat="1" applyFont="1"/>
    <xf numFmtId="0" fontId="11" fillId="0" borderId="0" xfId="2" applyFont="1" applyAlignment="1">
      <alignment horizontal="center"/>
    </xf>
    <xf numFmtId="49" fontId="11" fillId="0" borderId="0" xfId="2" applyNumberFormat="1" applyFont="1" applyAlignment="1">
      <alignment horizontal="center"/>
    </xf>
    <xf numFmtId="0" fontId="11" fillId="0" borderId="9" xfId="2" applyFont="1" applyBorder="1" applyAlignment="1">
      <alignment horizontal="center"/>
    </xf>
    <xf numFmtId="14" fontId="11" fillId="0" borderId="9" xfId="2" applyNumberFormat="1" applyFont="1" applyBorder="1" applyAlignment="1">
      <alignment horizontal="center"/>
    </xf>
    <xf numFmtId="49" fontId="11" fillId="0" borderId="9" xfId="2" applyNumberFormat="1" applyFont="1" applyBorder="1" applyAlignment="1">
      <alignment horizontal="center"/>
    </xf>
    <xf numFmtId="179" fontId="11" fillId="0" borderId="9" xfId="2" applyNumberFormat="1" applyFont="1" applyBorder="1" applyAlignment="1">
      <alignment horizontal="center"/>
    </xf>
    <xf numFmtId="0" fontId="8" fillId="0" borderId="9" xfId="2" applyFont="1" applyBorder="1" applyAlignment="1">
      <alignment horizontal="left"/>
    </xf>
    <xf numFmtId="49" fontId="11" fillId="0" borderId="0" xfId="2" applyNumberFormat="1" applyFont="1" applyAlignment="1">
      <alignment horizontal="left"/>
    </xf>
    <xf numFmtId="1" fontId="0" fillId="0" borderId="0" xfId="0" applyNumberFormat="1">
      <alignment vertical="center"/>
    </xf>
    <xf numFmtId="0" fontId="11" fillId="0" borderId="9" xfId="2" applyFont="1" applyBorder="1"/>
    <xf numFmtId="1" fontId="11" fillId="0" borderId="9" xfId="2" applyNumberFormat="1" applyFont="1" applyBorder="1" applyAlignment="1">
      <alignment horizontal="center"/>
    </xf>
    <xf numFmtId="0" fontId="3" fillId="0" borderId="9" xfId="0" applyNumberFormat="1" applyFont="1" applyFill="1" applyBorder="1" applyAlignment="1" applyProtection="1">
      <alignment horizontal="center" vertical="center"/>
      <protection locked="0"/>
    </xf>
    <xf numFmtId="49" fontId="11" fillId="0" borderId="10" xfId="2" applyNumberFormat="1" applyFont="1" applyBorder="1" applyAlignment="1">
      <alignment horizontal="center"/>
    </xf>
    <xf numFmtId="0" fontId="11" fillId="0" borderId="10" xfId="2" applyFont="1" applyBorder="1"/>
    <xf numFmtId="179" fontId="11" fillId="0" borderId="10" xfId="2" applyNumberFormat="1" applyFont="1" applyBorder="1"/>
    <xf numFmtId="0" fontId="11" fillId="0" borderId="0" xfId="2" applyFont="1" applyFill="1"/>
    <xf numFmtId="179" fontId="11" fillId="0" borderId="0" xfId="2" applyNumberFormat="1" applyFont="1" applyAlignment="1">
      <alignment horizontal="center"/>
    </xf>
    <xf numFmtId="0" fontId="0" fillId="0" borderId="0" xfId="0" applyAlignment="1">
      <alignment horizontal="center" vertical="center"/>
    </xf>
    <xf numFmtId="1" fontId="11" fillId="0" borderId="9" xfId="2" applyNumberFormat="1" applyFont="1" applyFill="1" applyBorder="1" applyAlignment="1">
      <alignment horizontal="center"/>
    </xf>
    <xf numFmtId="0" fontId="11" fillId="0" borderId="9" xfId="2" applyFont="1" applyFill="1" applyBorder="1" applyAlignment="1">
      <alignment horizontal="center"/>
    </xf>
    <xf numFmtId="0" fontId="11" fillId="0" borderId="9" xfId="2" applyFont="1" applyFill="1" applyBorder="1"/>
    <xf numFmtId="0" fontId="11" fillId="0" borderId="9" xfId="0" applyFont="1" applyBorder="1" applyAlignment="1">
      <alignment horizontal="center" vertical="center"/>
    </xf>
    <xf numFmtId="49" fontId="11" fillId="0" borderId="9" xfId="0" applyNumberFormat="1" applyFont="1" applyFill="1" applyBorder="1" applyAlignment="1" applyProtection="1">
      <alignment horizontal="center" vertical="center"/>
      <protection locked="0"/>
    </xf>
    <xf numFmtId="0" fontId="11" fillId="0" borderId="9" xfId="0" applyNumberFormat="1" applyFont="1" applyFill="1" applyBorder="1" applyAlignment="1" applyProtection="1">
      <alignment horizontal="center" vertical="center"/>
      <protection locked="0"/>
    </xf>
    <xf numFmtId="179" fontId="11" fillId="0" borderId="9" xfId="2" applyNumberFormat="1" applyFont="1" applyFill="1" applyBorder="1" applyAlignment="1">
      <alignment horizontal="center"/>
    </xf>
    <xf numFmtId="179" fontId="0" fillId="0" borderId="0" xfId="0" applyNumberFormat="1" applyAlignment="1">
      <alignment horizontal="center" vertical="center"/>
    </xf>
    <xf numFmtId="0" fontId="11" fillId="0" borderId="0" xfId="0" applyFont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8" fillId="7" borderId="0" xfId="0" applyFont="1" applyFill="1" applyAlignment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8" borderId="2" xfId="0" applyFont="1" applyFill="1" applyBorder="1" applyAlignment="1" applyProtection="1">
      <alignment horizontal="center" vertical="center"/>
    </xf>
    <xf numFmtId="0" fontId="3" fillId="8" borderId="5" xfId="0" applyFont="1" applyFill="1" applyBorder="1" applyAlignment="1" applyProtection="1">
      <alignment horizontal="center" vertical="center"/>
    </xf>
    <xf numFmtId="0" fontId="3" fillId="8" borderId="4" xfId="0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/>
      <protection locked="0"/>
    </xf>
    <xf numFmtId="177" fontId="3" fillId="0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8" xfId="2" applyFont="1" applyBorder="1" applyAlignment="1">
      <alignment horizontal="center"/>
    </xf>
    <xf numFmtId="180" fontId="3" fillId="0" borderId="2" xfId="0" applyNumberFormat="1" applyFont="1" applyFill="1" applyBorder="1" applyAlignment="1" applyProtection="1">
      <alignment horizontal="center" vertical="center"/>
      <protection locked="0"/>
    </xf>
    <xf numFmtId="180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_H21東京ｻﾊﾞ" xfId="2"/>
    <cellStyle name="未定義" xfId="1"/>
  </cellStyles>
  <dxfs count="0"/>
  <tableStyles count="0" defaultTableStyle="TableStyleMedium9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F54"/>
  <sheetViews>
    <sheetView tabSelected="1" topLeftCell="A4" workbookViewId="0">
      <pane xSplit="2" topLeftCell="C1" activePane="topRight" state="frozen"/>
      <selection pane="topRight" activeCell="BU38" sqref="BU38"/>
    </sheetView>
  </sheetViews>
  <sheetFormatPr defaultRowHeight="13.5" x14ac:dyDescent="0.15"/>
  <cols>
    <col min="1" max="1" width="9" customWidth="1"/>
    <col min="18" max="18" width="10" customWidth="1"/>
    <col min="25" max="25" width="10.875" customWidth="1"/>
    <col min="31" max="31" width="10.375" customWidth="1"/>
    <col min="38" max="38" width="11.125" customWidth="1"/>
    <col min="45" max="45" width="11.125" customWidth="1"/>
    <col min="55" max="55" width="11.125" customWidth="1"/>
    <col min="59" max="59" width="10.25" customWidth="1"/>
    <col min="62" max="62" width="10.625" customWidth="1"/>
    <col min="65" max="65" width="10.625" customWidth="1"/>
    <col min="68" max="68" width="10.625" customWidth="1"/>
    <col min="71" max="71" width="11.125" customWidth="1"/>
    <col min="75" max="75" width="11.625" customWidth="1"/>
    <col min="78" max="78" width="18.125" customWidth="1"/>
    <col min="79" max="79" width="11.875" customWidth="1"/>
    <col min="80" max="80" width="10" customWidth="1"/>
    <col min="81" max="81" width="24.5" customWidth="1"/>
    <col min="82" max="82" width="14.75" customWidth="1"/>
  </cols>
  <sheetData>
    <row r="1" spans="1:84" x14ac:dyDescent="0.15">
      <c r="B1">
        <v>2020</v>
      </c>
      <c r="C1" t="s">
        <v>0</v>
      </c>
      <c r="D1">
        <v>3</v>
      </c>
      <c r="E1" t="s">
        <v>1</v>
      </c>
      <c r="F1" s="1" t="s">
        <v>2</v>
      </c>
    </row>
    <row r="5" spans="1:84" x14ac:dyDescent="0.15">
      <c r="A5" s="2" t="s">
        <v>3</v>
      </c>
      <c r="B5" s="3"/>
      <c r="C5" s="18" t="s">
        <v>4</v>
      </c>
      <c r="D5" s="60" t="s">
        <v>5</v>
      </c>
      <c r="E5" s="62"/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84" x14ac:dyDescent="0.15">
      <c r="A6" s="4" t="s">
        <v>11</v>
      </c>
      <c r="B6" s="3"/>
      <c r="C6" s="19">
        <v>350100</v>
      </c>
      <c r="D6" s="63" t="s">
        <v>107</v>
      </c>
      <c r="E6" s="65"/>
      <c r="F6" s="6" t="s">
        <v>12</v>
      </c>
      <c r="G6" s="5" t="s">
        <v>13</v>
      </c>
      <c r="H6" s="5">
        <v>3</v>
      </c>
      <c r="I6" s="5">
        <v>92</v>
      </c>
      <c r="J6" s="5">
        <v>3</v>
      </c>
    </row>
    <row r="7" spans="1:84" x14ac:dyDescent="0.15">
      <c r="A7" s="3"/>
      <c r="B7" s="3"/>
      <c r="C7" s="20"/>
      <c r="D7" s="60" t="s">
        <v>14</v>
      </c>
      <c r="E7" s="62"/>
      <c r="F7" s="3"/>
      <c r="G7" s="3"/>
      <c r="H7" s="3"/>
      <c r="I7" s="3"/>
      <c r="J7" s="3"/>
    </row>
    <row r="8" spans="1:84" x14ac:dyDescent="0.15">
      <c r="A8" s="3"/>
      <c r="B8" s="3"/>
      <c r="C8" s="20"/>
      <c r="D8" s="67">
        <v>3511</v>
      </c>
      <c r="E8" s="68"/>
      <c r="F8" s="3"/>
      <c r="G8" s="3"/>
      <c r="H8" s="3"/>
      <c r="I8" s="3"/>
      <c r="J8" s="3"/>
    </row>
    <row r="9" spans="1:84" x14ac:dyDescent="0.15">
      <c r="A9" s="2" t="s">
        <v>15</v>
      </c>
      <c r="B9" s="3"/>
      <c r="C9" s="3"/>
      <c r="D9" s="3"/>
      <c r="E9" s="3"/>
      <c r="F9" s="3"/>
      <c r="G9" s="3"/>
      <c r="H9" s="3"/>
      <c r="I9" s="3"/>
      <c r="J9" s="3"/>
      <c r="L9" s="23"/>
    </row>
    <row r="10" spans="1:84" x14ac:dyDescent="0.15">
      <c r="A10" s="2" t="s">
        <v>16</v>
      </c>
      <c r="B10" s="2" t="s">
        <v>17</v>
      </c>
      <c r="C10" s="2" t="s">
        <v>18</v>
      </c>
      <c r="D10" s="60" t="s">
        <v>19</v>
      </c>
      <c r="E10" s="62"/>
      <c r="F10" s="60" t="s">
        <v>20</v>
      </c>
      <c r="G10" s="61"/>
      <c r="H10" s="61"/>
      <c r="I10" s="61"/>
      <c r="J10" s="62"/>
    </row>
    <row r="11" spans="1:84" x14ac:dyDescent="0.15">
      <c r="A11" s="7">
        <v>4158</v>
      </c>
      <c r="B11" s="13">
        <v>50</v>
      </c>
      <c r="C11" s="13">
        <v>4</v>
      </c>
      <c r="D11" s="58">
        <v>456.6</v>
      </c>
      <c r="E11" s="59"/>
      <c r="F11" s="63"/>
      <c r="G11" s="64"/>
      <c r="H11" s="64"/>
      <c r="I11" s="64"/>
      <c r="J11" s="65"/>
    </row>
    <row r="13" spans="1:84" x14ac:dyDescent="0.15">
      <c r="O13" s="8" t="s">
        <v>91</v>
      </c>
      <c r="CD13" s="9" t="s">
        <v>87</v>
      </c>
      <c r="CE13" s="66" t="s">
        <v>102</v>
      </c>
      <c r="CF13" s="66"/>
    </row>
    <row r="14" spans="1:84" x14ac:dyDescent="0.15">
      <c r="A14" s="60" t="s">
        <v>21</v>
      </c>
      <c r="B14" s="61"/>
      <c r="C14" s="61"/>
      <c r="D14" s="61"/>
      <c r="E14" s="61"/>
      <c r="F14" s="61"/>
      <c r="G14" s="61"/>
      <c r="H14" s="61"/>
      <c r="I14" s="61"/>
      <c r="J14" s="61"/>
      <c r="K14" s="62"/>
      <c r="L14" s="60" t="s">
        <v>22</v>
      </c>
      <c r="M14" s="61"/>
      <c r="N14" s="62"/>
      <c r="O14" s="60" t="s">
        <v>23</v>
      </c>
      <c r="P14" s="61"/>
      <c r="Q14" s="61"/>
      <c r="R14" s="61"/>
      <c r="S14" s="61"/>
      <c r="T14" s="61"/>
      <c r="U14" s="62"/>
      <c r="V14" s="60" t="s">
        <v>24</v>
      </c>
      <c r="W14" s="61"/>
      <c r="X14" s="61"/>
      <c r="Y14" s="61"/>
      <c r="Z14" s="61"/>
      <c r="AA14" s="62"/>
      <c r="AB14" s="60" t="s">
        <v>25</v>
      </c>
      <c r="AC14" s="61"/>
      <c r="AD14" s="61"/>
      <c r="AE14" s="61"/>
      <c r="AF14" s="61"/>
      <c r="AG14" s="61"/>
      <c r="AH14" s="62"/>
      <c r="AI14" s="60" t="s">
        <v>26</v>
      </c>
      <c r="AJ14" s="61"/>
      <c r="AK14" s="61"/>
      <c r="AL14" s="61"/>
      <c r="AM14" s="61"/>
      <c r="AN14" s="61"/>
      <c r="AO14" s="62"/>
      <c r="AP14" s="69" t="s">
        <v>105</v>
      </c>
      <c r="AQ14" s="70"/>
      <c r="AR14" s="70"/>
      <c r="AS14" s="70"/>
      <c r="AT14" s="70"/>
      <c r="AU14" s="70"/>
      <c r="AV14" s="71"/>
      <c r="AW14" s="69" t="s">
        <v>104</v>
      </c>
      <c r="AX14" s="71"/>
      <c r="AY14" s="17" t="s">
        <v>27</v>
      </c>
      <c r="AZ14" s="69" t="s">
        <v>106</v>
      </c>
      <c r="BA14" s="70"/>
      <c r="BB14" s="70"/>
      <c r="BC14" s="70"/>
      <c r="BD14" s="70"/>
      <c r="BE14" s="70"/>
      <c r="BF14" s="71"/>
      <c r="BG14" s="69" t="s">
        <v>28</v>
      </c>
      <c r="BH14" s="70"/>
      <c r="BI14" s="71"/>
      <c r="BJ14" s="2" t="s">
        <v>29</v>
      </c>
      <c r="BK14" s="2" t="s">
        <v>95</v>
      </c>
      <c r="BL14" s="2" t="s">
        <v>30</v>
      </c>
      <c r="BM14" s="60" t="s">
        <v>31</v>
      </c>
      <c r="BN14" s="61"/>
      <c r="BO14" s="62"/>
      <c r="BP14" s="60" t="s">
        <v>32</v>
      </c>
      <c r="BQ14" s="61"/>
      <c r="BR14" s="62"/>
      <c r="BS14" s="60" t="s">
        <v>33</v>
      </c>
      <c r="BT14" s="61"/>
      <c r="BU14" s="62"/>
      <c r="BV14" s="2" t="s">
        <v>34</v>
      </c>
      <c r="BW14" s="60" t="s">
        <v>35</v>
      </c>
      <c r="BX14" s="61"/>
      <c r="BY14" s="62"/>
      <c r="BZ14" s="2" t="s">
        <v>93</v>
      </c>
      <c r="CA14" s="15" t="s">
        <v>36</v>
      </c>
      <c r="CB14" s="12" t="s">
        <v>92</v>
      </c>
      <c r="CC14" s="12" t="s">
        <v>86</v>
      </c>
      <c r="CD14" s="9" t="s">
        <v>88</v>
      </c>
      <c r="CE14" s="16" t="s">
        <v>99</v>
      </c>
      <c r="CF14" s="16" t="s">
        <v>100</v>
      </c>
    </row>
    <row r="15" spans="1:84" x14ac:dyDescent="0.15">
      <c r="A15" s="2" t="s">
        <v>37</v>
      </c>
      <c r="B15" s="2" t="s">
        <v>38</v>
      </c>
      <c r="C15" s="2" t="s">
        <v>39</v>
      </c>
      <c r="D15" s="2" t="s">
        <v>40</v>
      </c>
      <c r="E15" s="2" t="s">
        <v>41</v>
      </c>
      <c r="F15" s="2" t="s">
        <v>42</v>
      </c>
      <c r="G15" s="2" t="s">
        <v>17</v>
      </c>
      <c r="H15" s="2" t="s">
        <v>43</v>
      </c>
      <c r="I15" s="2" t="s">
        <v>44</v>
      </c>
      <c r="J15" s="2" t="s">
        <v>45</v>
      </c>
      <c r="K15" s="2" t="s">
        <v>46</v>
      </c>
      <c r="L15" s="2" t="s">
        <v>47</v>
      </c>
      <c r="M15" s="2" t="s">
        <v>48</v>
      </c>
      <c r="N15" s="2" t="s">
        <v>49</v>
      </c>
      <c r="O15" s="2" t="s">
        <v>50</v>
      </c>
      <c r="P15" s="2" t="s">
        <v>51</v>
      </c>
      <c r="Q15" s="2" t="s">
        <v>52</v>
      </c>
      <c r="R15" s="2" t="s">
        <v>53</v>
      </c>
      <c r="S15" s="2" t="s">
        <v>54</v>
      </c>
      <c r="T15" s="2" t="s">
        <v>55</v>
      </c>
      <c r="U15" s="2" t="s">
        <v>56</v>
      </c>
      <c r="V15" s="2" t="s">
        <v>50</v>
      </c>
      <c r="W15" s="2" t="s">
        <v>51</v>
      </c>
      <c r="X15" s="2" t="s">
        <v>52</v>
      </c>
      <c r="Y15" s="2" t="s">
        <v>53</v>
      </c>
      <c r="Z15" s="2" t="s">
        <v>55</v>
      </c>
      <c r="AA15" s="2" t="s">
        <v>56</v>
      </c>
      <c r="AB15" s="2" t="s">
        <v>50</v>
      </c>
      <c r="AC15" s="2" t="s">
        <v>51</v>
      </c>
      <c r="AD15" s="2" t="s">
        <v>52</v>
      </c>
      <c r="AE15" s="2" t="s">
        <v>53</v>
      </c>
      <c r="AF15" s="2" t="s">
        <v>54</v>
      </c>
      <c r="AG15" s="2" t="s">
        <v>55</v>
      </c>
      <c r="AH15" s="2" t="s">
        <v>56</v>
      </c>
      <c r="AI15" s="2" t="s">
        <v>50</v>
      </c>
      <c r="AJ15" s="2" t="s">
        <v>51</v>
      </c>
      <c r="AK15" s="2" t="s">
        <v>52</v>
      </c>
      <c r="AL15" s="2" t="s">
        <v>53</v>
      </c>
      <c r="AM15" s="2" t="s">
        <v>54</v>
      </c>
      <c r="AN15" s="2" t="s">
        <v>55</v>
      </c>
      <c r="AO15" s="2" t="s">
        <v>56</v>
      </c>
      <c r="AP15" s="17" t="s">
        <v>50</v>
      </c>
      <c r="AQ15" s="17" t="s">
        <v>51</v>
      </c>
      <c r="AR15" s="17" t="s">
        <v>52</v>
      </c>
      <c r="AS15" s="17" t="s">
        <v>53</v>
      </c>
      <c r="AT15" s="17" t="s">
        <v>54</v>
      </c>
      <c r="AU15" s="17" t="s">
        <v>55</v>
      </c>
      <c r="AV15" s="17" t="s">
        <v>56</v>
      </c>
      <c r="AW15" s="17" t="s">
        <v>55</v>
      </c>
      <c r="AX15" s="17" t="s">
        <v>56</v>
      </c>
      <c r="AY15" s="17" t="s">
        <v>96</v>
      </c>
      <c r="AZ15" s="17" t="s">
        <v>50</v>
      </c>
      <c r="BA15" s="17" t="s">
        <v>51</v>
      </c>
      <c r="BB15" s="17" t="s">
        <v>52</v>
      </c>
      <c r="BC15" s="17" t="s">
        <v>53</v>
      </c>
      <c r="BD15" s="17" t="s">
        <v>54</v>
      </c>
      <c r="BE15" s="17" t="s">
        <v>55</v>
      </c>
      <c r="BF15" s="17" t="s">
        <v>56</v>
      </c>
      <c r="BG15" s="2" t="s">
        <v>98</v>
      </c>
      <c r="BH15" s="2" t="s">
        <v>55</v>
      </c>
      <c r="BI15" s="2" t="s">
        <v>56</v>
      </c>
      <c r="BJ15" s="2" t="s">
        <v>98</v>
      </c>
      <c r="BK15" s="2" t="s">
        <v>94</v>
      </c>
      <c r="BL15" s="2" t="s">
        <v>97</v>
      </c>
      <c r="BM15" s="2" t="s">
        <v>98</v>
      </c>
      <c r="BN15" s="2" t="s">
        <v>55</v>
      </c>
      <c r="BO15" s="2" t="s">
        <v>56</v>
      </c>
      <c r="BP15" s="2" t="s">
        <v>98</v>
      </c>
      <c r="BQ15" s="2" t="s">
        <v>55</v>
      </c>
      <c r="BR15" s="2" t="s">
        <v>56</v>
      </c>
      <c r="BS15" s="2" t="s">
        <v>98</v>
      </c>
      <c r="BT15" s="2" t="s">
        <v>55</v>
      </c>
      <c r="BU15" s="2" t="s">
        <v>56</v>
      </c>
      <c r="BV15" s="2" t="s">
        <v>56</v>
      </c>
      <c r="BW15" s="2" t="s">
        <v>98</v>
      </c>
      <c r="BX15" s="2" t="s">
        <v>55</v>
      </c>
      <c r="BY15" s="2" t="s">
        <v>56</v>
      </c>
      <c r="BZ15" s="2" t="s">
        <v>97</v>
      </c>
      <c r="CA15" s="15"/>
      <c r="CB15" s="12" t="s">
        <v>89</v>
      </c>
      <c r="CC15" s="12"/>
      <c r="CD15" s="10" t="s">
        <v>90</v>
      </c>
      <c r="CE15" s="16" t="s">
        <v>103</v>
      </c>
      <c r="CF15" s="16" t="s">
        <v>101</v>
      </c>
    </row>
    <row r="16" spans="1:84" x14ac:dyDescent="0.15">
      <c r="A16" s="4">
        <v>1</v>
      </c>
      <c r="B16" s="5" t="s">
        <v>210</v>
      </c>
      <c r="C16" s="6" t="s">
        <v>229</v>
      </c>
      <c r="D16" s="14" t="s">
        <v>230</v>
      </c>
      <c r="E16" s="6" t="s">
        <v>231</v>
      </c>
      <c r="F16" s="6" t="s">
        <v>232</v>
      </c>
      <c r="G16" s="13">
        <v>46</v>
      </c>
      <c r="H16" s="13">
        <v>9</v>
      </c>
      <c r="I16" s="13">
        <v>640</v>
      </c>
      <c r="J16" s="21">
        <v>13.1</v>
      </c>
      <c r="K16" s="13"/>
      <c r="L16" s="13"/>
      <c r="M16" s="13">
        <v>0.67</v>
      </c>
      <c r="N16" s="13"/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2</v>
      </c>
      <c r="AA16" s="13">
        <v>1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1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0</v>
      </c>
      <c r="BX16" s="13">
        <v>1</v>
      </c>
      <c r="BY16" s="13">
        <v>2</v>
      </c>
      <c r="BZ16" s="13">
        <v>0</v>
      </c>
      <c r="CA16" s="13">
        <v>15</v>
      </c>
      <c r="CB16" s="25">
        <v>1</v>
      </c>
      <c r="CD16" s="11">
        <f>(I16/G16)/($D$11/$B$11)</f>
        <v>1.5235483440933935</v>
      </c>
    </row>
    <row r="17" spans="1:82" x14ac:dyDescent="0.15">
      <c r="A17" s="4">
        <v>2</v>
      </c>
      <c r="B17" s="5" t="s">
        <v>211</v>
      </c>
      <c r="C17" s="6" t="s">
        <v>233</v>
      </c>
      <c r="D17" s="14" t="s">
        <v>234</v>
      </c>
      <c r="E17" s="6" t="s">
        <v>235</v>
      </c>
      <c r="F17" s="6" t="s">
        <v>236</v>
      </c>
      <c r="G17" s="13">
        <v>88</v>
      </c>
      <c r="H17" s="13">
        <v>27</v>
      </c>
      <c r="I17" s="13">
        <v>830</v>
      </c>
      <c r="J17" s="21">
        <v>14.8</v>
      </c>
      <c r="K17" s="13"/>
      <c r="L17" s="13"/>
      <c r="M17" s="13">
        <v>1.27</v>
      </c>
      <c r="N17" s="13"/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5</v>
      </c>
      <c r="W17" s="13">
        <v>0</v>
      </c>
      <c r="X17" s="13">
        <v>3</v>
      </c>
      <c r="Y17" s="13">
        <v>0</v>
      </c>
      <c r="Z17" s="13">
        <v>2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13">
        <v>0</v>
      </c>
      <c r="BS17" s="13">
        <v>0</v>
      </c>
      <c r="BT17" s="13">
        <v>0</v>
      </c>
      <c r="BU17" s="13">
        <v>0</v>
      </c>
      <c r="BV17" s="13">
        <v>0</v>
      </c>
      <c r="BW17" s="13">
        <v>2</v>
      </c>
      <c r="BX17" s="13">
        <v>0</v>
      </c>
      <c r="BY17" s="13">
        <v>1</v>
      </c>
      <c r="BZ17" s="13">
        <v>0</v>
      </c>
      <c r="CA17" s="13">
        <v>19</v>
      </c>
      <c r="CB17" s="25">
        <v>1</v>
      </c>
      <c r="CD17" s="11">
        <f t="shared" ref="CD17:CD45" si="0">(I17/G17)/($D$11/$B$11)</f>
        <v>1.0328316011627443</v>
      </c>
    </row>
    <row r="18" spans="1:82" x14ac:dyDescent="0.15">
      <c r="A18" s="4">
        <v>3</v>
      </c>
      <c r="B18" s="5" t="s">
        <v>212</v>
      </c>
      <c r="C18" s="6" t="s">
        <v>233</v>
      </c>
      <c r="D18" s="14" t="s">
        <v>237</v>
      </c>
      <c r="E18" s="6" t="s">
        <v>238</v>
      </c>
      <c r="F18" s="6" t="s">
        <v>239</v>
      </c>
      <c r="G18" s="13">
        <v>135</v>
      </c>
      <c r="H18" s="13">
        <v>17</v>
      </c>
      <c r="I18" s="13">
        <v>1250</v>
      </c>
      <c r="J18" s="21">
        <v>14.8</v>
      </c>
      <c r="K18" s="13"/>
      <c r="L18" s="13"/>
      <c r="M18" s="13">
        <v>2.2000000000000002</v>
      </c>
      <c r="N18" s="13"/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1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13">
        <v>0</v>
      </c>
      <c r="BO18" s="13">
        <v>0</v>
      </c>
      <c r="BP18" s="13">
        <v>0</v>
      </c>
      <c r="BQ18" s="13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2</v>
      </c>
      <c r="BX18" s="13">
        <v>0</v>
      </c>
      <c r="BY18" s="13">
        <v>1</v>
      </c>
      <c r="BZ18" s="13">
        <v>0</v>
      </c>
      <c r="CA18" s="13">
        <v>23</v>
      </c>
      <c r="CB18" s="25">
        <v>1</v>
      </c>
      <c r="CD18" s="11">
        <f t="shared" si="0"/>
        <v>1.0139355299232655</v>
      </c>
    </row>
    <row r="19" spans="1:82" x14ac:dyDescent="0.15">
      <c r="A19" s="4">
        <v>4</v>
      </c>
      <c r="B19" s="5">
        <v>3</v>
      </c>
      <c r="C19" s="6">
        <v>20200220</v>
      </c>
      <c r="D19" s="14" t="s">
        <v>164</v>
      </c>
      <c r="E19" s="6" t="s">
        <v>111</v>
      </c>
      <c r="F19" s="6" t="s">
        <v>118</v>
      </c>
      <c r="G19" s="13">
        <v>150</v>
      </c>
      <c r="H19" s="13">
        <v>38</v>
      </c>
      <c r="I19" s="13">
        <v>1580</v>
      </c>
      <c r="J19" s="21">
        <v>12.3</v>
      </c>
      <c r="K19" s="13"/>
      <c r="L19" s="13"/>
      <c r="M19" s="13">
        <v>1.04</v>
      </c>
      <c r="N19" s="13"/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1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9</v>
      </c>
      <c r="BH19" s="13">
        <v>4</v>
      </c>
      <c r="BI19" s="13">
        <v>0</v>
      </c>
      <c r="BJ19" s="13">
        <v>6</v>
      </c>
      <c r="BK19" s="13">
        <v>0</v>
      </c>
      <c r="BL19" s="13">
        <v>0</v>
      </c>
      <c r="BM19" s="13">
        <v>0</v>
      </c>
      <c r="BN19" s="13">
        <v>0</v>
      </c>
      <c r="BO19" s="13">
        <v>0</v>
      </c>
      <c r="BP19" s="13">
        <v>0</v>
      </c>
      <c r="BQ19" s="13">
        <v>0</v>
      </c>
      <c r="BR19" s="13">
        <v>0</v>
      </c>
      <c r="BS19" s="13">
        <v>9</v>
      </c>
      <c r="BT19" s="13">
        <v>0</v>
      </c>
      <c r="BU19" s="13">
        <v>2</v>
      </c>
      <c r="BV19" s="13">
        <v>0</v>
      </c>
      <c r="BW19" s="13">
        <v>1</v>
      </c>
      <c r="BX19" s="13">
        <v>0</v>
      </c>
      <c r="BY19" s="13">
        <v>1</v>
      </c>
      <c r="BZ19" s="13">
        <v>0</v>
      </c>
      <c r="CA19" s="13">
        <v>18</v>
      </c>
      <c r="CB19" s="25">
        <v>1</v>
      </c>
      <c r="CD19" s="11">
        <f t="shared" si="0"/>
        <v>1.1534530588407066</v>
      </c>
    </row>
    <row r="20" spans="1:82" x14ac:dyDescent="0.15">
      <c r="A20" s="4">
        <v>5</v>
      </c>
      <c r="B20" s="5" t="s">
        <v>213</v>
      </c>
      <c r="C20" s="6" t="s">
        <v>233</v>
      </c>
      <c r="D20" s="14" t="s">
        <v>240</v>
      </c>
      <c r="E20" s="6" t="s">
        <v>241</v>
      </c>
      <c r="F20" s="6" t="s">
        <v>239</v>
      </c>
      <c r="G20" s="13">
        <v>150</v>
      </c>
      <c r="H20" s="13">
        <v>16</v>
      </c>
      <c r="I20" s="13">
        <v>1630</v>
      </c>
      <c r="J20" s="21">
        <v>12.3</v>
      </c>
      <c r="K20" s="13"/>
      <c r="L20" s="13"/>
      <c r="M20" s="13">
        <v>1.05</v>
      </c>
      <c r="N20" s="13"/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1</v>
      </c>
      <c r="BI20" s="13">
        <v>1</v>
      </c>
      <c r="BJ20" s="13">
        <v>4</v>
      </c>
      <c r="BK20" s="13">
        <v>0</v>
      </c>
      <c r="BL20" s="13">
        <v>0</v>
      </c>
      <c r="BM20" s="13">
        <v>0</v>
      </c>
      <c r="BN20" s="13">
        <v>0</v>
      </c>
      <c r="BO20" s="13">
        <v>0</v>
      </c>
      <c r="BP20" s="13">
        <v>0</v>
      </c>
      <c r="BQ20" s="13">
        <v>0</v>
      </c>
      <c r="BR20" s="13">
        <v>0</v>
      </c>
      <c r="BS20" s="13">
        <v>0</v>
      </c>
      <c r="BT20" s="13">
        <v>0</v>
      </c>
      <c r="BU20" s="13">
        <v>0</v>
      </c>
      <c r="BV20" s="13">
        <v>0</v>
      </c>
      <c r="BW20" s="13">
        <v>0</v>
      </c>
      <c r="BX20" s="13">
        <v>0</v>
      </c>
      <c r="BY20" s="13">
        <v>0</v>
      </c>
      <c r="BZ20" s="13">
        <v>0</v>
      </c>
      <c r="CA20" s="13">
        <v>15</v>
      </c>
      <c r="CB20" s="25">
        <v>1</v>
      </c>
      <c r="CD20" s="11">
        <f t="shared" si="0"/>
        <v>1.1899547379179443</v>
      </c>
    </row>
    <row r="21" spans="1:82" x14ac:dyDescent="0.15">
      <c r="A21" s="4">
        <v>6</v>
      </c>
      <c r="B21" s="5">
        <v>4</v>
      </c>
      <c r="C21" s="6">
        <v>20200220</v>
      </c>
      <c r="D21" s="14" t="s">
        <v>165</v>
      </c>
      <c r="E21" s="6" t="s">
        <v>112</v>
      </c>
      <c r="F21" s="6" t="s">
        <v>119</v>
      </c>
      <c r="G21" s="13">
        <v>150</v>
      </c>
      <c r="H21" s="13">
        <v>30</v>
      </c>
      <c r="I21" s="13">
        <v>1730</v>
      </c>
      <c r="J21" s="21">
        <v>12.4</v>
      </c>
      <c r="K21" s="13"/>
      <c r="L21" s="13"/>
      <c r="M21" s="13">
        <v>0.3</v>
      </c>
      <c r="N21" s="13"/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1</v>
      </c>
      <c r="BH21" s="13">
        <v>0</v>
      </c>
      <c r="BI21" s="13">
        <v>0</v>
      </c>
      <c r="BJ21" s="13">
        <v>0</v>
      </c>
      <c r="BK21" s="13">
        <v>0</v>
      </c>
      <c r="BL21" s="13">
        <v>0</v>
      </c>
      <c r="BM21" s="13">
        <v>0</v>
      </c>
      <c r="BN21" s="13">
        <v>0</v>
      </c>
      <c r="BO21" s="13">
        <v>0</v>
      </c>
      <c r="BP21" s="13">
        <v>0</v>
      </c>
      <c r="BQ21" s="13">
        <v>0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X21" s="13">
        <v>0</v>
      </c>
      <c r="BY21" s="13">
        <v>0</v>
      </c>
      <c r="BZ21" s="13">
        <v>0</v>
      </c>
      <c r="CA21" s="13">
        <v>2</v>
      </c>
      <c r="CB21" s="25">
        <v>1</v>
      </c>
      <c r="CD21" s="11">
        <f t="shared" si="0"/>
        <v>1.2629580960724194</v>
      </c>
    </row>
    <row r="22" spans="1:82" x14ac:dyDescent="0.15">
      <c r="A22" s="4">
        <v>7</v>
      </c>
      <c r="B22" s="5">
        <v>5</v>
      </c>
      <c r="C22" s="6">
        <v>20200220</v>
      </c>
      <c r="D22" s="14" t="s">
        <v>166</v>
      </c>
      <c r="E22" s="6" t="s">
        <v>163</v>
      </c>
      <c r="F22" s="6" t="s">
        <v>162</v>
      </c>
      <c r="G22" s="13">
        <v>150</v>
      </c>
      <c r="H22" s="13">
        <v>3</v>
      </c>
      <c r="I22" s="13">
        <v>1570</v>
      </c>
      <c r="J22" s="21">
        <v>12.4</v>
      </c>
      <c r="K22" s="13"/>
      <c r="L22" s="13"/>
      <c r="M22" s="13">
        <v>1.32</v>
      </c>
      <c r="N22" s="13"/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5</v>
      </c>
      <c r="W22" s="13">
        <v>0</v>
      </c>
      <c r="X22" s="13">
        <v>3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13">
        <v>1</v>
      </c>
      <c r="BJ22" s="13">
        <v>0</v>
      </c>
      <c r="BK22" s="13"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0</v>
      </c>
      <c r="BQ22" s="13">
        <v>0</v>
      </c>
      <c r="BR22" s="13">
        <v>0</v>
      </c>
      <c r="BS22" s="13">
        <v>0</v>
      </c>
      <c r="BT22" s="13">
        <v>0</v>
      </c>
      <c r="BU22" s="13">
        <v>0</v>
      </c>
      <c r="BV22" s="13">
        <v>0</v>
      </c>
      <c r="BW22" s="13">
        <v>15</v>
      </c>
      <c r="BX22" s="13">
        <v>0</v>
      </c>
      <c r="BY22" s="13">
        <v>1</v>
      </c>
      <c r="BZ22" s="13">
        <v>0</v>
      </c>
      <c r="CA22" s="13">
        <v>14</v>
      </c>
      <c r="CB22" s="25">
        <v>1</v>
      </c>
      <c r="CD22" s="11">
        <f t="shared" si="0"/>
        <v>1.1461527230252593</v>
      </c>
    </row>
    <row r="23" spans="1:82" x14ac:dyDescent="0.15">
      <c r="A23" s="4">
        <v>8</v>
      </c>
      <c r="B23" s="5">
        <v>12</v>
      </c>
      <c r="C23" s="6">
        <v>20200220</v>
      </c>
      <c r="D23" s="14" t="s">
        <v>167</v>
      </c>
      <c r="E23" s="6" t="s">
        <v>113</v>
      </c>
      <c r="F23" s="6" t="s">
        <v>120</v>
      </c>
      <c r="G23" s="13">
        <v>150</v>
      </c>
      <c r="H23" s="13">
        <v>25</v>
      </c>
      <c r="I23" s="13">
        <v>1570</v>
      </c>
      <c r="J23" s="21">
        <v>13.4</v>
      </c>
      <c r="K23" s="13"/>
      <c r="L23" s="13"/>
      <c r="M23" s="13">
        <v>1.1100000000000001</v>
      </c>
      <c r="N23" s="13"/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1</v>
      </c>
      <c r="Y23" s="13">
        <v>0</v>
      </c>
      <c r="Z23" s="13">
        <v>1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2</v>
      </c>
      <c r="BH23" s="13">
        <v>5</v>
      </c>
      <c r="BI23" s="13">
        <v>1</v>
      </c>
      <c r="BJ23" s="13">
        <v>2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13">
        <v>0</v>
      </c>
      <c r="BR23" s="13">
        <v>0</v>
      </c>
      <c r="BS23" s="13">
        <v>3</v>
      </c>
      <c r="BT23" s="13">
        <v>4</v>
      </c>
      <c r="BU23" s="13">
        <v>1</v>
      </c>
      <c r="BV23" s="13">
        <v>0</v>
      </c>
      <c r="BW23" s="13">
        <v>1</v>
      </c>
      <c r="BX23" s="13">
        <v>0</v>
      </c>
      <c r="BY23" s="13">
        <v>0</v>
      </c>
      <c r="BZ23" s="13">
        <v>0</v>
      </c>
      <c r="CA23" s="13">
        <v>10</v>
      </c>
      <c r="CB23" s="25">
        <v>1</v>
      </c>
      <c r="CD23" s="11">
        <f t="shared" si="0"/>
        <v>1.1461527230252593</v>
      </c>
    </row>
    <row r="24" spans="1:82" x14ac:dyDescent="0.15">
      <c r="A24" s="4">
        <v>9</v>
      </c>
      <c r="B24" s="5">
        <v>6</v>
      </c>
      <c r="C24" s="6">
        <v>20200220</v>
      </c>
      <c r="D24" s="14" t="s">
        <v>168</v>
      </c>
      <c r="E24" s="6" t="s">
        <v>114</v>
      </c>
      <c r="F24" s="6" t="s">
        <v>161</v>
      </c>
      <c r="G24" s="13">
        <v>150</v>
      </c>
      <c r="H24" s="13">
        <v>30</v>
      </c>
      <c r="I24" s="13">
        <v>1770</v>
      </c>
      <c r="J24" s="21">
        <v>13.8</v>
      </c>
      <c r="K24" s="13"/>
      <c r="L24" s="13"/>
      <c r="M24" s="13">
        <v>1.55</v>
      </c>
      <c r="N24" s="13"/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1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6</v>
      </c>
      <c r="BH24" s="13">
        <v>5</v>
      </c>
      <c r="BI24" s="13">
        <v>5</v>
      </c>
      <c r="BJ24" s="13">
        <v>4</v>
      </c>
      <c r="BK24" s="13">
        <v>0</v>
      </c>
      <c r="BL24" s="13">
        <v>1</v>
      </c>
      <c r="BM24" s="13">
        <v>0</v>
      </c>
      <c r="BN24" s="13">
        <v>0</v>
      </c>
      <c r="BO24" s="13">
        <v>0</v>
      </c>
      <c r="BP24" s="13">
        <v>0</v>
      </c>
      <c r="BQ24" s="13">
        <v>0</v>
      </c>
      <c r="BR24" s="13">
        <v>0</v>
      </c>
      <c r="BS24" s="13">
        <v>1</v>
      </c>
      <c r="BT24" s="13">
        <v>0</v>
      </c>
      <c r="BU24" s="13">
        <v>1</v>
      </c>
      <c r="BV24" s="13">
        <v>0</v>
      </c>
      <c r="BW24" s="13">
        <v>2</v>
      </c>
      <c r="BX24" s="13">
        <v>0</v>
      </c>
      <c r="BY24" s="13">
        <v>0</v>
      </c>
      <c r="BZ24" s="13">
        <v>0</v>
      </c>
      <c r="CA24" s="13">
        <v>33</v>
      </c>
      <c r="CB24" s="25">
        <v>1</v>
      </c>
      <c r="CD24" s="11">
        <f t="shared" si="0"/>
        <v>1.2921594393342095</v>
      </c>
    </row>
    <row r="25" spans="1:82" x14ac:dyDescent="0.15">
      <c r="A25" s="4">
        <v>10</v>
      </c>
      <c r="B25" s="5" t="s">
        <v>214</v>
      </c>
      <c r="C25" s="6" t="s">
        <v>233</v>
      </c>
      <c r="D25" s="14" t="s">
        <v>242</v>
      </c>
      <c r="E25" s="6" t="s">
        <v>243</v>
      </c>
      <c r="F25" s="6" t="s">
        <v>244</v>
      </c>
      <c r="G25" s="13">
        <v>150</v>
      </c>
      <c r="H25" s="13">
        <v>31</v>
      </c>
      <c r="I25" s="13">
        <v>1590</v>
      </c>
      <c r="J25" s="21">
        <v>14.4</v>
      </c>
      <c r="K25" s="13"/>
      <c r="L25" s="13"/>
      <c r="M25" s="13">
        <v>1.1599999999999999</v>
      </c>
      <c r="N25" s="13"/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12</v>
      </c>
      <c r="BH25" s="13">
        <v>1</v>
      </c>
      <c r="BI25" s="13">
        <v>0</v>
      </c>
      <c r="BJ25" s="13">
        <v>4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13">
        <v>3</v>
      </c>
      <c r="BT25" s="13">
        <v>0</v>
      </c>
      <c r="BU25" s="13">
        <v>0</v>
      </c>
      <c r="BV25" s="13">
        <v>0</v>
      </c>
      <c r="BW25" s="13">
        <v>0</v>
      </c>
      <c r="BX25" s="13">
        <v>0</v>
      </c>
      <c r="BY25" s="13">
        <v>0</v>
      </c>
      <c r="BZ25" s="13">
        <v>0</v>
      </c>
      <c r="CA25" s="13">
        <v>18</v>
      </c>
      <c r="CB25" s="25">
        <v>1</v>
      </c>
      <c r="CD25" s="11">
        <f t="shared" si="0"/>
        <v>1.1607533946561541</v>
      </c>
    </row>
    <row r="26" spans="1:82" x14ac:dyDescent="0.15">
      <c r="A26" s="4">
        <v>11</v>
      </c>
      <c r="B26" s="5" t="s">
        <v>215</v>
      </c>
      <c r="C26" s="6" t="s">
        <v>245</v>
      </c>
      <c r="D26" s="14" t="s">
        <v>246</v>
      </c>
      <c r="E26" s="6" t="s">
        <v>247</v>
      </c>
      <c r="F26" s="6" t="s">
        <v>244</v>
      </c>
      <c r="G26" s="13">
        <v>150</v>
      </c>
      <c r="H26" s="13">
        <v>6</v>
      </c>
      <c r="I26" s="13">
        <v>1510</v>
      </c>
      <c r="J26" s="21">
        <v>14.3</v>
      </c>
      <c r="K26" s="13"/>
      <c r="L26" s="13"/>
      <c r="M26" s="13">
        <v>0.87</v>
      </c>
      <c r="N26" s="13"/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1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8</v>
      </c>
      <c r="BH26" s="13">
        <v>0</v>
      </c>
      <c r="BI26" s="13">
        <v>0</v>
      </c>
      <c r="BJ26" s="13">
        <v>5</v>
      </c>
      <c r="BK26" s="13"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1</v>
      </c>
      <c r="BQ26" s="13">
        <v>0</v>
      </c>
      <c r="BR26" s="13">
        <v>0</v>
      </c>
      <c r="BS26" s="13">
        <v>1</v>
      </c>
      <c r="BT26" s="13">
        <v>0</v>
      </c>
      <c r="BU26" s="13">
        <v>0</v>
      </c>
      <c r="BV26" s="13">
        <v>0</v>
      </c>
      <c r="BW26" s="13">
        <v>1</v>
      </c>
      <c r="BX26" s="13">
        <v>0</v>
      </c>
      <c r="BY26" s="13">
        <v>3</v>
      </c>
      <c r="BZ26" s="13">
        <v>0</v>
      </c>
      <c r="CA26" s="13">
        <v>36</v>
      </c>
      <c r="CB26" s="25" t="s">
        <v>332</v>
      </c>
      <c r="CD26" s="11">
        <f t="shared" si="0"/>
        <v>1.1023507081325741</v>
      </c>
    </row>
    <row r="27" spans="1:82" x14ac:dyDescent="0.15">
      <c r="A27" s="4">
        <v>12</v>
      </c>
      <c r="B27" s="5">
        <v>7</v>
      </c>
      <c r="C27" s="6">
        <v>20200220</v>
      </c>
      <c r="D27" s="14" t="s">
        <v>169</v>
      </c>
      <c r="E27" s="6" t="s">
        <v>112</v>
      </c>
      <c r="F27" s="6" t="s">
        <v>137</v>
      </c>
      <c r="G27" s="13">
        <v>140</v>
      </c>
      <c r="H27" s="13">
        <v>9</v>
      </c>
      <c r="I27" s="13">
        <v>1400</v>
      </c>
      <c r="J27" s="21">
        <v>14.3</v>
      </c>
      <c r="K27" s="13"/>
      <c r="L27" s="13"/>
      <c r="M27" s="13">
        <v>1.52</v>
      </c>
      <c r="N27" s="13"/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1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18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13">
        <v>0</v>
      </c>
      <c r="BS27" s="13">
        <v>1</v>
      </c>
      <c r="BT27" s="13">
        <v>0</v>
      </c>
      <c r="BU27" s="13">
        <v>0</v>
      </c>
      <c r="BV27" s="13">
        <v>0</v>
      </c>
      <c r="BW27" s="13">
        <v>0</v>
      </c>
      <c r="BX27" s="13">
        <v>0</v>
      </c>
      <c r="BY27" s="13">
        <v>0</v>
      </c>
      <c r="BZ27" s="13">
        <v>0</v>
      </c>
      <c r="CA27" s="13">
        <v>14</v>
      </c>
      <c r="CB27" s="25">
        <v>1</v>
      </c>
      <c r="CD27" s="11">
        <f t="shared" si="0"/>
        <v>1.0950503723171265</v>
      </c>
    </row>
    <row r="28" spans="1:82" x14ac:dyDescent="0.15">
      <c r="A28" s="4">
        <v>13</v>
      </c>
      <c r="B28" s="5">
        <v>11</v>
      </c>
      <c r="C28" s="6">
        <v>20200221</v>
      </c>
      <c r="D28" s="14" t="s">
        <v>108</v>
      </c>
      <c r="E28" s="6" t="s">
        <v>115</v>
      </c>
      <c r="F28" s="6" t="s">
        <v>121</v>
      </c>
      <c r="G28" s="13">
        <v>150</v>
      </c>
      <c r="H28" s="13">
        <v>13</v>
      </c>
      <c r="I28" s="13">
        <v>1470</v>
      </c>
      <c r="J28" s="21">
        <v>13.5</v>
      </c>
      <c r="K28" s="13"/>
      <c r="L28" s="13"/>
      <c r="M28" s="13">
        <v>1.33</v>
      </c>
      <c r="N28" s="13"/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17</v>
      </c>
      <c r="BH28" s="13">
        <v>10</v>
      </c>
      <c r="BI28" s="13">
        <v>1</v>
      </c>
      <c r="BJ28" s="13">
        <v>3</v>
      </c>
      <c r="BK28" s="13">
        <v>0</v>
      </c>
      <c r="BL28" s="13">
        <v>0</v>
      </c>
      <c r="BM28" s="13">
        <v>0</v>
      </c>
      <c r="BN28" s="13">
        <v>0</v>
      </c>
      <c r="BO28" s="13">
        <v>0</v>
      </c>
      <c r="BP28" s="13">
        <v>0</v>
      </c>
      <c r="BQ28" s="13">
        <v>0</v>
      </c>
      <c r="BR28" s="13">
        <v>0</v>
      </c>
      <c r="BS28" s="13">
        <v>5</v>
      </c>
      <c r="BT28" s="13">
        <v>1</v>
      </c>
      <c r="BU28" s="13">
        <v>0</v>
      </c>
      <c r="BV28" s="13">
        <v>0</v>
      </c>
      <c r="BW28" s="13">
        <v>0</v>
      </c>
      <c r="BX28" s="13">
        <v>0</v>
      </c>
      <c r="BY28" s="13">
        <v>0</v>
      </c>
      <c r="BZ28" s="13">
        <v>0</v>
      </c>
      <c r="CA28" s="13">
        <v>47</v>
      </c>
      <c r="CB28" s="25">
        <v>1</v>
      </c>
      <c r="CD28" s="11">
        <f t="shared" si="0"/>
        <v>1.0731493648707842</v>
      </c>
    </row>
    <row r="29" spans="1:82" x14ac:dyDescent="0.15">
      <c r="A29" s="4">
        <v>14</v>
      </c>
      <c r="B29" s="5">
        <v>10</v>
      </c>
      <c r="C29" s="6">
        <v>20200221</v>
      </c>
      <c r="D29" s="14" t="s">
        <v>109</v>
      </c>
      <c r="E29" s="6" t="s">
        <v>116</v>
      </c>
      <c r="F29" s="6" t="s">
        <v>122</v>
      </c>
      <c r="G29" s="13">
        <v>150</v>
      </c>
      <c r="H29" s="13">
        <v>14</v>
      </c>
      <c r="I29" s="13">
        <v>1530</v>
      </c>
      <c r="J29" s="21">
        <v>14</v>
      </c>
      <c r="K29" s="13"/>
      <c r="L29" s="13"/>
      <c r="M29" s="13">
        <v>0.73</v>
      </c>
      <c r="N29" s="13"/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  <c r="AT29" s="13">
        <v>0</v>
      </c>
      <c r="AU29" s="13"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13">
        <v>0</v>
      </c>
      <c r="BE29" s="13">
        <v>0</v>
      </c>
      <c r="BF29" s="13">
        <v>0</v>
      </c>
      <c r="BG29" s="13">
        <v>21</v>
      </c>
      <c r="BH29" s="13">
        <v>0</v>
      </c>
      <c r="BI29" s="13">
        <v>0</v>
      </c>
      <c r="BJ29" s="13">
        <v>1</v>
      </c>
      <c r="BK29" s="13">
        <v>0</v>
      </c>
      <c r="BL29" s="13">
        <v>0</v>
      </c>
      <c r="BM29" s="13">
        <v>0</v>
      </c>
      <c r="BN29" s="13">
        <v>0</v>
      </c>
      <c r="BO29" s="13">
        <v>0</v>
      </c>
      <c r="BP29" s="13">
        <v>0</v>
      </c>
      <c r="BQ29" s="13">
        <v>1</v>
      </c>
      <c r="BR29" s="13">
        <v>0</v>
      </c>
      <c r="BS29" s="13">
        <v>4</v>
      </c>
      <c r="BT29" s="13">
        <v>0</v>
      </c>
      <c r="BU29" s="13">
        <v>0</v>
      </c>
      <c r="BV29" s="13">
        <v>0</v>
      </c>
      <c r="BW29" s="13">
        <v>0</v>
      </c>
      <c r="BX29" s="13">
        <v>0</v>
      </c>
      <c r="BY29" s="13">
        <v>1</v>
      </c>
      <c r="BZ29" s="13">
        <v>0</v>
      </c>
      <c r="CA29" s="13">
        <v>4</v>
      </c>
      <c r="CB29" s="25">
        <v>1</v>
      </c>
      <c r="CD29" s="11">
        <f t="shared" si="0"/>
        <v>1.1169513797634691</v>
      </c>
    </row>
    <row r="30" spans="1:82" x14ac:dyDescent="0.15">
      <c r="A30" s="4">
        <v>15</v>
      </c>
      <c r="B30" s="5">
        <v>9</v>
      </c>
      <c r="C30" s="6">
        <v>20200221</v>
      </c>
      <c r="D30" s="14" t="s">
        <v>110</v>
      </c>
      <c r="E30" s="6" t="s">
        <v>111</v>
      </c>
      <c r="F30" s="6" t="s">
        <v>121</v>
      </c>
      <c r="G30" s="13">
        <v>144</v>
      </c>
      <c r="H30" s="13">
        <v>18</v>
      </c>
      <c r="I30" s="13">
        <v>1540</v>
      </c>
      <c r="J30" s="21">
        <v>14.4</v>
      </c>
      <c r="K30" s="13"/>
      <c r="L30" s="13"/>
      <c r="M30" s="13">
        <v>1.17</v>
      </c>
      <c r="N30" s="13"/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2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1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50</v>
      </c>
      <c r="BH30" s="13">
        <v>3</v>
      </c>
      <c r="BI30" s="13">
        <v>2</v>
      </c>
      <c r="BJ30" s="13">
        <v>0</v>
      </c>
      <c r="BK30" s="13">
        <v>0</v>
      </c>
      <c r="BL30" s="13">
        <v>0</v>
      </c>
      <c r="BM30" s="13">
        <v>0</v>
      </c>
      <c r="BN30" s="13">
        <v>0</v>
      </c>
      <c r="BO30" s="13">
        <v>0</v>
      </c>
      <c r="BP30" s="13">
        <v>0</v>
      </c>
      <c r="BQ30" s="13">
        <v>0</v>
      </c>
      <c r="BR30" s="13">
        <v>0</v>
      </c>
      <c r="BS30" s="13">
        <v>1</v>
      </c>
      <c r="BT30" s="13">
        <v>2</v>
      </c>
      <c r="BU30" s="13">
        <v>0</v>
      </c>
      <c r="BV30" s="13">
        <v>0</v>
      </c>
      <c r="BW30" s="13">
        <v>1</v>
      </c>
      <c r="BX30" s="13">
        <v>0</v>
      </c>
      <c r="BY30" s="13">
        <v>2</v>
      </c>
      <c r="BZ30" s="13">
        <v>0</v>
      </c>
      <c r="CA30" s="13">
        <v>29</v>
      </c>
      <c r="CB30" s="25">
        <v>1</v>
      </c>
      <c r="CD30" s="11">
        <f t="shared" si="0"/>
        <v>1.1710955370613716</v>
      </c>
    </row>
    <row r="31" spans="1:82" x14ac:dyDescent="0.15">
      <c r="A31" s="4">
        <v>16</v>
      </c>
      <c r="B31" s="5" t="s">
        <v>216</v>
      </c>
      <c r="C31" s="6" t="s">
        <v>248</v>
      </c>
      <c r="D31" s="14" t="s">
        <v>249</v>
      </c>
      <c r="E31" s="6" t="s">
        <v>250</v>
      </c>
      <c r="F31" s="6" t="s">
        <v>251</v>
      </c>
      <c r="G31" s="13">
        <v>129</v>
      </c>
      <c r="H31" s="13">
        <v>16</v>
      </c>
      <c r="I31" s="13">
        <v>1440</v>
      </c>
      <c r="J31" s="21">
        <v>14.3</v>
      </c>
      <c r="K31" s="13"/>
      <c r="L31" s="13"/>
      <c r="M31" s="13">
        <v>1.33</v>
      </c>
      <c r="N31" s="13"/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1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3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13">
        <v>0</v>
      </c>
      <c r="BF31" s="13">
        <v>0</v>
      </c>
      <c r="BG31" s="13">
        <v>0</v>
      </c>
      <c r="BH31" s="13">
        <v>0</v>
      </c>
      <c r="BI31" s="13">
        <v>0</v>
      </c>
      <c r="BJ31" s="13">
        <v>0</v>
      </c>
      <c r="BK31" s="13">
        <v>0</v>
      </c>
      <c r="BL31" s="13">
        <v>0</v>
      </c>
      <c r="BM31" s="13">
        <v>0</v>
      </c>
      <c r="BN31" s="13">
        <v>0</v>
      </c>
      <c r="BO31" s="13">
        <v>0</v>
      </c>
      <c r="BP31" s="13">
        <v>0</v>
      </c>
      <c r="BQ31" s="13">
        <v>0</v>
      </c>
      <c r="BR31" s="13">
        <v>0</v>
      </c>
      <c r="BS31" s="13">
        <v>0</v>
      </c>
      <c r="BT31" s="13">
        <v>0</v>
      </c>
      <c r="BU31" s="13">
        <v>0</v>
      </c>
      <c r="BV31" s="13">
        <v>0</v>
      </c>
      <c r="BW31" s="13">
        <v>1</v>
      </c>
      <c r="BX31" s="13">
        <v>3</v>
      </c>
      <c r="BY31" s="13">
        <v>1</v>
      </c>
      <c r="BZ31" s="13">
        <v>0</v>
      </c>
      <c r="CA31" s="13">
        <v>30</v>
      </c>
      <c r="CB31" s="25">
        <v>1</v>
      </c>
      <c r="CD31" s="11">
        <f t="shared" si="0"/>
        <v>1.2223818109586531</v>
      </c>
    </row>
    <row r="32" spans="1:82" x14ac:dyDescent="0.15">
      <c r="A32" s="4">
        <v>17</v>
      </c>
      <c r="B32" s="5" t="s">
        <v>217</v>
      </c>
      <c r="C32" s="6" t="s">
        <v>252</v>
      </c>
      <c r="D32" s="14" t="s">
        <v>253</v>
      </c>
      <c r="E32" s="6" t="s">
        <v>254</v>
      </c>
      <c r="F32" s="6" t="s">
        <v>255</v>
      </c>
      <c r="G32" s="13">
        <v>100</v>
      </c>
      <c r="H32" s="13">
        <v>15</v>
      </c>
      <c r="I32" s="13">
        <v>990</v>
      </c>
      <c r="J32" s="21">
        <v>14.3</v>
      </c>
      <c r="K32" s="13"/>
      <c r="L32" s="13"/>
      <c r="M32" s="13">
        <v>1.52</v>
      </c>
      <c r="N32" s="13"/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3</v>
      </c>
      <c r="AA32" s="13">
        <v>1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1</v>
      </c>
      <c r="AP32" s="13">
        <v>0</v>
      </c>
      <c r="AQ32" s="13">
        <v>0</v>
      </c>
      <c r="AR32" s="13">
        <v>0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13">
        <v>0</v>
      </c>
      <c r="BF32" s="13">
        <v>0</v>
      </c>
      <c r="BG32" s="13">
        <v>0</v>
      </c>
      <c r="BH32" s="13">
        <v>0</v>
      </c>
      <c r="BI32" s="13">
        <v>0</v>
      </c>
      <c r="BJ32" s="13">
        <v>0</v>
      </c>
      <c r="BK32" s="13">
        <v>0</v>
      </c>
      <c r="BL32" s="13">
        <v>0</v>
      </c>
      <c r="BM32" s="13">
        <v>0</v>
      </c>
      <c r="BN32" s="13">
        <v>0</v>
      </c>
      <c r="BO32" s="13">
        <v>0</v>
      </c>
      <c r="BP32" s="13">
        <v>0</v>
      </c>
      <c r="BQ32" s="13">
        <v>0</v>
      </c>
      <c r="BR32" s="13">
        <v>0</v>
      </c>
      <c r="BS32" s="13">
        <v>0</v>
      </c>
      <c r="BT32" s="13">
        <v>0</v>
      </c>
      <c r="BU32" s="13">
        <v>0</v>
      </c>
      <c r="BV32" s="13">
        <v>0</v>
      </c>
      <c r="BW32" s="13">
        <v>1</v>
      </c>
      <c r="BX32" s="13">
        <v>2</v>
      </c>
      <c r="BY32" s="13">
        <v>3</v>
      </c>
      <c r="BZ32" s="13">
        <v>0</v>
      </c>
      <c r="CA32" s="13">
        <v>43</v>
      </c>
      <c r="CB32" s="25">
        <v>1</v>
      </c>
      <c r="CD32" s="11">
        <f t="shared" si="0"/>
        <v>1.0840998685939554</v>
      </c>
    </row>
    <row r="33" spans="1:82" x14ac:dyDescent="0.15">
      <c r="A33" s="4">
        <v>18</v>
      </c>
      <c r="B33" s="5" t="s">
        <v>218</v>
      </c>
      <c r="C33" s="6" t="s">
        <v>256</v>
      </c>
      <c r="D33" s="14" t="s">
        <v>257</v>
      </c>
      <c r="E33" s="6" t="s">
        <v>258</v>
      </c>
      <c r="F33" s="6" t="s">
        <v>255</v>
      </c>
      <c r="G33" s="13">
        <v>68</v>
      </c>
      <c r="H33" s="13">
        <v>9</v>
      </c>
      <c r="I33" s="13">
        <v>610</v>
      </c>
      <c r="J33" s="21">
        <v>13</v>
      </c>
      <c r="K33" s="13"/>
      <c r="L33" s="13"/>
      <c r="M33" s="13">
        <v>1.21</v>
      </c>
      <c r="N33" s="13"/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2</v>
      </c>
      <c r="AA33" s="13">
        <v>6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1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13">
        <v>0</v>
      </c>
      <c r="AZ33" s="13">
        <v>0</v>
      </c>
      <c r="BA33" s="13">
        <v>0</v>
      </c>
      <c r="BB33" s="13">
        <v>0</v>
      </c>
      <c r="BC33" s="13">
        <v>0</v>
      </c>
      <c r="BD33" s="13">
        <v>0</v>
      </c>
      <c r="BE33" s="13">
        <v>0</v>
      </c>
      <c r="BF33" s="13">
        <v>0</v>
      </c>
      <c r="BG33" s="13">
        <v>0</v>
      </c>
      <c r="BH33" s="13">
        <v>0</v>
      </c>
      <c r="BI33" s="13">
        <v>0</v>
      </c>
      <c r="BJ33" s="13">
        <v>0</v>
      </c>
      <c r="BK33" s="13">
        <v>0</v>
      </c>
      <c r="BL33" s="13">
        <v>0</v>
      </c>
      <c r="BM33" s="13">
        <v>0</v>
      </c>
      <c r="BN33" s="13">
        <v>0</v>
      </c>
      <c r="BO33" s="13">
        <v>0</v>
      </c>
      <c r="BP33" s="13">
        <v>0</v>
      </c>
      <c r="BQ33" s="13">
        <v>0</v>
      </c>
      <c r="BR33" s="13">
        <v>0</v>
      </c>
      <c r="BS33" s="13">
        <v>0</v>
      </c>
      <c r="BT33" s="13">
        <v>0</v>
      </c>
      <c r="BU33" s="13">
        <v>0</v>
      </c>
      <c r="BV33" s="13">
        <v>2</v>
      </c>
      <c r="BW33" s="13">
        <v>1</v>
      </c>
      <c r="BX33" s="13">
        <v>2</v>
      </c>
      <c r="BY33" s="13">
        <v>4</v>
      </c>
      <c r="BZ33" s="13">
        <v>0</v>
      </c>
      <c r="CA33" s="13">
        <v>26</v>
      </c>
      <c r="CB33" s="25" t="s">
        <v>332</v>
      </c>
      <c r="CD33" s="11">
        <f t="shared" si="0"/>
        <v>0.982324598696246</v>
      </c>
    </row>
    <row r="34" spans="1:82" x14ac:dyDescent="0.15">
      <c r="A34" s="4">
        <v>19</v>
      </c>
      <c r="B34" s="5">
        <v>21</v>
      </c>
      <c r="C34" s="6">
        <v>20200225</v>
      </c>
      <c r="D34" s="14" t="s">
        <v>170</v>
      </c>
      <c r="E34" s="6" t="s">
        <v>117</v>
      </c>
      <c r="F34" s="6" t="s">
        <v>123</v>
      </c>
      <c r="G34" s="13">
        <v>147</v>
      </c>
      <c r="H34" s="13">
        <v>26</v>
      </c>
      <c r="I34" s="13">
        <v>1580</v>
      </c>
      <c r="J34" s="21">
        <v>13.8</v>
      </c>
      <c r="K34" s="13"/>
      <c r="L34" s="13"/>
      <c r="M34" s="13">
        <v>1.0900000000000001</v>
      </c>
      <c r="N34" s="13"/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  <c r="AP34" s="13">
        <v>0</v>
      </c>
      <c r="AQ34" s="13">
        <v>0</v>
      </c>
      <c r="AR34" s="13">
        <v>0</v>
      </c>
      <c r="AS34" s="13">
        <v>0</v>
      </c>
      <c r="AT34" s="13">
        <v>0</v>
      </c>
      <c r="AU34" s="13">
        <v>0</v>
      </c>
      <c r="AV34" s="13">
        <v>0</v>
      </c>
      <c r="AW34" s="13">
        <v>0</v>
      </c>
      <c r="AX34" s="13">
        <v>0</v>
      </c>
      <c r="AY34" s="13">
        <v>0</v>
      </c>
      <c r="AZ34" s="13">
        <v>0</v>
      </c>
      <c r="BA34" s="13">
        <v>0</v>
      </c>
      <c r="BB34" s="13">
        <v>0</v>
      </c>
      <c r="BC34" s="13">
        <v>0</v>
      </c>
      <c r="BD34" s="13">
        <v>0</v>
      </c>
      <c r="BE34" s="13">
        <v>0</v>
      </c>
      <c r="BF34" s="13">
        <v>0</v>
      </c>
      <c r="BG34" s="13">
        <v>93</v>
      </c>
      <c r="BH34" s="13">
        <v>8</v>
      </c>
      <c r="BI34" s="13">
        <v>1</v>
      </c>
      <c r="BJ34" s="13">
        <v>0</v>
      </c>
      <c r="BK34" s="13">
        <v>0</v>
      </c>
      <c r="BL34" s="13">
        <v>0</v>
      </c>
      <c r="BM34" s="13">
        <v>0</v>
      </c>
      <c r="BN34" s="13">
        <v>0</v>
      </c>
      <c r="BO34" s="13">
        <v>0</v>
      </c>
      <c r="BP34" s="13">
        <v>1</v>
      </c>
      <c r="BQ34" s="13">
        <v>2</v>
      </c>
      <c r="BR34" s="13">
        <v>0</v>
      </c>
      <c r="BS34" s="13">
        <v>0</v>
      </c>
      <c r="BT34" s="13">
        <v>0</v>
      </c>
      <c r="BU34" s="13">
        <v>0</v>
      </c>
      <c r="BV34" s="13">
        <v>0</v>
      </c>
      <c r="BW34" s="13">
        <v>0</v>
      </c>
      <c r="BX34" s="13">
        <v>1</v>
      </c>
      <c r="BY34" s="13">
        <v>0</v>
      </c>
      <c r="BZ34" s="13">
        <v>0</v>
      </c>
      <c r="CA34" s="13">
        <v>11</v>
      </c>
      <c r="CB34" s="25">
        <v>1</v>
      </c>
      <c r="CD34" s="11">
        <f t="shared" si="0"/>
        <v>1.1769929171843947</v>
      </c>
    </row>
    <row r="35" spans="1:82" x14ac:dyDescent="0.15">
      <c r="A35" s="4">
        <v>20</v>
      </c>
      <c r="B35" s="5"/>
      <c r="C35" s="6"/>
      <c r="D35" s="14"/>
      <c r="E35" s="5"/>
      <c r="F35" s="5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D35" s="11" t="e">
        <f t="shared" si="0"/>
        <v>#DIV/0!</v>
      </c>
    </row>
    <row r="36" spans="1:82" x14ac:dyDescent="0.15">
      <c r="A36" s="4">
        <v>21</v>
      </c>
      <c r="B36" s="5"/>
      <c r="C36" s="6"/>
      <c r="D36" s="14"/>
      <c r="E36" s="5"/>
      <c r="F36" s="5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D36" s="11" t="e">
        <f t="shared" si="0"/>
        <v>#DIV/0!</v>
      </c>
    </row>
    <row r="37" spans="1:82" x14ac:dyDescent="0.15">
      <c r="A37" s="4">
        <v>22</v>
      </c>
      <c r="B37" s="5"/>
      <c r="C37" s="6"/>
      <c r="D37" s="14"/>
      <c r="E37" s="5"/>
      <c r="F37" s="5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D37" s="11" t="e">
        <f t="shared" si="0"/>
        <v>#DIV/0!</v>
      </c>
    </row>
    <row r="38" spans="1:82" x14ac:dyDescent="0.15">
      <c r="A38" s="4">
        <v>23</v>
      </c>
      <c r="B38" s="5"/>
      <c r="C38" s="6"/>
      <c r="D38" s="14"/>
      <c r="E38" s="5"/>
      <c r="F38" s="5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D38" s="11" t="e">
        <f t="shared" si="0"/>
        <v>#DIV/0!</v>
      </c>
    </row>
    <row r="39" spans="1:82" x14ac:dyDescent="0.15">
      <c r="A39" s="4">
        <v>24</v>
      </c>
      <c r="B39" s="5"/>
      <c r="C39" s="6"/>
      <c r="D39" s="14"/>
      <c r="E39" s="5"/>
      <c r="F39" s="5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D39" s="11" t="e">
        <f t="shared" si="0"/>
        <v>#DIV/0!</v>
      </c>
    </row>
    <row r="40" spans="1:82" x14ac:dyDescent="0.15">
      <c r="A40" s="4">
        <v>25</v>
      </c>
      <c r="B40" s="5"/>
      <c r="C40" s="6"/>
      <c r="D40" s="14"/>
      <c r="E40" s="5"/>
      <c r="F40" s="5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D40" s="11" t="e">
        <f t="shared" si="0"/>
        <v>#DIV/0!</v>
      </c>
    </row>
    <row r="41" spans="1:82" x14ac:dyDescent="0.15">
      <c r="A41" s="4">
        <v>26</v>
      </c>
      <c r="B41" s="5"/>
      <c r="C41" s="6"/>
      <c r="D41" s="14"/>
      <c r="E41" s="5"/>
      <c r="F41" s="5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D41" s="11" t="e">
        <f t="shared" si="0"/>
        <v>#DIV/0!</v>
      </c>
    </row>
    <row r="42" spans="1:82" x14ac:dyDescent="0.15">
      <c r="A42" s="4">
        <v>27</v>
      </c>
      <c r="B42" s="5"/>
      <c r="C42" s="6"/>
      <c r="D42" s="14"/>
      <c r="E42" s="5"/>
      <c r="F42" s="5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D42" s="11" t="e">
        <f t="shared" si="0"/>
        <v>#DIV/0!</v>
      </c>
    </row>
    <row r="43" spans="1:82" x14ac:dyDescent="0.15">
      <c r="A43" s="4">
        <v>28</v>
      </c>
      <c r="B43" s="5"/>
      <c r="C43" s="6"/>
      <c r="D43" s="14"/>
      <c r="E43" s="5"/>
      <c r="F43" s="5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D43" s="11" t="e">
        <f t="shared" si="0"/>
        <v>#DIV/0!</v>
      </c>
    </row>
    <row r="44" spans="1:82" x14ac:dyDescent="0.15">
      <c r="A44" s="4">
        <v>29</v>
      </c>
      <c r="B44" s="5"/>
      <c r="C44" s="6"/>
      <c r="D44" s="14"/>
      <c r="E44" s="5"/>
      <c r="F44" s="5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D44" s="11" t="e">
        <f t="shared" si="0"/>
        <v>#DIV/0!</v>
      </c>
    </row>
    <row r="45" spans="1:82" x14ac:dyDescent="0.15">
      <c r="A45" s="4">
        <v>30</v>
      </c>
      <c r="B45" s="5"/>
      <c r="C45" s="6"/>
      <c r="D45" s="14"/>
      <c r="E45" s="5"/>
      <c r="F45" s="5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D45" s="11" t="e">
        <f t="shared" si="0"/>
        <v>#DIV/0!</v>
      </c>
    </row>
    <row r="46" spans="1:82" x14ac:dyDescent="0.15">
      <c r="A46" s="4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D46" s="11" t="e">
        <f t="shared" ref="CD46:CD54" si="1">(I46/G46)/($D$11/$B$11)</f>
        <v>#DIV/0!</v>
      </c>
    </row>
    <row r="47" spans="1:82" x14ac:dyDescent="0.15">
      <c r="A47" s="4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D47" s="11" t="e">
        <f t="shared" si="1"/>
        <v>#DIV/0!</v>
      </c>
    </row>
    <row r="48" spans="1:82" x14ac:dyDescent="0.15">
      <c r="A48" s="4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D48" s="11" t="e">
        <f t="shared" si="1"/>
        <v>#DIV/0!</v>
      </c>
    </row>
    <row r="49" spans="1:82" x14ac:dyDescent="0.15">
      <c r="A49" s="4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D49" s="11" t="e">
        <f t="shared" si="1"/>
        <v>#DIV/0!</v>
      </c>
    </row>
    <row r="50" spans="1:82" x14ac:dyDescent="0.15">
      <c r="A50" s="4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D50" s="11" t="e">
        <f t="shared" si="1"/>
        <v>#DIV/0!</v>
      </c>
    </row>
    <row r="51" spans="1:82" x14ac:dyDescent="0.15">
      <c r="A51" s="4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D51" s="11" t="e">
        <f t="shared" si="1"/>
        <v>#DIV/0!</v>
      </c>
    </row>
    <row r="52" spans="1:82" x14ac:dyDescent="0.15">
      <c r="A52" s="4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D52" s="11" t="e">
        <f t="shared" si="1"/>
        <v>#DIV/0!</v>
      </c>
    </row>
    <row r="53" spans="1:82" x14ac:dyDescent="0.15">
      <c r="A53" s="4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D53" s="11" t="e">
        <f t="shared" si="1"/>
        <v>#DIV/0!</v>
      </c>
    </row>
    <row r="54" spans="1:82" x14ac:dyDescent="0.15">
      <c r="A54" s="4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D54" s="11" t="e">
        <f t="shared" si="1"/>
        <v>#DIV/0!</v>
      </c>
    </row>
  </sheetData>
  <mergeCells count="23">
    <mergeCell ref="BP14:BR14"/>
    <mergeCell ref="F10:J10"/>
    <mergeCell ref="D5:E5"/>
    <mergeCell ref="D6:E6"/>
    <mergeCell ref="D7:E7"/>
    <mergeCell ref="D8:E8"/>
    <mergeCell ref="D10:E10"/>
    <mergeCell ref="BS14:BU14"/>
    <mergeCell ref="D11:E11"/>
    <mergeCell ref="F11:J11"/>
    <mergeCell ref="CE13:CF13"/>
    <mergeCell ref="A14:K14"/>
    <mergeCell ref="L14:N14"/>
    <mergeCell ref="O14:U14"/>
    <mergeCell ref="V14:AA14"/>
    <mergeCell ref="AB14:AH14"/>
    <mergeCell ref="AI14:AO14"/>
    <mergeCell ref="AP14:AV14"/>
    <mergeCell ref="BW14:BY14"/>
    <mergeCell ref="AW14:AX14"/>
    <mergeCell ref="AZ14:BF14"/>
    <mergeCell ref="BG14:BI14"/>
    <mergeCell ref="BM14:BO14"/>
  </mergeCells>
  <phoneticPr fontId="2"/>
  <pageMargins left="0.75" right="0.75" top="1" bottom="1" header="0.51200000000000001" footer="0.51200000000000001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F52"/>
  <sheetViews>
    <sheetView topLeftCell="A10" workbookViewId="0">
      <pane xSplit="2" topLeftCell="C1" activePane="topRight" state="frozen"/>
      <selection pane="topRight" activeCell="CC38" sqref="CC38"/>
    </sheetView>
  </sheetViews>
  <sheetFormatPr defaultRowHeight="13.5" x14ac:dyDescent="0.15"/>
  <cols>
    <col min="1" max="1" width="9" customWidth="1"/>
    <col min="18" max="18" width="10" customWidth="1"/>
    <col min="25" max="25" width="10.875" customWidth="1"/>
    <col min="31" max="31" width="10.375" customWidth="1"/>
    <col min="38" max="38" width="11.125" customWidth="1"/>
    <col min="45" max="45" width="11.125" customWidth="1"/>
    <col min="55" max="55" width="11.125" customWidth="1"/>
    <col min="59" max="59" width="10.25" customWidth="1"/>
    <col min="62" max="62" width="10.625" customWidth="1"/>
    <col min="65" max="65" width="10.625" customWidth="1"/>
    <col min="68" max="68" width="10.625" customWidth="1"/>
    <col min="71" max="71" width="11.125" customWidth="1"/>
    <col min="75" max="75" width="11.625" customWidth="1"/>
    <col min="78" max="78" width="18.125" customWidth="1"/>
    <col min="79" max="79" width="11.875" customWidth="1"/>
    <col min="80" max="80" width="10" customWidth="1"/>
    <col min="81" max="81" width="24.5" customWidth="1"/>
    <col min="82" max="82" width="14.75" customWidth="1"/>
  </cols>
  <sheetData>
    <row r="1" spans="1:84" x14ac:dyDescent="0.15">
      <c r="B1">
        <v>2020</v>
      </c>
      <c r="C1" t="s">
        <v>0</v>
      </c>
      <c r="D1">
        <v>4</v>
      </c>
      <c r="E1" t="s">
        <v>1</v>
      </c>
      <c r="F1" s="1" t="s">
        <v>2</v>
      </c>
    </row>
    <row r="5" spans="1:84" x14ac:dyDescent="0.15">
      <c r="A5" s="2" t="s">
        <v>3</v>
      </c>
      <c r="B5" s="3"/>
      <c r="C5" s="18" t="s">
        <v>4</v>
      </c>
      <c r="D5" s="60" t="s">
        <v>5</v>
      </c>
      <c r="E5" s="62"/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84" x14ac:dyDescent="0.15">
      <c r="A6" s="4" t="s">
        <v>11</v>
      </c>
      <c r="B6" s="3"/>
      <c r="C6" s="19">
        <v>350100</v>
      </c>
      <c r="D6" s="63" t="s">
        <v>107</v>
      </c>
      <c r="E6" s="65"/>
      <c r="F6" s="6" t="s">
        <v>12</v>
      </c>
      <c r="G6" s="5" t="s">
        <v>13</v>
      </c>
      <c r="H6" s="5">
        <v>3</v>
      </c>
      <c r="I6" s="5">
        <v>92</v>
      </c>
      <c r="J6" s="5">
        <v>3</v>
      </c>
    </row>
    <row r="7" spans="1:84" x14ac:dyDescent="0.15">
      <c r="A7" s="3"/>
      <c r="B7" s="3"/>
      <c r="C7" s="20"/>
      <c r="D7" s="60" t="s">
        <v>14</v>
      </c>
      <c r="E7" s="62"/>
      <c r="F7" s="3"/>
      <c r="G7" s="3"/>
      <c r="H7" s="3"/>
      <c r="I7" s="3"/>
      <c r="J7" s="3"/>
    </row>
    <row r="8" spans="1:84" x14ac:dyDescent="0.15">
      <c r="A8" s="3"/>
      <c r="B8" s="3"/>
      <c r="C8" s="20"/>
      <c r="D8" s="67">
        <v>3511</v>
      </c>
      <c r="E8" s="68"/>
      <c r="F8" s="3"/>
      <c r="G8" s="3"/>
      <c r="H8" s="3"/>
      <c r="I8" s="3"/>
      <c r="J8" s="3"/>
    </row>
    <row r="9" spans="1:84" x14ac:dyDescent="0.15">
      <c r="A9" s="2" t="s">
        <v>15</v>
      </c>
      <c r="B9" s="3"/>
      <c r="C9" s="3"/>
      <c r="D9" s="3"/>
      <c r="E9" s="3"/>
      <c r="F9" s="3"/>
      <c r="G9" s="3"/>
      <c r="H9" s="3"/>
      <c r="I9" s="3"/>
      <c r="J9" s="3"/>
    </row>
    <row r="10" spans="1:84" x14ac:dyDescent="0.15">
      <c r="A10" s="2" t="s">
        <v>16</v>
      </c>
      <c r="B10" s="2" t="s">
        <v>17</v>
      </c>
      <c r="C10" s="2" t="s">
        <v>18</v>
      </c>
      <c r="D10" s="60" t="s">
        <v>19</v>
      </c>
      <c r="E10" s="62"/>
      <c r="F10" s="60" t="s">
        <v>20</v>
      </c>
      <c r="G10" s="61"/>
      <c r="H10" s="61"/>
      <c r="I10" s="61"/>
      <c r="J10" s="62"/>
    </row>
    <row r="11" spans="1:84" x14ac:dyDescent="0.15">
      <c r="A11" s="7">
        <v>4158</v>
      </c>
      <c r="B11" s="13">
        <v>50</v>
      </c>
      <c r="C11" s="13">
        <v>4</v>
      </c>
      <c r="D11" s="72">
        <v>556</v>
      </c>
      <c r="E11" s="73"/>
      <c r="F11" s="63"/>
      <c r="G11" s="64"/>
      <c r="H11" s="64"/>
      <c r="I11" s="64"/>
      <c r="J11" s="65"/>
    </row>
    <row r="13" spans="1:84" x14ac:dyDescent="0.15">
      <c r="O13" s="8" t="s">
        <v>91</v>
      </c>
      <c r="CD13" s="9" t="s">
        <v>87</v>
      </c>
      <c r="CE13" s="66" t="s">
        <v>102</v>
      </c>
      <c r="CF13" s="66"/>
    </row>
    <row r="14" spans="1:84" x14ac:dyDescent="0.15">
      <c r="A14" s="60" t="s">
        <v>21</v>
      </c>
      <c r="B14" s="61"/>
      <c r="C14" s="61"/>
      <c r="D14" s="61"/>
      <c r="E14" s="61"/>
      <c r="F14" s="61"/>
      <c r="G14" s="61"/>
      <c r="H14" s="61"/>
      <c r="I14" s="61"/>
      <c r="J14" s="61"/>
      <c r="K14" s="62"/>
      <c r="L14" s="60" t="s">
        <v>22</v>
      </c>
      <c r="M14" s="61"/>
      <c r="N14" s="62"/>
      <c r="O14" s="60" t="s">
        <v>23</v>
      </c>
      <c r="P14" s="61"/>
      <c r="Q14" s="61"/>
      <c r="R14" s="61"/>
      <c r="S14" s="61"/>
      <c r="T14" s="61"/>
      <c r="U14" s="62"/>
      <c r="V14" s="60" t="s">
        <v>24</v>
      </c>
      <c r="W14" s="61"/>
      <c r="X14" s="61"/>
      <c r="Y14" s="61"/>
      <c r="Z14" s="61"/>
      <c r="AA14" s="62"/>
      <c r="AB14" s="60" t="s">
        <v>25</v>
      </c>
      <c r="AC14" s="61"/>
      <c r="AD14" s="61"/>
      <c r="AE14" s="61"/>
      <c r="AF14" s="61"/>
      <c r="AG14" s="61"/>
      <c r="AH14" s="62"/>
      <c r="AI14" s="60" t="s">
        <v>26</v>
      </c>
      <c r="AJ14" s="61"/>
      <c r="AK14" s="61"/>
      <c r="AL14" s="61"/>
      <c r="AM14" s="61"/>
      <c r="AN14" s="61"/>
      <c r="AO14" s="62"/>
      <c r="AP14" s="69" t="s">
        <v>105</v>
      </c>
      <c r="AQ14" s="70"/>
      <c r="AR14" s="70"/>
      <c r="AS14" s="70"/>
      <c r="AT14" s="70"/>
      <c r="AU14" s="70"/>
      <c r="AV14" s="71"/>
      <c r="AW14" s="69" t="s">
        <v>104</v>
      </c>
      <c r="AX14" s="71"/>
      <c r="AY14" s="17" t="s">
        <v>27</v>
      </c>
      <c r="AZ14" s="69" t="s">
        <v>106</v>
      </c>
      <c r="BA14" s="70"/>
      <c r="BB14" s="70"/>
      <c r="BC14" s="70"/>
      <c r="BD14" s="70"/>
      <c r="BE14" s="70"/>
      <c r="BF14" s="71"/>
      <c r="BG14" s="69" t="s">
        <v>28</v>
      </c>
      <c r="BH14" s="70"/>
      <c r="BI14" s="71"/>
      <c r="BJ14" s="2" t="s">
        <v>29</v>
      </c>
      <c r="BK14" s="2" t="s">
        <v>95</v>
      </c>
      <c r="BL14" s="2" t="s">
        <v>30</v>
      </c>
      <c r="BM14" s="60" t="s">
        <v>31</v>
      </c>
      <c r="BN14" s="61"/>
      <c r="BO14" s="62"/>
      <c r="BP14" s="60" t="s">
        <v>32</v>
      </c>
      <c r="BQ14" s="61"/>
      <c r="BR14" s="62"/>
      <c r="BS14" s="60" t="s">
        <v>33</v>
      </c>
      <c r="BT14" s="61"/>
      <c r="BU14" s="62"/>
      <c r="BV14" s="2" t="s">
        <v>34</v>
      </c>
      <c r="BW14" s="60" t="s">
        <v>35</v>
      </c>
      <c r="BX14" s="61"/>
      <c r="BY14" s="62"/>
      <c r="BZ14" s="2" t="s">
        <v>93</v>
      </c>
      <c r="CA14" s="15" t="s">
        <v>36</v>
      </c>
      <c r="CB14" s="12" t="s">
        <v>92</v>
      </c>
      <c r="CC14" s="12" t="s">
        <v>86</v>
      </c>
      <c r="CD14" s="9" t="s">
        <v>88</v>
      </c>
      <c r="CE14" s="16" t="s">
        <v>99</v>
      </c>
      <c r="CF14" s="16" t="s">
        <v>100</v>
      </c>
    </row>
    <row r="15" spans="1:84" x14ac:dyDescent="0.15">
      <c r="A15" s="2" t="s">
        <v>37</v>
      </c>
      <c r="B15" s="2" t="s">
        <v>38</v>
      </c>
      <c r="C15" s="2" t="s">
        <v>39</v>
      </c>
      <c r="D15" s="2" t="s">
        <v>40</v>
      </c>
      <c r="E15" s="2" t="s">
        <v>41</v>
      </c>
      <c r="F15" s="2" t="s">
        <v>42</v>
      </c>
      <c r="G15" s="2" t="s">
        <v>17</v>
      </c>
      <c r="H15" s="2" t="s">
        <v>43</v>
      </c>
      <c r="I15" s="2" t="s">
        <v>44</v>
      </c>
      <c r="J15" s="2" t="s">
        <v>45</v>
      </c>
      <c r="K15" s="2" t="s">
        <v>46</v>
      </c>
      <c r="L15" s="2" t="s">
        <v>47</v>
      </c>
      <c r="M15" s="2" t="s">
        <v>48</v>
      </c>
      <c r="N15" s="2" t="s">
        <v>49</v>
      </c>
      <c r="O15" s="2" t="s">
        <v>50</v>
      </c>
      <c r="P15" s="2" t="s">
        <v>51</v>
      </c>
      <c r="Q15" s="2" t="s">
        <v>52</v>
      </c>
      <c r="R15" s="2" t="s">
        <v>53</v>
      </c>
      <c r="S15" s="2" t="s">
        <v>54</v>
      </c>
      <c r="T15" s="2" t="s">
        <v>55</v>
      </c>
      <c r="U15" s="2" t="s">
        <v>56</v>
      </c>
      <c r="V15" s="2" t="s">
        <v>50</v>
      </c>
      <c r="W15" s="2" t="s">
        <v>51</v>
      </c>
      <c r="X15" s="2" t="s">
        <v>52</v>
      </c>
      <c r="Y15" s="2" t="s">
        <v>53</v>
      </c>
      <c r="Z15" s="2" t="s">
        <v>55</v>
      </c>
      <c r="AA15" s="2" t="s">
        <v>56</v>
      </c>
      <c r="AB15" s="2" t="s">
        <v>50</v>
      </c>
      <c r="AC15" s="2" t="s">
        <v>51</v>
      </c>
      <c r="AD15" s="2" t="s">
        <v>52</v>
      </c>
      <c r="AE15" s="2" t="s">
        <v>53</v>
      </c>
      <c r="AF15" s="2" t="s">
        <v>54</v>
      </c>
      <c r="AG15" s="2" t="s">
        <v>55</v>
      </c>
      <c r="AH15" s="2" t="s">
        <v>56</v>
      </c>
      <c r="AI15" s="2" t="s">
        <v>50</v>
      </c>
      <c r="AJ15" s="2" t="s">
        <v>51</v>
      </c>
      <c r="AK15" s="2" t="s">
        <v>52</v>
      </c>
      <c r="AL15" s="2" t="s">
        <v>53</v>
      </c>
      <c r="AM15" s="2" t="s">
        <v>54</v>
      </c>
      <c r="AN15" s="2" t="s">
        <v>55</v>
      </c>
      <c r="AO15" s="2" t="s">
        <v>56</v>
      </c>
      <c r="AP15" s="17" t="s">
        <v>50</v>
      </c>
      <c r="AQ15" s="17" t="s">
        <v>51</v>
      </c>
      <c r="AR15" s="17" t="s">
        <v>52</v>
      </c>
      <c r="AS15" s="17" t="s">
        <v>53</v>
      </c>
      <c r="AT15" s="17" t="s">
        <v>54</v>
      </c>
      <c r="AU15" s="17" t="s">
        <v>55</v>
      </c>
      <c r="AV15" s="17" t="s">
        <v>56</v>
      </c>
      <c r="AW15" s="17" t="s">
        <v>55</v>
      </c>
      <c r="AX15" s="17" t="s">
        <v>56</v>
      </c>
      <c r="AY15" s="17" t="s">
        <v>96</v>
      </c>
      <c r="AZ15" s="17" t="s">
        <v>50</v>
      </c>
      <c r="BA15" s="17" t="s">
        <v>51</v>
      </c>
      <c r="BB15" s="17" t="s">
        <v>52</v>
      </c>
      <c r="BC15" s="17" t="s">
        <v>53</v>
      </c>
      <c r="BD15" s="17" t="s">
        <v>54</v>
      </c>
      <c r="BE15" s="17" t="s">
        <v>55</v>
      </c>
      <c r="BF15" s="17" t="s">
        <v>56</v>
      </c>
      <c r="BG15" s="2" t="s">
        <v>98</v>
      </c>
      <c r="BH15" s="2" t="s">
        <v>55</v>
      </c>
      <c r="BI15" s="2" t="s">
        <v>56</v>
      </c>
      <c r="BJ15" s="2" t="s">
        <v>98</v>
      </c>
      <c r="BK15" s="2" t="s">
        <v>94</v>
      </c>
      <c r="BL15" s="2" t="s">
        <v>97</v>
      </c>
      <c r="BM15" s="2" t="s">
        <v>98</v>
      </c>
      <c r="BN15" s="2" t="s">
        <v>55</v>
      </c>
      <c r="BO15" s="2" t="s">
        <v>56</v>
      </c>
      <c r="BP15" s="2" t="s">
        <v>98</v>
      </c>
      <c r="BQ15" s="2" t="s">
        <v>55</v>
      </c>
      <c r="BR15" s="2" t="s">
        <v>56</v>
      </c>
      <c r="BS15" s="2" t="s">
        <v>98</v>
      </c>
      <c r="BT15" s="2" t="s">
        <v>55</v>
      </c>
      <c r="BU15" s="2" t="s">
        <v>56</v>
      </c>
      <c r="BV15" s="2" t="s">
        <v>56</v>
      </c>
      <c r="BW15" s="2" t="s">
        <v>98</v>
      </c>
      <c r="BX15" s="2" t="s">
        <v>55</v>
      </c>
      <c r="BY15" s="2" t="s">
        <v>56</v>
      </c>
      <c r="BZ15" s="2" t="s">
        <v>97</v>
      </c>
      <c r="CA15" s="15"/>
      <c r="CB15" s="12" t="s">
        <v>89</v>
      </c>
      <c r="CC15" s="12"/>
      <c r="CD15" s="10" t="s">
        <v>90</v>
      </c>
      <c r="CE15" s="16" t="s">
        <v>103</v>
      </c>
      <c r="CF15" s="16" t="s">
        <v>101</v>
      </c>
    </row>
    <row r="16" spans="1:84" x14ac:dyDescent="0.15">
      <c r="A16" s="4" t="s">
        <v>57</v>
      </c>
      <c r="B16" s="5" t="s">
        <v>210</v>
      </c>
      <c r="C16" s="6" t="s">
        <v>259</v>
      </c>
      <c r="D16" s="14" t="s">
        <v>260</v>
      </c>
      <c r="E16" s="6" t="s">
        <v>231</v>
      </c>
      <c r="F16" s="6" t="s">
        <v>239</v>
      </c>
      <c r="G16" s="13">
        <v>57</v>
      </c>
      <c r="H16" s="13">
        <v>9</v>
      </c>
      <c r="I16" s="13">
        <v>600</v>
      </c>
      <c r="J16" s="21">
        <v>14.4</v>
      </c>
      <c r="K16" s="13"/>
      <c r="L16" s="13"/>
      <c r="M16" s="13">
        <v>4.37</v>
      </c>
      <c r="N16" s="13"/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3</v>
      </c>
      <c r="X16" s="13">
        <v>0</v>
      </c>
      <c r="Y16" s="13">
        <v>0</v>
      </c>
      <c r="Z16" s="13">
        <v>0</v>
      </c>
      <c r="AA16" s="13">
        <v>1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0</v>
      </c>
      <c r="BV16" s="13">
        <v>2</v>
      </c>
      <c r="BW16" s="13">
        <v>0</v>
      </c>
      <c r="BX16" s="13">
        <v>0</v>
      </c>
      <c r="BY16" s="13">
        <v>1</v>
      </c>
      <c r="BZ16" s="13">
        <v>0</v>
      </c>
      <c r="CA16" s="13">
        <v>38</v>
      </c>
      <c r="CB16" s="25" t="s">
        <v>332</v>
      </c>
      <c r="CC16" s="55"/>
      <c r="CD16" s="11">
        <f>(I16/G16)/($D$11/$B$11)</f>
        <v>0.94661113214691417</v>
      </c>
    </row>
    <row r="17" spans="1:82" x14ac:dyDescent="0.15">
      <c r="A17" s="4" t="s">
        <v>58</v>
      </c>
      <c r="B17" s="5">
        <v>21</v>
      </c>
      <c r="C17" s="6">
        <v>20200323</v>
      </c>
      <c r="D17" s="14" t="s">
        <v>171</v>
      </c>
      <c r="E17" s="6" t="s">
        <v>128</v>
      </c>
      <c r="F17" s="6" t="s">
        <v>135</v>
      </c>
      <c r="G17" s="13">
        <v>146</v>
      </c>
      <c r="H17" s="13">
        <v>28</v>
      </c>
      <c r="I17" s="13">
        <v>1510</v>
      </c>
      <c r="J17" s="21">
        <v>15.5</v>
      </c>
      <c r="K17" s="13"/>
      <c r="L17" s="13"/>
      <c r="M17" s="13">
        <v>5.0599999999999996</v>
      </c>
      <c r="N17" s="13"/>
      <c r="O17" s="13">
        <v>0</v>
      </c>
      <c r="P17" s="13">
        <v>33</v>
      </c>
      <c r="Q17" s="13">
        <v>424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12</v>
      </c>
      <c r="Y17" s="13">
        <v>1</v>
      </c>
      <c r="Z17" s="13">
        <v>30</v>
      </c>
      <c r="AA17" s="13">
        <v>3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5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3</v>
      </c>
      <c r="BH17" s="13">
        <v>0</v>
      </c>
      <c r="BI17" s="13">
        <v>0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4</v>
      </c>
      <c r="BQ17" s="13">
        <v>0</v>
      </c>
      <c r="BR17" s="13">
        <v>0</v>
      </c>
      <c r="BS17" s="13">
        <v>0</v>
      </c>
      <c r="BT17" s="13">
        <v>0</v>
      </c>
      <c r="BU17" s="13">
        <v>0</v>
      </c>
      <c r="BV17" s="13">
        <v>0</v>
      </c>
      <c r="BW17" s="13">
        <v>8</v>
      </c>
      <c r="BX17" s="13">
        <v>0</v>
      </c>
      <c r="BY17" s="13">
        <v>1</v>
      </c>
      <c r="BZ17" s="13">
        <v>0</v>
      </c>
      <c r="CA17" s="13">
        <v>88</v>
      </c>
      <c r="CB17" s="25" t="s">
        <v>335</v>
      </c>
      <c r="CC17" s="55"/>
      <c r="CD17" s="11">
        <f t="shared" ref="CD17:CD45" si="0">(I17/G17)/($D$11/$B$11)</f>
        <v>0.93007785552380018</v>
      </c>
    </row>
    <row r="18" spans="1:82" x14ac:dyDescent="0.15">
      <c r="A18" s="4" t="s">
        <v>59</v>
      </c>
      <c r="B18" s="5">
        <v>14</v>
      </c>
      <c r="C18" s="6">
        <v>20200324</v>
      </c>
      <c r="D18" s="14" t="s">
        <v>124</v>
      </c>
      <c r="E18" s="6" t="s">
        <v>129</v>
      </c>
      <c r="F18" s="6" t="s">
        <v>122</v>
      </c>
      <c r="G18" s="13">
        <v>150</v>
      </c>
      <c r="H18" s="13">
        <v>28</v>
      </c>
      <c r="I18" s="13">
        <v>1490</v>
      </c>
      <c r="J18" s="21">
        <v>12.1</v>
      </c>
      <c r="K18" s="13"/>
      <c r="L18" s="13"/>
      <c r="M18" s="13">
        <v>2.5</v>
      </c>
      <c r="N18" s="13"/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2</v>
      </c>
      <c r="BJ18" s="13">
        <v>0</v>
      </c>
      <c r="BK18" s="13">
        <v>0</v>
      </c>
      <c r="BL18" s="13">
        <v>0</v>
      </c>
      <c r="BM18" s="13">
        <v>0</v>
      </c>
      <c r="BN18" s="13">
        <v>0</v>
      </c>
      <c r="BO18" s="13">
        <v>0</v>
      </c>
      <c r="BP18" s="13">
        <v>0</v>
      </c>
      <c r="BQ18" s="13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0</v>
      </c>
      <c r="CB18" s="25">
        <v>1</v>
      </c>
      <c r="CC18" s="55"/>
      <c r="CD18" s="11">
        <f t="shared" si="0"/>
        <v>0.893285371702638</v>
      </c>
    </row>
    <row r="19" spans="1:82" x14ac:dyDescent="0.15">
      <c r="A19" s="4" t="s">
        <v>60</v>
      </c>
      <c r="B19" s="5">
        <v>13</v>
      </c>
      <c r="C19" s="6">
        <v>20200324</v>
      </c>
      <c r="D19" s="14" t="s">
        <v>125</v>
      </c>
      <c r="E19" s="6" t="s">
        <v>130</v>
      </c>
      <c r="F19" s="6" t="s">
        <v>136</v>
      </c>
      <c r="G19" s="13">
        <v>150</v>
      </c>
      <c r="H19" s="13">
        <v>6</v>
      </c>
      <c r="I19" s="13">
        <v>1310</v>
      </c>
      <c r="J19" s="21">
        <v>12.8</v>
      </c>
      <c r="K19" s="13"/>
      <c r="L19" s="13"/>
      <c r="M19" s="13">
        <v>0.72</v>
      </c>
      <c r="N19" s="13"/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3</v>
      </c>
      <c r="BH19" s="13">
        <v>0</v>
      </c>
      <c r="BI19" s="13">
        <v>1</v>
      </c>
      <c r="BJ19" s="13">
        <v>0</v>
      </c>
      <c r="BK19" s="13">
        <v>0</v>
      </c>
      <c r="BL19" s="13">
        <v>0</v>
      </c>
      <c r="BM19" s="13">
        <v>0</v>
      </c>
      <c r="BN19" s="13">
        <v>0</v>
      </c>
      <c r="BO19" s="13">
        <v>0</v>
      </c>
      <c r="BP19" s="13">
        <v>0</v>
      </c>
      <c r="BQ19" s="13">
        <v>0</v>
      </c>
      <c r="BR19" s="13">
        <v>0</v>
      </c>
      <c r="BS19" s="13">
        <v>0</v>
      </c>
      <c r="BT19" s="13">
        <v>0</v>
      </c>
      <c r="BU19" s="13">
        <v>0</v>
      </c>
      <c r="BV19" s="13">
        <v>0</v>
      </c>
      <c r="BW19" s="13">
        <v>0</v>
      </c>
      <c r="BX19" s="13">
        <v>1</v>
      </c>
      <c r="BY19" s="13">
        <v>0</v>
      </c>
      <c r="BZ19" s="13">
        <v>0</v>
      </c>
      <c r="CA19" s="13">
        <v>5</v>
      </c>
      <c r="CB19" s="25">
        <v>1</v>
      </c>
      <c r="CC19" s="55" t="s">
        <v>367</v>
      </c>
      <c r="CD19" s="11">
        <f t="shared" si="0"/>
        <v>0.78537170263788969</v>
      </c>
    </row>
    <row r="20" spans="1:82" x14ac:dyDescent="0.15">
      <c r="A20" s="4" t="s">
        <v>61</v>
      </c>
      <c r="B20" s="5">
        <v>5</v>
      </c>
      <c r="C20" s="6">
        <v>20200324</v>
      </c>
      <c r="D20" s="14" t="s">
        <v>126</v>
      </c>
      <c r="E20" s="6" t="s">
        <v>114</v>
      </c>
      <c r="F20" s="6" t="s">
        <v>119</v>
      </c>
      <c r="G20" s="13">
        <v>150</v>
      </c>
      <c r="H20" s="13">
        <v>6</v>
      </c>
      <c r="I20" s="13">
        <v>1510</v>
      </c>
      <c r="J20" s="21">
        <v>12</v>
      </c>
      <c r="K20" s="13"/>
      <c r="L20" s="13"/>
      <c r="M20" s="13">
        <v>0.9</v>
      </c>
      <c r="N20" s="13"/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2</v>
      </c>
      <c r="BJ20" s="13">
        <v>0</v>
      </c>
      <c r="BK20" s="13">
        <v>0</v>
      </c>
      <c r="BL20" s="13">
        <v>0</v>
      </c>
      <c r="BM20" s="13">
        <v>0</v>
      </c>
      <c r="BN20" s="13">
        <v>0</v>
      </c>
      <c r="BO20" s="13">
        <v>0</v>
      </c>
      <c r="BP20" s="13">
        <v>0</v>
      </c>
      <c r="BQ20" s="13">
        <v>0</v>
      </c>
      <c r="BR20" s="13">
        <v>0</v>
      </c>
      <c r="BS20" s="13">
        <v>0</v>
      </c>
      <c r="BT20" s="13">
        <v>0</v>
      </c>
      <c r="BU20" s="13">
        <v>0</v>
      </c>
      <c r="BV20" s="13">
        <v>0</v>
      </c>
      <c r="BW20" s="13">
        <v>0</v>
      </c>
      <c r="BX20" s="13">
        <v>0</v>
      </c>
      <c r="BY20" s="13">
        <v>0</v>
      </c>
      <c r="BZ20" s="13">
        <v>0</v>
      </c>
      <c r="CA20" s="13">
        <v>0</v>
      </c>
      <c r="CB20" s="25">
        <v>1</v>
      </c>
      <c r="CC20" s="55"/>
      <c r="CD20" s="11">
        <f t="shared" si="0"/>
        <v>0.90527577937649883</v>
      </c>
    </row>
    <row r="21" spans="1:82" x14ac:dyDescent="0.15">
      <c r="A21" s="4" t="s">
        <v>11</v>
      </c>
      <c r="B21" s="5">
        <v>12</v>
      </c>
      <c r="C21" s="6">
        <v>20200324</v>
      </c>
      <c r="D21" s="14" t="s">
        <v>172</v>
      </c>
      <c r="E21" s="6" t="s">
        <v>131</v>
      </c>
      <c r="F21" s="6" t="s">
        <v>122</v>
      </c>
      <c r="G21" s="13">
        <v>150</v>
      </c>
      <c r="H21" s="13">
        <v>18</v>
      </c>
      <c r="I21" s="13">
        <v>1650</v>
      </c>
      <c r="J21" s="21">
        <v>14.1</v>
      </c>
      <c r="K21" s="13"/>
      <c r="L21" s="13"/>
      <c r="M21" s="13">
        <v>3.03</v>
      </c>
      <c r="N21" s="13"/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1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1</v>
      </c>
      <c r="BH21" s="13">
        <v>11</v>
      </c>
      <c r="BI21" s="13">
        <v>8</v>
      </c>
      <c r="BJ21" s="13">
        <v>19</v>
      </c>
      <c r="BK21" s="13">
        <v>0</v>
      </c>
      <c r="BL21" s="13">
        <v>5</v>
      </c>
      <c r="BM21" s="13">
        <v>0</v>
      </c>
      <c r="BN21" s="13">
        <v>0</v>
      </c>
      <c r="BO21" s="13">
        <v>0</v>
      </c>
      <c r="BP21" s="13">
        <v>0</v>
      </c>
      <c r="BQ21" s="13">
        <v>0</v>
      </c>
      <c r="BR21" s="13">
        <v>0</v>
      </c>
      <c r="BS21" s="13">
        <v>1</v>
      </c>
      <c r="BT21" s="13">
        <v>1</v>
      </c>
      <c r="BU21" s="13">
        <v>0</v>
      </c>
      <c r="BV21" s="13">
        <v>0</v>
      </c>
      <c r="BW21" s="13">
        <v>0</v>
      </c>
      <c r="BX21" s="13">
        <v>0</v>
      </c>
      <c r="BY21" s="13">
        <v>1</v>
      </c>
      <c r="BZ21" s="13">
        <v>0</v>
      </c>
      <c r="CA21" s="13">
        <v>64</v>
      </c>
      <c r="CB21" s="25" t="s">
        <v>335</v>
      </c>
      <c r="CC21" s="55"/>
      <c r="CD21" s="11">
        <f t="shared" si="0"/>
        <v>0.98920863309352525</v>
      </c>
    </row>
    <row r="22" spans="1:82" x14ac:dyDescent="0.15">
      <c r="A22" s="4" t="s">
        <v>62</v>
      </c>
      <c r="B22" s="5">
        <v>6</v>
      </c>
      <c r="C22" s="6">
        <v>20200324</v>
      </c>
      <c r="D22" s="14" t="s">
        <v>173</v>
      </c>
      <c r="E22" s="6" t="s">
        <v>114</v>
      </c>
      <c r="F22" s="6" t="s">
        <v>134</v>
      </c>
      <c r="G22" s="13">
        <v>150</v>
      </c>
      <c r="H22" s="13">
        <v>13</v>
      </c>
      <c r="I22" s="13">
        <v>1510</v>
      </c>
      <c r="J22" s="21">
        <v>14.5</v>
      </c>
      <c r="K22" s="13"/>
      <c r="L22" s="13"/>
      <c r="M22" s="13">
        <v>1.91</v>
      </c>
      <c r="N22" s="13"/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3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5</v>
      </c>
      <c r="BH22" s="13">
        <v>1</v>
      </c>
      <c r="BI22" s="13">
        <v>1</v>
      </c>
      <c r="BJ22" s="13">
        <v>9</v>
      </c>
      <c r="BK22" s="13"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0</v>
      </c>
      <c r="BQ22" s="13">
        <v>0</v>
      </c>
      <c r="BR22" s="13">
        <v>0</v>
      </c>
      <c r="BS22" s="13">
        <v>0</v>
      </c>
      <c r="BT22" s="13">
        <v>0</v>
      </c>
      <c r="BU22" s="13">
        <v>0</v>
      </c>
      <c r="BV22" s="13">
        <v>0</v>
      </c>
      <c r="BW22" s="13">
        <v>0</v>
      </c>
      <c r="BX22" s="13">
        <v>0</v>
      </c>
      <c r="BY22" s="13">
        <v>0</v>
      </c>
      <c r="BZ22" s="13">
        <v>0</v>
      </c>
      <c r="CA22" s="13">
        <v>72</v>
      </c>
      <c r="CB22" s="25" t="s">
        <v>333</v>
      </c>
      <c r="CC22" s="55" t="s">
        <v>368</v>
      </c>
      <c r="CD22" s="11">
        <f t="shared" si="0"/>
        <v>0.90527577937649883</v>
      </c>
    </row>
    <row r="23" spans="1:82" x14ac:dyDescent="0.15">
      <c r="A23" s="4" t="s">
        <v>64</v>
      </c>
      <c r="B23" s="5" t="s">
        <v>214</v>
      </c>
      <c r="C23" s="6" t="s">
        <v>261</v>
      </c>
      <c r="D23" s="14" t="s">
        <v>262</v>
      </c>
      <c r="E23" s="6" t="s">
        <v>243</v>
      </c>
      <c r="F23" s="6" t="s">
        <v>263</v>
      </c>
      <c r="G23" s="13">
        <v>150</v>
      </c>
      <c r="H23" s="13">
        <v>21</v>
      </c>
      <c r="I23" s="13">
        <v>1540</v>
      </c>
      <c r="J23" s="21">
        <v>14.7</v>
      </c>
      <c r="K23" s="13"/>
      <c r="L23" s="13"/>
      <c r="M23" s="13">
        <v>4.1100000000000003</v>
      </c>
      <c r="N23" s="13"/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17</v>
      </c>
      <c r="U23" s="13">
        <v>10</v>
      </c>
      <c r="V23" s="13">
        <v>0</v>
      </c>
      <c r="W23" s="13">
        <v>0</v>
      </c>
      <c r="X23" s="13">
        <v>1</v>
      </c>
      <c r="Y23" s="13">
        <v>0</v>
      </c>
      <c r="Z23" s="13">
        <v>2</v>
      </c>
      <c r="AA23" s="13">
        <v>11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2</v>
      </c>
      <c r="AL23" s="13">
        <v>0</v>
      </c>
      <c r="AM23" s="13">
        <v>0</v>
      </c>
      <c r="AN23" s="13">
        <v>2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21</v>
      </c>
      <c r="BH23" s="13">
        <v>50</v>
      </c>
      <c r="BI23" s="13">
        <v>9</v>
      </c>
      <c r="BJ23" s="13">
        <v>23</v>
      </c>
      <c r="BK23" s="13">
        <v>0</v>
      </c>
      <c r="BL23" s="13">
        <v>30</v>
      </c>
      <c r="BM23" s="13">
        <v>0</v>
      </c>
      <c r="BN23" s="13">
        <v>0</v>
      </c>
      <c r="BO23" s="13">
        <v>0</v>
      </c>
      <c r="BP23" s="13">
        <v>0</v>
      </c>
      <c r="BQ23" s="13">
        <v>1</v>
      </c>
      <c r="BR23" s="13">
        <v>0</v>
      </c>
      <c r="BS23" s="13">
        <v>1</v>
      </c>
      <c r="BT23" s="13">
        <v>1</v>
      </c>
      <c r="BU23" s="13">
        <v>0</v>
      </c>
      <c r="BV23" s="13">
        <v>0</v>
      </c>
      <c r="BW23" s="13">
        <v>2</v>
      </c>
      <c r="BX23" s="13">
        <v>0</v>
      </c>
      <c r="BY23" s="13">
        <v>1</v>
      </c>
      <c r="BZ23" s="13">
        <v>0</v>
      </c>
      <c r="CA23" s="13">
        <v>44</v>
      </c>
      <c r="CB23" s="25" t="s">
        <v>337</v>
      </c>
      <c r="CC23" s="55"/>
      <c r="CD23" s="11">
        <f t="shared" si="0"/>
        <v>0.92326139088729031</v>
      </c>
    </row>
    <row r="24" spans="1:82" x14ac:dyDescent="0.15">
      <c r="A24" s="4" t="s">
        <v>63</v>
      </c>
      <c r="B24" s="5" t="s">
        <v>215</v>
      </c>
      <c r="C24" s="6" t="s">
        <v>264</v>
      </c>
      <c r="D24" s="14" t="s">
        <v>265</v>
      </c>
      <c r="E24" s="6" t="s">
        <v>266</v>
      </c>
      <c r="F24" s="6" t="s">
        <v>267</v>
      </c>
      <c r="G24" s="13">
        <v>150</v>
      </c>
      <c r="H24" s="13">
        <v>16</v>
      </c>
      <c r="I24" s="13">
        <v>1580</v>
      </c>
      <c r="J24" s="21">
        <v>14.7</v>
      </c>
      <c r="K24" s="13"/>
      <c r="L24" s="13"/>
      <c r="M24" s="13">
        <v>4</v>
      </c>
      <c r="N24" s="13"/>
      <c r="O24" s="13">
        <v>0</v>
      </c>
      <c r="P24" s="13">
        <v>1</v>
      </c>
      <c r="Q24" s="13">
        <v>6</v>
      </c>
      <c r="R24" s="13">
        <v>0</v>
      </c>
      <c r="S24" s="13">
        <v>2</v>
      </c>
      <c r="T24" s="13">
        <v>26</v>
      </c>
      <c r="U24" s="13">
        <v>9</v>
      </c>
      <c r="V24" s="13">
        <v>0</v>
      </c>
      <c r="W24" s="13">
        <v>0</v>
      </c>
      <c r="X24" s="13">
        <v>5</v>
      </c>
      <c r="Y24" s="13">
        <v>0</v>
      </c>
      <c r="Z24" s="13">
        <v>1</v>
      </c>
      <c r="AA24" s="13">
        <v>10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1</v>
      </c>
      <c r="AL24" s="13">
        <v>0</v>
      </c>
      <c r="AM24" s="13">
        <v>0</v>
      </c>
      <c r="AN24" s="13">
        <v>4</v>
      </c>
      <c r="AO24" s="13">
        <v>1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23</v>
      </c>
      <c r="BH24" s="13">
        <v>12</v>
      </c>
      <c r="BI24" s="13">
        <v>4</v>
      </c>
      <c r="BJ24" s="13">
        <v>0</v>
      </c>
      <c r="BK24" s="13">
        <v>0</v>
      </c>
      <c r="BL24" s="13">
        <v>27</v>
      </c>
      <c r="BM24" s="13">
        <v>0</v>
      </c>
      <c r="BN24" s="13">
        <v>0</v>
      </c>
      <c r="BO24" s="13">
        <v>0</v>
      </c>
      <c r="BP24" s="13">
        <v>0</v>
      </c>
      <c r="BQ24" s="13">
        <v>1</v>
      </c>
      <c r="BR24" s="13">
        <v>0</v>
      </c>
      <c r="BS24" s="13">
        <v>0</v>
      </c>
      <c r="BT24" s="13">
        <v>0</v>
      </c>
      <c r="BU24" s="13">
        <v>0</v>
      </c>
      <c r="BV24" s="13">
        <v>0</v>
      </c>
      <c r="BW24" s="13">
        <v>3</v>
      </c>
      <c r="BX24" s="13">
        <v>0</v>
      </c>
      <c r="BY24" s="13">
        <v>1</v>
      </c>
      <c r="BZ24" s="13">
        <v>0</v>
      </c>
      <c r="CA24" s="13">
        <v>128</v>
      </c>
      <c r="CB24" s="25" t="s">
        <v>335</v>
      </c>
      <c r="CC24" s="55"/>
      <c r="CD24" s="11">
        <f t="shared" si="0"/>
        <v>0.9472422062350121</v>
      </c>
    </row>
    <row r="25" spans="1:82" x14ac:dyDescent="0.15">
      <c r="A25" s="4" t="s">
        <v>65</v>
      </c>
      <c r="B25" s="5">
        <v>7</v>
      </c>
      <c r="C25" s="6">
        <v>20200324</v>
      </c>
      <c r="D25" s="14" t="s">
        <v>174</v>
      </c>
      <c r="E25" s="6" t="s">
        <v>132</v>
      </c>
      <c r="F25" s="6" t="s">
        <v>137</v>
      </c>
      <c r="G25" s="13">
        <v>141</v>
      </c>
      <c r="H25" s="13">
        <v>6</v>
      </c>
      <c r="I25" s="13">
        <v>1490</v>
      </c>
      <c r="J25" s="21">
        <v>15</v>
      </c>
      <c r="K25" s="13"/>
      <c r="L25" s="13"/>
      <c r="M25" s="13">
        <v>4.3099999999999996</v>
      </c>
      <c r="N25" s="13"/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3</v>
      </c>
      <c r="U25" s="13">
        <v>2</v>
      </c>
      <c r="V25" s="13">
        <v>0</v>
      </c>
      <c r="W25" s="13">
        <v>0</v>
      </c>
      <c r="X25" s="13">
        <v>4</v>
      </c>
      <c r="Y25" s="13">
        <v>0</v>
      </c>
      <c r="Z25" s="13">
        <v>1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3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4</v>
      </c>
      <c r="BH25" s="13">
        <v>0</v>
      </c>
      <c r="BI25" s="13">
        <v>1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13">
        <v>0</v>
      </c>
      <c r="BT25" s="13">
        <v>0</v>
      </c>
      <c r="BU25" s="13">
        <v>0</v>
      </c>
      <c r="BV25" s="13">
        <v>0</v>
      </c>
      <c r="BW25" s="13">
        <v>2</v>
      </c>
      <c r="BX25" s="13">
        <v>0</v>
      </c>
      <c r="BY25" s="13">
        <v>2</v>
      </c>
      <c r="BZ25" s="13">
        <v>0</v>
      </c>
      <c r="CA25" s="13">
        <v>144</v>
      </c>
      <c r="CB25" s="25" t="s">
        <v>336</v>
      </c>
      <c r="CC25" s="55"/>
      <c r="CD25" s="11">
        <f t="shared" si="0"/>
        <v>0.95030358691770001</v>
      </c>
    </row>
    <row r="26" spans="1:82" x14ac:dyDescent="0.15">
      <c r="A26" s="4" t="s">
        <v>66</v>
      </c>
      <c r="B26" s="5" t="s">
        <v>220</v>
      </c>
      <c r="C26" s="6" t="s">
        <v>268</v>
      </c>
      <c r="D26" s="14" t="s">
        <v>269</v>
      </c>
      <c r="E26" s="6" t="s">
        <v>270</v>
      </c>
      <c r="F26" s="6" t="s">
        <v>255</v>
      </c>
      <c r="G26" s="13">
        <v>75</v>
      </c>
      <c r="H26" s="13">
        <v>33</v>
      </c>
      <c r="I26" s="13">
        <v>920</v>
      </c>
      <c r="J26" s="21">
        <v>14.4</v>
      </c>
      <c r="K26" s="13"/>
      <c r="L26" s="13"/>
      <c r="M26" s="13">
        <v>3.36</v>
      </c>
      <c r="N26" s="13"/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1</v>
      </c>
      <c r="V26" s="13">
        <v>0</v>
      </c>
      <c r="W26" s="13">
        <v>0</v>
      </c>
      <c r="X26" s="13">
        <v>2</v>
      </c>
      <c r="Y26" s="13">
        <v>0</v>
      </c>
      <c r="Z26" s="13">
        <v>0</v>
      </c>
      <c r="AA26" s="13">
        <v>2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13">
        <v>0</v>
      </c>
      <c r="BI26" s="13">
        <v>0</v>
      </c>
      <c r="BJ26" s="13">
        <v>0</v>
      </c>
      <c r="BK26" s="13"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0</v>
      </c>
      <c r="BQ26" s="13">
        <v>0</v>
      </c>
      <c r="BR26" s="13">
        <v>0</v>
      </c>
      <c r="BS26" s="13">
        <v>0</v>
      </c>
      <c r="BT26" s="13">
        <v>0</v>
      </c>
      <c r="BU26" s="13">
        <v>0</v>
      </c>
      <c r="BV26" s="13">
        <v>0</v>
      </c>
      <c r="BW26" s="13">
        <v>2</v>
      </c>
      <c r="BX26" s="13">
        <v>0</v>
      </c>
      <c r="BY26" s="13">
        <v>2</v>
      </c>
      <c r="BZ26" s="13">
        <v>0</v>
      </c>
      <c r="CA26" s="13">
        <v>100</v>
      </c>
      <c r="CB26" s="25" t="s">
        <v>337</v>
      </c>
      <c r="CC26" s="55"/>
      <c r="CD26" s="11">
        <f t="shared" si="0"/>
        <v>1.1031175059952041</v>
      </c>
    </row>
    <row r="27" spans="1:82" x14ac:dyDescent="0.15">
      <c r="A27" s="4" t="s">
        <v>67</v>
      </c>
      <c r="B27" s="5" t="s">
        <v>221</v>
      </c>
      <c r="C27" s="6" t="s">
        <v>268</v>
      </c>
      <c r="D27" s="14" t="s">
        <v>271</v>
      </c>
      <c r="E27" s="6" t="s">
        <v>272</v>
      </c>
      <c r="F27" s="6" t="s">
        <v>273</v>
      </c>
      <c r="G27" s="13">
        <v>108</v>
      </c>
      <c r="H27" s="13">
        <v>40</v>
      </c>
      <c r="I27" s="13">
        <v>1350</v>
      </c>
      <c r="J27" s="21">
        <v>14.4</v>
      </c>
      <c r="K27" s="13"/>
      <c r="L27" s="13"/>
      <c r="M27" s="13">
        <v>6.28</v>
      </c>
      <c r="N27" s="13"/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1</v>
      </c>
      <c r="U27" s="13">
        <v>12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3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13">
        <v>0</v>
      </c>
      <c r="BS27" s="13">
        <v>0</v>
      </c>
      <c r="BT27" s="13">
        <v>0</v>
      </c>
      <c r="BU27" s="13">
        <v>0</v>
      </c>
      <c r="BV27" s="13">
        <v>0</v>
      </c>
      <c r="BW27" s="13">
        <v>2</v>
      </c>
      <c r="BX27" s="13">
        <v>0</v>
      </c>
      <c r="BY27" s="13">
        <v>5</v>
      </c>
      <c r="BZ27" s="13">
        <v>0</v>
      </c>
      <c r="CA27" s="13">
        <v>96</v>
      </c>
      <c r="CB27" s="25" t="s">
        <v>335</v>
      </c>
      <c r="CC27" s="55"/>
      <c r="CD27" s="11">
        <f t="shared" si="0"/>
        <v>1.1241007194244605</v>
      </c>
    </row>
    <row r="28" spans="1:82" x14ac:dyDescent="0.15">
      <c r="A28" s="4" t="s">
        <v>68</v>
      </c>
      <c r="B28" s="5" t="s">
        <v>222</v>
      </c>
      <c r="C28" s="6" t="s">
        <v>261</v>
      </c>
      <c r="D28" s="14" t="s">
        <v>274</v>
      </c>
      <c r="E28" s="6" t="s">
        <v>275</v>
      </c>
      <c r="F28" s="6" t="s">
        <v>255</v>
      </c>
      <c r="G28" s="13">
        <v>132</v>
      </c>
      <c r="H28" s="13">
        <v>25</v>
      </c>
      <c r="I28" s="13">
        <v>1470</v>
      </c>
      <c r="J28" s="21">
        <v>14.1</v>
      </c>
      <c r="K28" s="13"/>
      <c r="L28" s="13"/>
      <c r="M28" s="13">
        <v>5.26</v>
      </c>
      <c r="N28" s="13"/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2</v>
      </c>
      <c r="U28" s="13">
        <v>4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0</v>
      </c>
      <c r="BH28" s="13">
        <v>0</v>
      </c>
      <c r="BI28" s="13">
        <v>0</v>
      </c>
      <c r="BJ28" s="13">
        <v>0</v>
      </c>
      <c r="BK28" s="13">
        <v>0</v>
      </c>
      <c r="BL28" s="13">
        <v>0</v>
      </c>
      <c r="BM28" s="13">
        <v>0</v>
      </c>
      <c r="BN28" s="13">
        <v>0</v>
      </c>
      <c r="BO28" s="13">
        <v>0</v>
      </c>
      <c r="BP28" s="13">
        <v>0</v>
      </c>
      <c r="BQ28" s="13">
        <v>0</v>
      </c>
      <c r="BR28" s="13">
        <v>0</v>
      </c>
      <c r="BS28" s="13">
        <v>0</v>
      </c>
      <c r="BT28" s="13">
        <v>0</v>
      </c>
      <c r="BU28" s="13">
        <v>0</v>
      </c>
      <c r="BV28" s="13">
        <v>0</v>
      </c>
      <c r="BW28" s="13">
        <v>5</v>
      </c>
      <c r="BX28" s="13">
        <v>0</v>
      </c>
      <c r="BY28" s="13">
        <v>1</v>
      </c>
      <c r="BZ28" s="13">
        <v>0</v>
      </c>
      <c r="CA28" s="13">
        <v>240</v>
      </c>
      <c r="CB28" s="25" t="s">
        <v>334</v>
      </c>
      <c r="CC28" s="55" t="s">
        <v>356</v>
      </c>
      <c r="CD28" s="11">
        <f t="shared" si="0"/>
        <v>1.0014715500327012</v>
      </c>
    </row>
    <row r="29" spans="1:82" x14ac:dyDescent="0.15">
      <c r="A29" s="4" t="s">
        <v>69</v>
      </c>
      <c r="B29" s="5">
        <v>9</v>
      </c>
      <c r="C29" s="6">
        <v>20200324</v>
      </c>
      <c r="D29" s="14" t="s">
        <v>175</v>
      </c>
      <c r="E29" s="6" t="s">
        <v>111</v>
      </c>
      <c r="F29" s="6" t="s">
        <v>121</v>
      </c>
      <c r="G29" s="13">
        <v>138</v>
      </c>
      <c r="H29" s="13">
        <v>10</v>
      </c>
      <c r="I29" s="13">
        <v>1370</v>
      </c>
      <c r="J29" s="21">
        <v>14.5</v>
      </c>
      <c r="K29" s="13"/>
      <c r="L29" s="13"/>
      <c r="M29" s="13">
        <v>6.33</v>
      </c>
      <c r="N29" s="13"/>
      <c r="O29" s="13">
        <v>0</v>
      </c>
      <c r="P29" s="13">
        <v>0</v>
      </c>
      <c r="Q29" s="13">
        <v>1</v>
      </c>
      <c r="R29" s="13">
        <v>0</v>
      </c>
      <c r="S29" s="13">
        <v>0</v>
      </c>
      <c r="T29" s="13">
        <v>24</v>
      </c>
      <c r="U29" s="13">
        <v>4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3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3</v>
      </c>
      <c r="AL29" s="13">
        <v>0</v>
      </c>
      <c r="AM29" s="13">
        <v>0</v>
      </c>
      <c r="AN29" s="13">
        <v>0</v>
      </c>
      <c r="AO29" s="13">
        <v>2</v>
      </c>
      <c r="AP29" s="13">
        <v>0</v>
      </c>
      <c r="AQ29" s="13">
        <v>0</v>
      </c>
      <c r="AR29" s="13">
        <v>0</v>
      </c>
      <c r="AS29" s="13">
        <v>0</v>
      </c>
      <c r="AT29" s="13">
        <v>0</v>
      </c>
      <c r="AU29" s="13"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13">
        <v>0</v>
      </c>
      <c r="BE29" s="13">
        <v>0</v>
      </c>
      <c r="BF29" s="13">
        <v>0</v>
      </c>
      <c r="BG29" s="13">
        <v>5</v>
      </c>
      <c r="BH29" s="13">
        <v>2</v>
      </c>
      <c r="BI29" s="13">
        <v>0</v>
      </c>
      <c r="BJ29" s="13">
        <v>0</v>
      </c>
      <c r="BK29" s="13">
        <v>0</v>
      </c>
      <c r="BL29" s="13">
        <v>19</v>
      </c>
      <c r="BM29" s="13">
        <v>0</v>
      </c>
      <c r="BN29" s="13">
        <v>0</v>
      </c>
      <c r="BO29" s="13">
        <v>0</v>
      </c>
      <c r="BP29" s="13">
        <v>0</v>
      </c>
      <c r="BQ29" s="13">
        <v>0</v>
      </c>
      <c r="BR29" s="13">
        <v>0</v>
      </c>
      <c r="BS29" s="13">
        <v>0</v>
      </c>
      <c r="BT29" s="13">
        <v>0</v>
      </c>
      <c r="BU29" s="13">
        <v>0</v>
      </c>
      <c r="BV29" s="13">
        <v>0</v>
      </c>
      <c r="BW29" s="13">
        <v>7</v>
      </c>
      <c r="BX29" s="13">
        <v>0</v>
      </c>
      <c r="BY29" s="13">
        <v>2</v>
      </c>
      <c r="BZ29" s="13">
        <v>0</v>
      </c>
      <c r="CA29" s="13">
        <v>208</v>
      </c>
      <c r="CB29" s="25" t="s">
        <v>334</v>
      </c>
      <c r="CC29" s="55"/>
      <c r="CD29" s="11">
        <f t="shared" si="0"/>
        <v>0.89276404962986144</v>
      </c>
    </row>
    <row r="30" spans="1:82" x14ac:dyDescent="0.15">
      <c r="A30" s="4" t="s">
        <v>70</v>
      </c>
      <c r="B30" s="5">
        <v>10</v>
      </c>
      <c r="C30" s="6">
        <v>20200324</v>
      </c>
      <c r="D30" s="14" t="s">
        <v>176</v>
      </c>
      <c r="E30" s="6" t="s">
        <v>116</v>
      </c>
      <c r="F30" s="6" t="s">
        <v>121</v>
      </c>
      <c r="G30" s="13">
        <v>150</v>
      </c>
      <c r="H30" s="13">
        <v>2</v>
      </c>
      <c r="I30" s="13">
        <v>1520</v>
      </c>
      <c r="J30" s="21">
        <v>14.4</v>
      </c>
      <c r="K30" s="13"/>
      <c r="L30" s="13"/>
      <c r="M30" s="13">
        <v>3.03</v>
      </c>
      <c r="N30" s="13"/>
      <c r="O30" s="13">
        <v>0</v>
      </c>
      <c r="P30" s="13">
        <v>0</v>
      </c>
      <c r="Q30" s="13">
        <v>1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5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2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18</v>
      </c>
      <c r="BH30" s="13">
        <v>1</v>
      </c>
      <c r="BI30" s="13">
        <v>9</v>
      </c>
      <c r="BJ30" s="13">
        <v>19</v>
      </c>
      <c r="BK30" s="13">
        <v>0</v>
      </c>
      <c r="BL30" s="13">
        <v>8</v>
      </c>
      <c r="BM30" s="13">
        <v>0</v>
      </c>
      <c r="BN30" s="13">
        <v>0</v>
      </c>
      <c r="BO30" s="13">
        <v>0</v>
      </c>
      <c r="BP30" s="13">
        <v>0</v>
      </c>
      <c r="BQ30" s="13">
        <v>0</v>
      </c>
      <c r="BR30" s="13">
        <v>0</v>
      </c>
      <c r="BS30" s="13">
        <v>1</v>
      </c>
      <c r="BT30" s="13">
        <v>0</v>
      </c>
      <c r="BU30" s="13">
        <v>0</v>
      </c>
      <c r="BV30" s="13">
        <v>0</v>
      </c>
      <c r="BW30" s="13">
        <v>0</v>
      </c>
      <c r="BX30" s="13">
        <v>0</v>
      </c>
      <c r="BY30" s="13">
        <v>1</v>
      </c>
      <c r="BZ30" s="13">
        <v>0</v>
      </c>
      <c r="CA30" s="13">
        <v>112</v>
      </c>
      <c r="CB30" s="25" t="s">
        <v>334</v>
      </c>
      <c r="CC30" s="55" t="s">
        <v>358</v>
      </c>
      <c r="CD30" s="11">
        <f t="shared" si="0"/>
        <v>0.91127098321342925</v>
      </c>
    </row>
    <row r="31" spans="1:82" x14ac:dyDescent="0.15">
      <c r="A31" s="4" t="s">
        <v>71</v>
      </c>
      <c r="B31" s="5">
        <v>11</v>
      </c>
      <c r="C31" s="6">
        <v>20200324</v>
      </c>
      <c r="D31" s="14" t="s">
        <v>177</v>
      </c>
      <c r="E31" s="6" t="s">
        <v>112</v>
      </c>
      <c r="F31" s="6" t="s">
        <v>138</v>
      </c>
      <c r="G31" s="13">
        <v>150</v>
      </c>
      <c r="H31" s="13">
        <v>2</v>
      </c>
      <c r="I31" s="13">
        <v>1480</v>
      </c>
      <c r="J31" s="21">
        <v>13.1</v>
      </c>
      <c r="K31" s="13"/>
      <c r="L31" s="13"/>
      <c r="M31" s="13">
        <v>3.07</v>
      </c>
      <c r="N31" s="13"/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3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13">
        <v>0</v>
      </c>
      <c r="BF31" s="13">
        <v>0</v>
      </c>
      <c r="BG31" s="13">
        <v>0</v>
      </c>
      <c r="BH31" s="13">
        <v>0</v>
      </c>
      <c r="BI31" s="13">
        <v>8</v>
      </c>
      <c r="BJ31" s="13">
        <v>3</v>
      </c>
      <c r="BK31" s="13">
        <v>0</v>
      </c>
      <c r="BL31" s="13">
        <v>0</v>
      </c>
      <c r="BM31" s="13">
        <v>0</v>
      </c>
      <c r="BN31" s="13">
        <v>0</v>
      </c>
      <c r="BO31" s="13">
        <v>0</v>
      </c>
      <c r="BP31" s="13">
        <v>0</v>
      </c>
      <c r="BQ31" s="13">
        <v>0</v>
      </c>
      <c r="BR31" s="13">
        <v>0</v>
      </c>
      <c r="BS31" s="13">
        <v>0</v>
      </c>
      <c r="BT31" s="13">
        <v>0</v>
      </c>
      <c r="BU31" s="13">
        <v>0</v>
      </c>
      <c r="BV31" s="13">
        <v>0</v>
      </c>
      <c r="BW31" s="13">
        <v>0</v>
      </c>
      <c r="BX31" s="13">
        <v>0</v>
      </c>
      <c r="BY31" s="13">
        <v>0</v>
      </c>
      <c r="BZ31" s="13">
        <v>0</v>
      </c>
      <c r="CA31" s="13">
        <v>1</v>
      </c>
      <c r="CB31" s="25">
        <v>1</v>
      </c>
      <c r="CC31" s="55"/>
      <c r="CD31" s="11">
        <f t="shared" si="0"/>
        <v>0.88729016786570758</v>
      </c>
    </row>
    <row r="32" spans="1:82" x14ac:dyDescent="0.15">
      <c r="A32" s="4" t="s">
        <v>72</v>
      </c>
      <c r="B32" s="5">
        <v>4</v>
      </c>
      <c r="C32" s="6">
        <v>20200324</v>
      </c>
      <c r="D32" s="14" t="s">
        <v>178</v>
      </c>
      <c r="E32" s="6" t="s">
        <v>112</v>
      </c>
      <c r="F32" s="6" t="s">
        <v>139</v>
      </c>
      <c r="G32" s="13">
        <v>150</v>
      </c>
      <c r="H32" s="13">
        <v>19</v>
      </c>
      <c r="I32" s="13">
        <v>1560</v>
      </c>
      <c r="J32" s="21">
        <v>13.7</v>
      </c>
      <c r="K32" s="13"/>
      <c r="L32" s="13"/>
      <c r="M32" s="13">
        <v>3.88</v>
      </c>
      <c r="N32" s="13"/>
      <c r="O32" s="13">
        <v>3</v>
      </c>
      <c r="P32" s="13">
        <v>0</v>
      </c>
      <c r="Q32" s="13">
        <v>0</v>
      </c>
      <c r="R32" s="13">
        <v>0</v>
      </c>
      <c r="S32" s="13">
        <v>1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2</v>
      </c>
      <c r="AA32" s="13">
        <v>24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0</v>
      </c>
      <c r="AR32" s="13">
        <v>0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13">
        <v>0</v>
      </c>
      <c r="BF32" s="13">
        <v>0</v>
      </c>
      <c r="BG32" s="13">
        <v>10</v>
      </c>
      <c r="BH32" s="13">
        <v>0</v>
      </c>
      <c r="BI32" s="13">
        <v>1</v>
      </c>
      <c r="BJ32" s="13">
        <v>86</v>
      </c>
      <c r="BK32" s="13">
        <v>0</v>
      </c>
      <c r="BL32" s="13">
        <v>6</v>
      </c>
      <c r="BM32" s="13">
        <v>0</v>
      </c>
      <c r="BN32" s="13">
        <v>0</v>
      </c>
      <c r="BO32" s="13">
        <v>0</v>
      </c>
      <c r="BP32" s="13">
        <v>0</v>
      </c>
      <c r="BQ32" s="13">
        <v>0</v>
      </c>
      <c r="BR32" s="13">
        <v>0</v>
      </c>
      <c r="BS32" s="13">
        <v>0</v>
      </c>
      <c r="BT32" s="13">
        <v>0</v>
      </c>
      <c r="BU32" s="13">
        <v>0</v>
      </c>
      <c r="BV32" s="13">
        <v>0</v>
      </c>
      <c r="BW32" s="13">
        <v>0</v>
      </c>
      <c r="BX32" s="13">
        <v>0</v>
      </c>
      <c r="BY32" s="13">
        <v>0</v>
      </c>
      <c r="BZ32" s="13">
        <v>0</v>
      </c>
      <c r="CA32" s="13">
        <v>20</v>
      </c>
      <c r="CB32" s="25">
        <v>1</v>
      </c>
      <c r="CC32" s="55"/>
      <c r="CD32" s="11">
        <f t="shared" si="0"/>
        <v>0.93525179856115115</v>
      </c>
    </row>
    <row r="33" spans="1:82" x14ac:dyDescent="0.15">
      <c r="A33" s="4" t="s">
        <v>73</v>
      </c>
      <c r="B33" s="5" t="s">
        <v>223</v>
      </c>
      <c r="C33" s="6" t="s">
        <v>276</v>
      </c>
      <c r="D33" s="14" t="s">
        <v>277</v>
      </c>
      <c r="E33" s="6" t="s">
        <v>241</v>
      </c>
      <c r="F33" s="6" t="s">
        <v>278</v>
      </c>
      <c r="G33" s="13">
        <v>150</v>
      </c>
      <c r="H33" s="13">
        <v>2</v>
      </c>
      <c r="I33" s="13">
        <v>1550</v>
      </c>
      <c r="J33" s="21">
        <v>13.6</v>
      </c>
      <c r="K33" s="13"/>
      <c r="L33" s="13"/>
      <c r="M33" s="13">
        <v>1.82</v>
      </c>
      <c r="N33" s="13"/>
      <c r="O33" s="13">
        <v>0</v>
      </c>
      <c r="P33" s="13">
        <v>0</v>
      </c>
      <c r="Q33" s="13">
        <v>1</v>
      </c>
      <c r="R33" s="13">
        <v>0</v>
      </c>
      <c r="S33" s="13">
        <v>0</v>
      </c>
      <c r="T33" s="13">
        <v>1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3</v>
      </c>
      <c r="AA33" s="13">
        <v>14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13">
        <v>0</v>
      </c>
      <c r="AZ33" s="13">
        <v>0</v>
      </c>
      <c r="BA33" s="13">
        <v>0</v>
      </c>
      <c r="BB33" s="13">
        <v>0</v>
      </c>
      <c r="BC33" s="13">
        <v>0</v>
      </c>
      <c r="BD33" s="13">
        <v>0</v>
      </c>
      <c r="BE33" s="13">
        <v>0</v>
      </c>
      <c r="BF33" s="13">
        <v>0</v>
      </c>
      <c r="BG33" s="13">
        <v>9</v>
      </c>
      <c r="BH33" s="13">
        <v>5</v>
      </c>
      <c r="BI33" s="13">
        <v>2</v>
      </c>
      <c r="BJ33" s="13">
        <v>115</v>
      </c>
      <c r="BK33" s="13">
        <v>0</v>
      </c>
      <c r="BL33" s="13">
        <v>13</v>
      </c>
      <c r="BM33" s="13">
        <v>0</v>
      </c>
      <c r="BN33" s="13">
        <v>0</v>
      </c>
      <c r="BO33" s="13">
        <v>0</v>
      </c>
      <c r="BP33" s="13">
        <v>0</v>
      </c>
      <c r="BQ33" s="13">
        <v>0</v>
      </c>
      <c r="BR33" s="13">
        <v>0</v>
      </c>
      <c r="BS33" s="13">
        <v>0</v>
      </c>
      <c r="BT33" s="13">
        <v>0</v>
      </c>
      <c r="BU33" s="13">
        <v>0</v>
      </c>
      <c r="BV33" s="13">
        <v>0</v>
      </c>
      <c r="BW33" s="13">
        <v>0</v>
      </c>
      <c r="BX33" s="13">
        <v>0</v>
      </c>
      <c r="BY33" s="13">
        <v>0</v>
      </c>
      <c r="BZ33" s="13">
        <v>0</v>
      </c>
      <c r="CA33" s="13">
        <v>26</v>
      </c>
      <c r="CB33" s="25">
        <v>1</v>
      </c>
      <c r="CC33" s="55" t="s">
        <v>369</v>
      </c>
      <c r="CD33" s="11">
        <f t="shared" si="0"/>
        <v>0.92925659472422073</v>
      </c>
    </row>
    <row r="34" spans="1:82" x14ac:dyDescent="0.15">
      <c r="A34" s="4" t="s">
        <v>74</v>
      </c>
      <c r="B34" s="5">
        <v>3</v>
      </c>
      <c r="C34" s="6">
        <v>20200325</v>
      </c>
      <c r="D34" s="14" t="s">
        <v>127</v>
      </c>
      <c r="E34" s="6" t="s">
        <v>133</v>
      </c>
      <c r="F34" s="6" t="s">
        <v>139</v>
      </c>
      <c r="G34" s="13">
        <v>150</v>
      </c>
      <c r="H34" s="13">
        <v>10</v>
      </c>
      <c r="I34" s="13">
        <v>1550</v>
      </c>
      <c r="J34" s="21">
        <v>14.1</v>
      </c>
      <c r="K34" s="13"/>
      <c r="L34" s="13"/>
      <c r="M34" s="13">
        <v>4.12</v>
      </c>
      <c r="N34" s="13"/>
      <c r="O34" s="13">
        <v>1</v>
      </c>
      <c r="P34" s="13">
        <v>3</v>
      </c>
      <c r="Q34" s="13">
        <v>4</v>
      </c>
      <c r="R34" s="13">
        <v>0</v>
      </c>
      <c r="S34" s="13">
        <v>1</v>
      </c>
      <c r="T34" s="13">
        <v>10</v>
      </c>
      <c r="U34" s="13">
        <v>5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3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1</v>
      </c>
      <c r="AJ34" s="13">
        <v>1</v>
      </c>
      <c r="AK34" s="13">
        <v>0</v>
      </c>
      <c r="AL34" s="13">
        <v>0</v>
      </c>
      <c r="AM34" s="13">
        <v>0</v>
      </c>
      <c r="AN34" s="13">
        <v>2</v>
      </c>
      <c r="AO34" s="13">
        <v>0</v>
      </c>
      <c r="AP34" s="13">
        <v>0</v>
      </c>
      <c r="AQ34" s="13">
        <v>0</v>
      </c>
      <c r="AR34" s="13">
        <v>0</v>
      </c>
      <c r="AS34" s="13">
        <v>0</v>
      </c>
      <c r="AT34" s="13">
        <v>0</v>
      </c>
      <c r="AU34" s="13">
        <v>0</v>
      </c>
      <c r="AV34" s="13">
        <v>0</v>
      </c>
      <c r="AW34" s="13">
        <v>0</v>
      </c>
      <c r="AX34" s="13">
        <v>0</v>
      </c>
      <c r="AY34" s="13">
        <v>0</v>
      </c>
      <c r="AZ34" s="13">
        <v>0</v>
      </c>
      <c r="BA34" s="13">
        <v>0</v>
      </c>
      <c r="BB34" s="13">
        <v>0</v>
      </c>
      <c r="BC34" s="13">
        <v>0</v>
      </c>
      <c r="BD34" s="13">
        <v>0</v>
      </c>
      <c r="BE34" s="13">
        <v>0</v>
      </c>
      <c r="BF34" s="13">
        <v>0</v>
      </c>
      <c r="BG34" s="13">
        <v>98</v>
      </c>
      <c r="BH34" s="13">
        <v>12</v>
      </c>
      <c r="BI34" s="13">
        <v>2</v>
      </c>
      <c r="BJ34" s="13">
        <v>4</v>
      </c>
      <c r="BK34" s="13">
        <v>0</v>
      </c>
      <c r="BL34" s="13">
        <v>6</v>
      </c>
      <c r="BM34" s="13">
        <v>0</v>
      </c>
      <c r="BN34" s="13">
        <v>0</v>
      </c>
      <c r="BO34" s="13">
        <v>0</v>
      </c>
      <c r="BP34" s="13">
        <v>2</v>
      </c>
      <c r="BQ34" s="13">
        <v>0</v>
      </c>
      <c r="BR34" s="13">
        <v>0</v>
      </c>
      <c r="BS34" s="13">
        <v>0</v>
      </c>
      <c r="BT34" s="13">
        <v>0</v>
      </c>
      <c r="BU34" s="13">
        <v>0</v>
      </c>
      <c r="BV34" s="13">
        <v>0</v>
      </c>
      <c r="BW34" s="13">
        <v>4</v>
      </c>
      <c r="BX34" s="13">
        <v>0</v>
      </c>
      <c r="BY34" s="13">
        <v>1</v>
      </c>
      <c r="BZ34" s="13">
        <v>0</v>
      </c>
      <c r="CA34" s="13">
        <v>13</v>
      </c>
      <c r="CB34" s="25">
        <v>1</v>
      </c>
      <c r="CC34" s="55"/>
      <c r="CD34" s="11">
        <f t="shared" si="0"/>
        <v>0.92925659472422073</v>
      </c>
    </row>
    <row r="35" spans="1:82" x14ac:dyDescent="0.15">
      <c r="A35" s="4" t="s">
        <v>75</v>
      </c>
      <c r="B35" s="5" t="s">
        <v>212</v>
      </c>
      <c r="C35" s="6" t="s">
        <v>279</v>
      </c>
      <c r="D35" s="14" t="s">
        <v>280</v>
      </c>
      <c r="E35" s="6" t="s">
        <v>281</v>
      </c>
      <c r="F35" s="6" t="s">
        <v>236</v>
      </c>
      <c r="G35" s="13">
        <v>138</v>
      </c>
      <c r="H35" s="13">
        <v>13</v>
      </c>
      <c r="I35" s="13">
        <v>1450</v>
      </c>
      <c r="J35" s="13">
        <v>14.6</v>
      </c>
      <c r="K35" s="13"/>
      <c r="L35" s="13"/>
      <c r="M35" s="13">
        <v>5.16</v>
      </c>
      <c r="N35" s="13"/>
      <c r="O35" s="13">
        <v>0</v>
      </c>
      <c r="P35" s="13">
        <v>0</v>
      </c>
      <c r="Q35" s="13">
        <v>8</v>
      </c>
      <c r="R35" s="13">
        <v>0</v>
      </c>
      <c r="S35" s="13">
        <v>0</v>
      </c>
      <c r="T35" s="13">
        <v>1</v>
      </c>
      <c r="U35" s="13">
        <v>2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1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2</v>
      </c>
      <c r="AP35" s="13">
        <v>0</v>
      </c>
      <c r="AQ35" s="13">
        <v>0</v>
      </c>
      <c r="AR35" s="13">
        <v>0</v>
      </c>
      <c r="AS35" s="13">
        <v>0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  <c r="AY35" s="13">
        <v>0</v>
      </c>
      <c r="AZ35" s="13">
        <v>0</v>
      </c>
      <c r="BA35" s="13">
        <v>0</v>
      </c>
      <c r="BB35" s="13">
        <v>0</v>
      </c>
      <c r="BC35" s="13">
        <v>0</v>
      </c>
      <c r="BD35" s="13">
        <v>0</v>
      </c>
      <c r="BE35" s="13">
        <v>0</v>
      </c>
      <c r="BF35" s="13">
        <v>0</v>
      </c>
      <c r="BG35" s="13">
        <v>0</v>
      </c>
      <c r="BH35" s="13">
        <v>0</v>
      </c>
      <c r="BI35" s="13">
        <v>0</v>
      </c>
      <c r="BJ35" s="13">
        <v>0</v>
      </c>
      <c r="BK35" s="13">
        <v>0</v>
      </c>
      <c r="BL35" s="13">
        <v>0</v>
      </c>
      <c r="BM35" s="13">
        <v>0</v>
      </c>
      <c r="BN35" s="13">
        <v>0</v>
      </c>
      <c r="BO35" s="13">
        <v>0</v>
      </c>
      <c r="BP35" s="13">
        <v>0</v>
      </c>
      <c r="BQ35" s="13">
        <v>1</v>
      </c>
      <c r="BR35" s="13">
        <v>0</v>
      </c>
      <c r="BS35" s="13">
        <v>0</v>
      </c>
      <c r="BT35" s="13">
        <v>0</v>
      </c>
      <c r="BU35" s="13">
        <v>0</v>
      </c>
      <c r="BV35" s="13">
        <v>1</v>
      </c>
      <c r="BW35" s="13">
        <v>1</v>
      </c>
      <c r="BX35" s="13">
        <v>0</v>
      </c>
      <c r="BY35" s="13">
        <v>2</v>
      </c>
      <c r="BZ35" s="13">
        <v>0</v>
      </c>
      <c r="CA35" s="13">
        <v>304</v>
      </c>
      <c r="CB35" s="25" t="s">
        <v>336</v>
      </c>
      <c r="CC35" s="55" t="s">
        <v>357</v>
      </c>
      <c r="CD35" s="11">
        <f t="shared" si="0"/>
        <v>0.94489625690751744</v>
      </c>
    </row>
    <row r="36" spans="1:82" x14ac:dyDescent="0.15">
      <c r="A36" s="4" t="s">
        <v>76</v>
      </c>
      <c r="B36" s="5" t="s">
        <v>219</v>
      </c>
      <c r="C36" s="6" t="s">
        <v>276</v>
      </c>
      <c r="D36" s="14" t="s">
        <v>282</v>
      </c>
      <c r="E36" s="6" t="s">
        <v>283</v>
      </c>
      <c r="F36" s="6" t="s">
        <v>284</v>
      </c>
      <c r="G36" s="13">
        <v>91</v>
      </c>
      <c r="H36" s="13">
        <v>6</v>
      </c>
      <c r="I36" s="13">
        <v>950</v>
      </c>
      <c r="J36" s="13">
        <v>14.3</v>
      </c>
      <c r="K36" s="13"/>
      <c r="L36" s="13"/>
      <c r="M36" s="13">
        <v>6.65</v>
      </c>
      <c r="N36" s="13"/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3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4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13">
        <v>0</v>
      </c>
      <c r="AV36" s="13">
        <v>0</v>
      </c>
      <c r="AW36" s="13">
        <v>0</v>
      </c>
      <c r="AX36" s="13">
        <v>0</v>
      </c>
      <c r="AY36" s="13">
        <v>0</v>
      </c>
      <c r="AZ36" s="13">
        <v>0</v>
      </c>
      <c r="BA36" s="13">
        <v>0</v>
      </c>
      <c r="BB36" s="13">
        <v>0</v>
      </c>
      <c r="BC36" s="13">
        <v>0</v>
      </c>
      <c r="BD36" s="13">
        <v>0</v>
      </c>
      <c r="BE36" s="13">
        <v>0</v>
      </c>
      <c r="BF36" s="13">
        <v>0</v>
      </c>
      <c r="BG36" s="13">
        <v>0</v>
      </c>
      <c r="BH36" s="13">
        <v>0</v>
      </c>
      <c r="BI36" s="13">
        <v>0</v>
      </c>
      <c r="BJ36" s="13">
        <v>0</v>
      </c>
      <c r="BK36" s="13">
        <v>0</v>
      </c>
      <c r="BL36" s="13">
        <v>0</v>
      </c>
      <c r="BM36" s="13">
        <v>0</v>
      </c>
      <c r="BN36" s="13">
        <v>0</v>
      </c>
      <c r="BO36" s="13">
        <v>0</v>
      </c>
      <c r="BP36" s="13">
        <v>0</v>
      </c>
      <c r="BQ36" s="13">
        <v>0</v>
      </c>
      <c r="BR36" s="13">
        <v>0</v>
      </c>
      <c r="BS36" s="13">
        <v>0</v>
      </c>
      <c r="BT36" s="13">
        <v>0</v>
      </c>
      <c r="BU36" s="13">
        <v>0</v>
      </c>
      <c r="BV36" s="13">
        <v>0</v>
      </c>
      <c r="BW36" s="13">
        <v>2</v>
      </c>
      <c r="BX36" s="13">
        <v>0</v>
      </c>
      <c r="BY36" s="13">
        <v>3</v>
      </c>
      <c r="BZ36" s="13">
        <v>0</v>
      </c>
      <c r="CA36" s="13">
        <v>120</v>
      </c>
      <c r="CB36" s="25" t="s">
        <v>335</v>
      </c>
      <c r="CC36" s="55"/>
      <c r="CD36" s="11">
        <f t="shared" si="0"/>
        <v>0.93880939204680225</v>
      </c>
    </row>
    <row r="37" spans="1:82" x14ac:dyDescent="0.15">
      <c r="A37" s="4" t="s">
        <v>77</v>
      </c>
      <c r="B37" s="5"/>
      <c r="C37" s="6"/>
      <c r="D37" s="14"/>
      <c r="E37" s="5"/>
      <c r="F37" s="5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C37" s="55"/>
      <c r="CD37" s="11" t="e">
        <f t="shared" si="0"/>
        <v>#DIV/0!</v>
      </c>
    </row>
    <row r="38" spans="1:82" x14ac:dyDescent="0.15">
      <c r="A38" s="4" t="s">
        <v>78</v>
      </c>
      <c r="B38" s="5"/>
      <c r="C38" s="6"/>
      <c r="D38" s="14"/>
      <c r="E38" s="5"/>
      <c r="F38" s="5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D38" s="11" t="e">
        <f t="shared" si="0"/>
        <v>#DIV/0!</v>
      </c>
    </row>
    <row r="39" spans="1:82" x14ac:dyDescent="0.15">
      <c r="A39" s="4" t="s">
        <v>79</v>
      </c>
      <c r="B39" s="5"/>
      <c r="C39" s="6"/>
      <c r="D39" s="14"/>
      <c r="E39" s="5"/>
      <c r="F39" s="5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D39" s="11" t="e">
        <f t="shared" si="0"/>
        <v>#DIV/0!</v>
      </c>
    </row>
    <row r="40" spans="1:82" x14ac:dyDescent="0.15">
      <c r="A40" s="4" t="s">
        <v>80</v>
      </c>
      <c r="B40" s="5"/>
      <c r="C40" s="6"/>
      <c r="D40" s="14"/>
      <c r="E40" s="5"/>
      <c r="F40" s="5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D40" s="11" t="e">
        <f t="shared" si="0"/>
        <v>#DIV/0!</v>
      </c>
    </row>
    <row r="41" spans="1:82" x14ac:dyDescent="0.15">
      <c r="A41" s="4" t="s">
        <v>81</v>
      </c>
      <c r="B41" s="5"/>
      <c r="C41" s="6"/>
      <c r="D41" s="14"/>
      <c r="E41" s="5"/>
      <c r="F41" s="5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D41" s="11" t="e">
        <f t="shared" si="0"/>
        <v>#DIV/0!</v>
      </c>
    </row>
    <row r="42" spans="1:82" x14ac:dyDescent="0.15">
      <c r="A42" s="4" t="s">
        <v>82</v>
      </c>
      <c r="B42" s="5"/>
      <c r="C42" s="6"/>
      <c r="D42" s="14"/>
      <c r="E42" s="5"/>
      <c r="F42" s="5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D42" s="11" t="e">
        <f t="shared" si="0"/>
        <v>#DIV/0!</v>
      </c>
    </row>
    <row r="43" spans="1:82" x14ac:dyDescent="0.15">
      <c r="A43" s="4" t="s">
        <v>83</v>
      </c>
      <c r="B43" s="5"/>
      <c r="C43" s="6"/>
      <c r="D43" s="14"/>
      <c r="E43" s="5"/>
      <c r="F43" s="5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D43" s="11" t="e">
        <f t="shared" si="0"/>
        <v>#DIV/0!</v>
      </c>
    </row>
    <row r="44" spans="1:82" x14ac:dyDescent="0.15">
      <c r="A44" s="4" t="s">
        <v>84</v>
      </c>
      <c r="B44" s="5"/>
      <c r="C44" s="6"/>
      <c r="D44" s="14"/>
      <c r="E44" s="5"/>
      <c r="F44" s="5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D44" s="11" t="e">
        <f t="shared" si="0"/>
        <v>#DIV/0!</v>
      </c>
    </row>
    <row r="45" spans="1:82" x14ac:dyDescent="0.15">
      <c r="A45" s="4" t="s">
        <v>85</v>
      </c>
      <c r="B45" s="5"/>
      <c r="C45" s="6"/>
      <c r="D45" s="14"/>
      <c r="E45" s="5"/>
      <c r="F45" s="5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D45" s="11" t="e">
        <f t="shared" si="0"/>
        <v>#DIV/0!</v>
      </c>
    </row>
    <row r="46" spans="1:82" x14ac:dyDescent="0.15">
      <c r="A46" s="4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D46" s="11"/>
    </row>
    <row r="47" spans="1:82" x14ac:dyDescent="0.15">
      <c r="A47" s="4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D47" s="11"/>
    </row>
    <row r="48" spans="1:82" x14ac:dyDescent="0.15">
      <c r="A48" s="4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D48" s="11"/>
    </row>
    <row r="49" spans="1:82" x14ac:dyDescent="0.15">
      <c r="A49" s="4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D49" s="11"/>
    </row>
    <row r="50" spans="1:82" x14ac:dyDescent="0.15">
      <c r="A50" s="4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D50" s="11"/>
    </row>
    <row r="51" spans="1:82" x14ac:dyDescent="0.15">
      <c r="A51" s="4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D51" s="11"/>
    </row>
    <row r="52" spans="1:82" x14ac:dyDescent="0.15">
      <c r="A52" s="4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D52" s="11"/>
    </row>
  </sheetData>
  <mergeCells count="23">
    <mergeCell ref="BP14:BR14"/>
    <mergeCell ref="F10:J10"/>
    <mergeCell ref="D5:E5"/>
    <mergeCell ref="D6:E6"/>
    <mergeCell ref="D7:E7"/>
    <mergeCell ref="D8:E8"/>
    <mergeCell ref="D10:E10"/>
    <mergeCell ref="BS14:BU14"/>
    <mergeCell ref="D11:E11"/>
    <mergeCell ref="F11:J11"/>
    <mergeCell ref="CE13:CF13"/>
    <mergeCell ref="A14:K14"/>
    <mergeCell ref="L14:N14"/>
    <mergeCell ref="O14:U14"/>
    <mergeCell ref="V14:AA14"/>
    <mergeCell ref="AB14:AH14"/>
    <mergeCell ref="AI14:AO14"/>
    <mergeCell ref="AP14:AV14"/>
    <mergeCell ref="BW14:BY14"/>
    <mergeCell ref="AW14:AX14"/>
    <mergeCell ref="AZ14:BF14"/>
    <mergeCell ref="BG14:BI14"/>
    <mergeCell ref="BM14:BO14"/>
  </mergeCells>
  <phoneticPr fontId="2"/>
  <pageMargins left="0.75" right="0.75" top="1" bottom="1" header="0.51200000000000001" footer="0.51200000000000001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F51"/>
  <sheetViews>
    <sheetView topLeftCell="A9" workbookViewId="0">
      <pane xSplit="2" topLeftCell="C1" activePane="topRight" state="frozen"/>
      <selection pane="topRight" activeCell="F39" sqref="F39"/>
    </sheetView>
  </sheetViews>
  <sheetFormatPr defaultRowHeight="13.5" x14ac:dyDescent="0.15"/>
  <cols>
    <col min="1" max="1" width="9" customWidth="1"/>
    <col min="3" max="3" width="9" customWidth="1"/>
    <col min="18" max="18" width="10" customWidth="1"/>
    <col min="25" max="25" width="10.875" customWidth="1"/>
    <col min="31" max="31" width="10.375" customWidth="1"/>
    <col min="38" max="38" width="11.125" customWidth="1"/>
    <col min="45" max="45" width="11.125" customWidth="1"/>
    <col min="55" max="55" width="11.125" customWidth="1"/>
    <col min="59" max="59" width="10.25" customWidth="1"/>
    <col min="62" max="62" width="10.625" customWidth="1"/>
    <col min="65" max="65" width="10.625" customWidth="1"/>
    <col min="68" max="68" width="10.625" customWidth="1"/>
    <col min="71" max="71" width="11.125" customWidth="1"/>
    <col min="75" max="75" width="11.625" customWidth="1"/>
    <col min="78" max="78" width="18.125" customWidth="1"/>
    <col min="79" max="79" width="11.875" customWidth="1"/>
    <col min="80" max="80" width="10" customWidth="1"/>
    <col min="81" max="81" width="31.625" customWidth="1"/>
    <col min="82" max="82" width="14.75" customWidth="1"/>
  </cols>
  <sheetData>
    <row r="1" spans="1:84" x14ac:dyDescent="0.15">
      <c r="B1">
        <v>2020</v>
      </c>
      <c r="C1" t="s">
        <v>0</v>
      </c>
      <c r="D1">
        <v>5</v>
      </c>
      <c r="E1" t="s">
        <v>1</v>
      </c>
      <c r="F1" s="1" t="s">
        <v>2</v>
      </c>
    </row>
    <row r="5" spans="1:84" x14ac:dyDescent="0.15">
      <c r="A5" s="2" t="s">
        <v>3</v>
      </c>
      <c r="B5" s="3"/>
      <c r="C5" s="18" t="s">
        <v>4</v>
      </c>
      <c r="D5" s="60" t="s">
        <v>5</v>
      </c>
      <c r="E5" s="62"/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84" x14ac:dyDescent="0.15">
      <c r="A6" s="4" t="s">
        <v>11</v>
      </c>
      <c r="B6" s="3"/>
      <c r="C6" s="19">
        <v>350100</v>
      </c>
      <c r="D6" s="63" t="s">
        <v>107</v>
      </c>
      <c r="E6" s="65"/>
      <c r="F6" s="6" t="s">
        <v>12</v>
      </c>
      <c r="G6" s="5" t="s">
        <v>13</v>
      </c>
      <c r="H6" s="5">
        <v>3</v>
      </c>
      <c r="I6" s="5">
        <v>92</v>
      </c>
      <c r="J6" s="5">
        <v>3</v>
      </c>
    </row>
    <row r="7" spans="1:84" x14ac:dyDescent="0.15">
      <c r="A7" s="3"/>
      <c r="B7" s="3"/>
      <c r="C7" s="20"/>
      <c r="D7" s="60" t="s">
        <v>14</v>
      </c>
      <c r="E7" s="62"/>
      <c r="F7" s="3"/>
      <c r="G7" s="3"/>
      <c r="H7" s="3"/>
      <c r="I7" s="3"/>
      <c r="J7" s="3"/>
    </row>
    <row r="8" spans="1:84" x14ac:dyDescent="0.15">
      <c r="A8" s="3"/>
      <c r="B8" s="3"/>
      <c r="C8" s="20"/>
      <c r="D8" s="67">
        <v>3511</v>
      </c>
      <c r="E8" s="68"/>
      <c r="F8" s="3"/>
      <c r="G8" s="3"/>
      <c r="H8" s="3"/>
      <c r="I8" s="3"/>
      <c r="J8" s="3"/>
    </row>
    <row r="9" spans="1:84" x14ac:dyDescent="0.15">
      <c r="A9" s="2" t="s">
        <v>15</v>
      </c>
      <c r="B9" s="3"/>
      <c r="C9" s="3"/>
      <c r="D9" s="3"/>
      <c r="E9" s="3"/>
      <c r="F9" s="3"/>
      <c r="G9" s="3"/>
      <c r="H9" s="3"/>
      <c r="I9" s="3"/>
      <c r="J9" s="3"/>
    </row>
    <row r="10" spans="1:84" x14ac:dyDescent="0.15">
      <c r="A10" s="2" t="s">
        <v>16</v>
      </c>
      <c r="B10" s="2" t="s">
        <v>17</v>
      </c>
      <c r="C10" s="2" t="s">
        <v>18</v>
      </c>
      <c r="D10" s="60" t="s">
        <v>19</v>
      </c>
      <c r="E10" s="62"/>
      <c r="F10" s="60" t="s">
        <v>20</v>
      </c>
      <c r="G10" s="61"/>
      <c r="H10" s="61"/>
      <c r="I10" s="61"/>
      <c r="J10" s="62"/>
    </row>
    <row r="11" spans="1:84" x14ac:dyDescent="0.15">
      <c r="A11" s="7">
        <v>4158</v>
      </c>
      <c r="B11" s="13">
        <v>50</v>
      </c>
      <c r="C11" s="13">
        <v>14</v>
      </c>
      <c r="D11" s="72">
        <v>634</v>
      </c>
      <c r="E11" s="73"/>
      <c r="F11" s="63"/>
      <c r="G11" s="64"/>
      <c r="H11" s="64"/>
      <c r="I11" s="64"/>
      <c r="J11" s="65"/>
    </row>
    <row r="13" spans="1:84" x14ac:dyDescent="0.15">
      <c r="O13" s="8" t="s">
        <v>91</v>
      </c>
      <c r="CD13" s="9" t="s">
        <v>87</v>
      </c>
      <c r="CE13" s="66" t="s">
        <v>102</v>
      </c>
      <c r="CF13" s="66"/>
    </row>
    <row r="14" spans="1:84" x14ac:dyDescent="0.15">
      <c r="A14" s="60" t="s">
        <v>21</v>
      </c>
      <c r="B14" s="61"/>
      <c r="C14" s="61"/>
      <c r="D14" s="61"/>
      <c r="E14" s="61"/>
      <c r="F14" s="61"/>
      <c r="G14" s="61"/>
      <c r="H14" s="61"/>
      <c r="I14" s="61"/>
      <c r="J14" s="61"/>
      <c r="K14" s="62"/>
      <c r="L14" s="60" t="s">
        <v>22</v>
      </c>
      <c r="M14" s="61"/>
      <c r="N14" s="62"/>
      <c r="O14" s="60" t="s">
        <v>23</v>
      </c>
      <c r="P14" s="61"/>
      <c r="Q14" s="61"/>
      <c r="R14" s="61"/>
      <c r="S14" s="61"/>
      <c r="T14" s="61"/>
      <c r="U14" s="62"/>
      <c r="V14" s="60" t="s">
        <v>24</v>
      </c>
      <c r="W14" s="61"/>
      <c r="X14" s="61"/>
      <c r="Y14" s="61"/>
      <c r="Z14" s="61"/>
      <c r="AA14" s="62"/>
      <c r="AB14" s="60" t="s">
        <v>25</v>
      </c>
      <c r="AC14" s="61"/>
      <c r="AD14" s="61"/>
      <c r="AE14" s="61"/>
      <c r="AF14" s="61"/>
      <c r="AG14" s="61"/>
      <c r="AH14" s="62"/>
      <c r="AI14" s="60" t="s">
        <v>26</v>
      </c>
      <c r="AJ14" s="61"/>
      <c r="AK14" s="61"/>
      <c r="AL14" s="61"/>
      <c r="AM14" s="61"/>
      <c r="AN14" s="61"/>
      <c r="AO14" s="62"/>
      <c r="AP14" s="69" t="s">
        <v>105</v>
      </c>
      <c r="AQ14" s="70"/>
      <c r="AR14" s="70"/>
      <c r="AS14" s="70"/>
      <c r="AT14" s="70"/>
      <c r="AU14" s="70"/>
      <c r="AV14" s="71"/>
      <c r="AW14" s="69" t="s">
        <v>104</v>
      </c>
      <c r="AX14" s="71"/>
      <c r="AY14" s="17" t="s">
        <v>27</v>
      </c>
      <c r="AZ14" s="69" t="s">
        <v>106</v>
      </c>
      <c r="BA14" s="70"/>
      <c r="BB14" s="70"/>
      <c r="BC14" s="70"/>
      <c r="BD14" s="70"/>
      <c r="BE14" s="70"/>
      <c r="BF14" s="71"/>
      <c r="BG14" s="69" t="s">
        <v>28</v>
      </c>
      <c r="BH14" s="70"/>
      <c r="BI14" s="71"/>
      <c r="BJ14" s="2" t="s">
        <v>29</v>
      </c>
      <c r="BK14" s="2" t="s">
        <v>95</v>
      </c>
      <c r="BL14" s="2" t="s">
        <v>30</v>
      </c>
      <c r="BM14" s="60" t="s">
        <v>31</v>
      </c>
      <c r="BN14" s="61"/>
      <c r="BO14" s="62"/>
      <c r="BP14" s="60" t="s">
        <v>32</v>
      </c>
      <c r="BQ14" s="61"/>
      <c r="BR14" s="62"/>
      <c r="BS14" s="60" t="s">
        <v>33</v>
      </c>
      <c r="BT14" s="61"/>
      <c r="BU14" s="62"/>
      <c r="BV14" s="2" t="s">
        <v>34</v>
      </c>
      <c r="BW14" s="60" t="s">
        <v>35</v>
      </c>
      <c r="BX14" s="61"/>
      <c r="BY14" s="62"/>
      <c r="BZ14" s="2" t="s">
        <v>93</v>
      </c>
      <c r="CA14" s="15" t="s">
        <v>36</v>
      </c>
      <c r="CB14" s="12" t="s">
        <v>92</v>
      </c>
      <c r="CC14" s="12" t="s">
        <v>86</v>
      </c>
      <c r="CD14" s="9" t="s">
        <v>88</v>
      </c>
      <c r="CE14" s="16" t="s">
        <v>99</v>
      </c>
      <c r="CF14" s="16" t="s">
        <v>100</v>
      </c>
    </row>
    <row r="15" spans="1:84" x14ac:dyDescent="0.15">
      <c r="A15" s="2" t="s">
        <v>37</v>
      </c>
      <c r="B15" s="2" t="s">
        <v>38</v>
      </c>
      <c r="C15" s="2" t="s">
        <v>39</v>
      </c>
      <c r="D15" s="2" t="s">
        <v>40</v>
      </c>
      <c r="E15" s="2" t="s">
        <v>41</v>
      </c>
      <c r="F15" s="2" t="s">
        <v>42</v>
      </c>
      <c r="G15" s="2" t="s">
        <v>17</v>
      </c>
      <c r="H15" s="2" t="s">
        <v>43</v>
      </c>
      <c r="I15" s="2" t="s">
        <v>44</v>
      </c>
      <c r="J15" s="2" t="s">
        <v>45</v>
      </c>
      <c r="K15" s="2" t="s">
        <v>46</v>
      </c>
      <c r="L15" s="2" t="s">
        <v>47</v>
      </c>
      <c r="M15" s="2" t="s">
        <v>48</v>
      </c>
      <c r="N15" s="2" t="s">
        <v>49</v>
      </c>
      <c r="O15" s="2" t="s">
        <v>50</v>
      </c>
      <c r="P15" s="2" t="s">
        <v>51</v>
      </c>
      <c r="Q15" s="2" t="s">
        <v>52</v>
      </c>
      <c r="R15" s="2" t="s">
        <v>53</v>
      </c>
      <c r="S15" s="2" t="s">
        <v>54</v>
      </c>
      <c r="T15" s="2" t="s">
        <v>55</v>
      </c>
      <c r="U15" s="2" t="s">
        <v>56</v>
      </c>
      <c r="V15" s="2" t="s">
        <v>50</v>
      </c>
      <c r="W15" s="2" t="s">
        <v>51</v>
      </c>
      <c r="X15" s="2" t="s">
        <v>52</v>
      </c>
      <c r="Y15" s="2" t="s">
        <v>53</v>
      </c>
      <c r="Z15" s="2" t="s">
        <v>55</v>
      </c>
      <c r="AA15" s="2" t="s">
        <v>56</v>
      </c>
      <c r="AB15" s="2" t="s">
        <v>50</v>
      </c>
      <c r="AC15" s="2" t="s">
        <v>51</v>
      </c>
      <c r="AD15" s="2" t="s">
        <v>52</v>
      </c>
      <c r="AE15" s="2" t="s">
        <v>53</v>
      </c>
      <c r="AF15" s="2" t="s">
        <v>54</v>
      </c>
      <c r="AG15" s="2" t="s">
        <v>55</v>
      </c>
      <c r="AH15" s="2" t="s">
        <v>56</v>
      </c>
      <c r="AI15" s="2" t="s">
        <v>50</v>
      </c>
      <c r="AJ15" s="2" t="s">
        <v>51</v>
      </c>
      <c r="AK15" s="2" t="s">
        <v>52</v>
      </c>
      <c r="AL15" s="2" t="s">
        <v>53</v>
      </c>
      <c r="AM15" s="2" t="s">
        <v>54</v>
      </c>
      <c r="AN15" s="2" t="s">
        <v>55</v>
      </c>
      <c r="AO15" s="2" t="s">
        <v>56</v>
      </c>
      <c r="AP15" s="17" t="s">
        <v>50</v>
      </c>
      <c r="AQ15" s="17" t="s">
        <v>51</v>
      </c>
      <c r="AR15" s="17" t="s">
        <v>52</v>
      </c>
      <c r="AS15" s="17" t="s">
        <v>53</v>
      </c>
      <c r="AT15" s="17" t="s">
        <v>54</v>
      </c>
      <c r="AU15" s="17" t="s">
        <v>55</v>
      </c>
      <c r="AV15" s="17" t="s">
        <v>56</v>
      </c>
      <c r="AW15" s="17" t="s">
        <v>55</v>
      </c>
      <c r="AX15" s="17" t="s">
        <v>56</v>
      </c>
      <c r="AY15" s="17" t="s">
        <v>96</v>
      </c>
      <c r="AZ15" s="17" t="s">
        <v>50</v>
      </c>
      <c r="BA15" s="17" t="s">
        <v>51</v>
      </c>
      <c r="BB15" s="17" t="s">
        <v>52</v>
      </c>
      <c r="BC15" s="17" t="s">
        <v>53</v>
      </c>
      <c r="BD15" s="17" t="s">
        <v>54</v>
      </c>
      <c r="BE15" s="17" t="s">
        <v>55</v>
      </c>
      <c r="BF15" s="17" t="s">
        <v>56</v>
      </c>
      <c r="BG15" s="2" t="s">
        <v>98</v>
      </c>
      <c r="BH15" s="2" t="s">
        <v>55</v>
      </c>
      <c r="BI15" s="2" t="s">
        <v>56</v>
      </c>
      <c r="BJ15" s="2" t="s">
        <v>98</v>
      </c>
      <c r="BK15" s="2" t="s">
        <v>94</v>
      </c>
      <c r="BL15" s="2" t="s">
        <v>97</v>
      </c>
      <c r="BM15" s="2" t="s">
        <v>98</v>
      </c>
      <c r="BN15" s="2" t="s">
        <v>55</v>
      </c>
      <c r="BO15" s="2" t="s">
        <v>56</v>
      </c>
      <c r="BP15" s="2" t="s">
        <v>98</v>
      </c>
      <c r="BQ15" s="2" t="s">
        <v>55</v>
      </c>
      <c r="BR15" s="2" t="s">
        <v>56</v>
      </c>
      <c r="BS15" s="2" t="s">
        <v>98</v>
      </c>
      <c r="BT15" s="2" t="s">
        <v>55</v>
      </c>
      <c r="BU15" s="2" t="s">
        <v>56</v>
      </c>
      <c r="BV15" s="2" t="s">
        <v>56</v>
      </c>
      <c r="BW15" s="2" t="s">
        <v>98</v>
      </c>
      <c r="BX15" s="2" t="s">
        <v>55</v>
      </c>
      <c r="BY15" s="2" t="s">
        <v>56</v>
      </c>
      <c r="BZ15" s="2" t="s">
        <v>97</v>
      </c>
      <c r="CA15" s="15"/>
      <c r="CB15" s="12" t="s">
        <v>89</v>
      </c>
      <c r="CC15" s="12"/>
      <c r="CD15" s="10" t="s">
        <v>90</v>
      </c>
      <c r="CE15" s="16" t="s">
        <v>103</v>
      </c>
      <c r="CF15" s="16" t="s">
        <v>101</v>
      </c>
    </row>
    <row r="16" spans="1:84" x14ac:dyDescent="0.15">
      <c r="A16" s="4" t="s">
        <v>57</v>
      </c>
      <c r="B16" s="5" t="s">
        <v>224</v>
      </c>
      <c r="C16" s="6" t="s">
        <v>285</v>
      </c>
      <c r="D16" s="14" t="s">
        <v>286</v>
      </c>
      <c r="E16" s="6" t="s">
        <v>287</v>
      </c>
      <c r="F16" s="6" t="s">
        <v>288</v>
      </c>
      <c r="G16" s="13">
        <v>60</v>
      </c>
      <c r="H16" s="13">
        <v>2</v>
      </c>
      <c r="I16" s="13">
        <v>590</v>
      </c>
      <c r="J16" s="21">
        <v>15</v>
      </c>
      <c r="K16" s="22"/>
      <c r="L16" s="13"/>
      <c r="M16" s="13">
        <v>3.59</v>
      </c>
      <c r="N16" s="13"/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1</v>
      </c>
      <c r="BX16" s="13">
        <v>0</v>
      </c>
      <c r="BY16" s="13">
        <v>1</v>
      </c>
      <c r="BZ16" s="13">
        <v>0</v>
      </c>
      <c r="CA16" s="13">
        <v>640</v>
      </c>
      <c r="CB16" s="25" t="s">
        <v>338</v>
      </c>
      <c r="CD16" s="11">
        <f>(I16/G16)/($D$11/$B$11)</f>
        <v>0.77549947423764465</v>
      </c>
    </row>
    <row r="17" spans="1:82" x14ac:dyDescent="0.15">
      <c r="A17" s="4" t="s">
        <v>58</v>
      </c>
      <c r="B17" s="5">
        <v>21</v>
      </c>
      <c r="C17" s="6">
        <v>20200427</v>
      </c>
      <c r="D17" s="14" t="s">
        <v>140</v>
      </c>
      <c r="E17" s="6" t="s">
        <v>111</v>
      </c>
      <c r="F17" s="6" t="s">
        <v>135</v>
      </c>
      <c r="G17" s="13">
        <v>150</v>
      </c>
      <c r="H17" s="13">
        <v>33</v>
      </c>
      <c r="I17" s="13">
        <v>1930</v>
      </c>
      <c r="J17" s="21">
        <v>15.7</v>
      </c>
      <c r="K17" s="22"/>
      <c r="L17" s="13"/>
      <c r="M17" s="13">
        <v>2.63</v>
      </c>
      <c r="N17" s="13"/>
      <c r="O17" s="13">
        <v>2</v>
      </c>
      <c r="P17" s="13">
        <v>0</v>
      </c>
      <c r="Q17" s="13">
        <v>2</v>
      </c>
      <c r="R17" s="13">
        <v>0</v>
      </c>
      <c r="S17" s="13">
        <v>0</v>
      </c>
      <c r="T17" s="13">
        <v>3</v>
      </c>
      <c r="U17" s="13">
        <v>2</v>
      </c>
      <c r="V17" s="13">
        <v>88</v>
      </c>
      <c r="W17" s="13">
        <v>124</v>
      </c>
      <c r="X17" s="13">
        <v>74</v>
      </c>
      <c r="Y17" s="13">
        <v>7</v>
      </c>
      <c r="Z17" s="13">
        <v>60</v>
      </c>
      <c r="AA17" s="13">
        <v>24</v>
      </c>
      <c r="AB17" s="13">
        <v>0</v>
      </c>
      <c r="AC17" s="13">
        <v>1</v>
      </c>
      <c r="AD17" s="13">
        <v>1</v>
      </c>
      <c r="AE17" s="13">
        <v>0</v>
      </c>
      <c r="AF17" s="13">
        <v>4</v>
      </c>
      <c r="AG17" s="13">
        <v>0</v>
      </c>
      <c r="AH17" s="13">
        <v>1</v>
      </c>
      <c r="AI17" s="13">
        <v>0</v>
      </c>
      <c r="AJ17" s="13">
        <v>0</v>
      </c>
      <c r="AK17" s="13">
        <v>7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1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242</v>
      </c>
      <c r="BH17" s="13">
        <v>23</v>
      </c>
      <c r="BI17" s="13">
        <v>2</v>
      </c>
      <c r="BJ17" s="13">
        <v>0</v>
      </c>
      <c r="BK17" s="13">
        <v>0</v>
      </c>
      <c r="BL17" s="13">
        <v>46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13">
        <v>0</v>
      </c>
      <c r="BS17" s="13">
        <v>0</v>
      </c>
      <c r="BT17" s="13">
        <v>0</v>
      </c>
      <c r="BU17" s="13">
        <v>0</v>
      </c>
      <c r="BV17" s="13">
        <v>0</v>
      </c>
      <c r="BW17" s="13">
        <v>1</v>
      </c>
      <c r="BX17" s="13">
        <v>1</v>
      </c>
      <c r="BY17" s="13">
        <v>2</v>
      </c>
      <c r="BZ17" s="13">
        <v>0</v>
      </c>
      <c r="CA17" s="13">
        <v>704</v>
      </c>
      <c r="CB17" s="25" t="s">
        <v>338</v>
      </c>
      <c r="CC17" s="55" t="s">
        <v>359</v>
      </c>
      <c r="CD17" s="11">
        <f t="shared" ref="CD17:CD45" si="0">(I17/G17)/($D$11/$B$11)</f>
        <v>1.01472134595163</v>
      </c>
    </row>
    <row r="18" spans="1:82" x14ac:dyDescent="0.15">
      <c r="A18" s="4" t="s">
        <v>59</v>
      </c>
      <c r="B18" s="5">
        <v>14</v>
      </c>
      <c r="C18" s="6">
        <v>20200428</v>
      </c>
      <c r="D18" s="14" t="s">
        <v>141</v>
      </c>
      <c r="E18" s="6" t="s">
        <v>151</v>
      </c>
      <c r="F18" s="6" t="s">
        <v>155</v>
      </c>
      <c r="G18" s="13">
        <v>150</v>
      </c>
      <c r="H18" s="13">
        <v>9</v>
      </c>
      <c r="I18" s="13">
        <v>1420</v>
      </c>
      <c r="J18" s="21">
        <v>13.3</v>
      </c>
      <c r="K18" s="22"/>
      <c r="L18" s="13"/>
      <c r="M18" s="13">
        <v>8.1300000000000008</v>
      </c>
      <c r="N18" s="13"/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4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1</v>
      </c>
      <c r="BH18" s="13">
        <v>1</v>
      </c>
      <c r="BI18" s="13">
        <v>4</v>
      </c>
      <c r="BJ18" s="13">
        <v>0</v>
      </c>
      <c r="BK18" s="13">
        <v>0</v>
      </c>
      <c r="BL18" s="13">
        <v>0</v>
      </c>
      <c r="BM18" s="13">
        <v>0</v>
      </c>
      <c r="BN18" s="13">
        <v>0</v>
      </c>
      <c r="BO18" s="13">
        <v>0</v>
      </c>
      <c r="BP18" s="13">
        <v>0</v>
      </c>
      <c r="BQ18" s="13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29</v>
      </c>
      <c r="CB18" s="25">
        <v>1</v>
      </c>
      <c r="CC18" s="55" t="s">
        <v>370</v>
      </c>
      <c r="CD18" s="11">
        <f t="shared" si="0"/>
        <v>0.74658254468980023</v>
      </c>
    </row>
    <row r="19" spans="1:82" x14ac:dyDescent="0.15">
      <c r="A19" s="4" t="s">
        <v>60</v>
      </c>
      <c r="B19" s="5">
        <v>13</v>
      </c>
      <c r="C19" s="6">
        <v>20200428</v>
      </c>
      <c r="D19" s="14" t="s">
        <v>142</v>
      </c>
      <c r="E19" s="6" t="s">
        <v>152</v>
      </c>
      <c r="F19" s="6" t="s">
        <v>156</v>
      </c>
      <c r="G19" s="13">
        <v>150</v>
      </c>
      <c r="H19" s="13">
        <v>6</v>
      </c>
      <c r="I19" s="13">
        <v>1500</v>
      </c>
      <c r="J19" s="21">
        <v>14.7</v>
      </c>
      <c r="K19" s="22"/>
      <c r="L19" s="13"/>
      <c r="M19" s="13">
        <v>2.2400000000000002</v>
      </c>
      <c r="N19" s="13"/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3</v>
      </c>
      <c r="BH19" s="13">
        <v>6</v>
      </c>
      <c r="BI19" s="13">
        <v>9</v>
      </c>
      <c r="BJ19" s="13">
        <v>3</v>
      </c>
      <c r="BK19" s="13">
        <v>0</v>
      </c>
      <c r="BL19" s="13">
        <v>2</v>
      </c>
      <c r="BM19" s="13">
        <v>0</v>
      </c>
      <c r="BN19" s="13">
        <v>0</v>
      </c>
      <c r="BO19" s="13">
        <v>0</v>
      </c>
      <c r="BP19" s="13">
        <v>0</v>
      </c>
      <c r="BQ19" s="13">
        <v>0</v>
      </c>
      <c r="BR19" s="13">
        <v>0</v>
      </c>
      <c r="BS19" s="13">
        <v>0</v>
      </c>
      <c r="BT19" s="13">
        <v>0</v>
      </c>
      <c r="BU19" s="13">
        <v>0</v>
      </c>
      <c r="BV19" s="13">
        <v>0</v>
      </c>
      <c r="BW19" s="13">
        <v>0</v>
      </c>
      <c r="BX19" s="13">
        <v>0</v>
      </c>
      <c r="BY19" s="13">
        <v>0</v>
      </c>
      <c r="BZ19" s="13">
        <v>0</v>
      </c>
      <c r="CA19" s="13">
        <v>176</v>
      </c>
      <c r="CB19" s="25" t="s">
        <v>339</v>
      </c>
      <c r="CC19" s="55" t="s">
        <v>371</v>
      </c>
      <c r="CD19" s="11">
        <f t="shared" si="0"/>
        <v>0.78864353312302837</v>
      </c>
    </row>
    <row r="20" spans="1:82" x14ac:dyDescent="0.15">
      <c r="A20" s="4" t="s">
        <v>61</v>
      </c>
      <c r="B20" s="5">
        <v>5</v>
      </c>
      <c r="C20" s="6">
        <v>20200428</v>
      </c>
      <c r="D20" s="14" t="s">
        <v>143</v>
      </c>
      <c r="E20" s="6" t="s">
        <v>114</v>
      </c>
      <c r="F20" s="6" t="s">
        <v>157</v>
      </c>
      <c r="G20" s="13">
        <v>150</v>
      </c>
      <c r="H20" s="13">
        <v>28</v>
      </c>
      <c r="I20" s="13">
        <v>1580</v>
      </c>
      <c r="J20" s="21">
        <v>14.3</v>
      </c>
      <c r="K20" s="22"/>
      <c r="L20" s="13"/>
      <c r="M20" s="13">
        <v>2.82</v>
      </c>
      <c r="N20" s="13"/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7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7</v>
      </c>
      <c r="BJ20" s="13">
        <v>0</v>
      </c>
      <c r="BK20" s="13">
        <v>0</v>
      </c>
      <c r="BL20" s="13">
        <v>2</v>
      </c>
      <c r="BM20" s="13">
        <v>0</v>
      </c>
      <c r="BN20" s="13">
        <v>0</v>
      </c>
      <c r="BO20" s="13">
        <v>0</v>
      </c>
      <c r="BP20" s="13">
        <v>0</v>
      </c>
      <c r="BQ20" s="13">
        <v>0</v>
      </c>
      <c r="BR20" s="13">
        <v>0</v>
      </c>
      <c r="BS20" s="13">
        <v>0</v>
      </c>
      <c r="BT20" s="13">
        <v>0</v>
      </c>
      <c r="BU20" s="13">
        <v>0</v>
      </c>
      <c r="BV20" s="13">
        <v>0</v>
      </c>
      <c r="BW20" s="13">
        <v>0</v>
      </c>
      <c r="BX20" s="13">
        <v>0</v>
      </c>
      <c r="BY20" s="13">
        <v>0</v>
      </c>
      <c r="BZ20" s="13">
        <v>0</v>
      </c>
      <c r="CA20" s="13">
        <v>0</v>
      </c>
      <c r="CB20" s="25">
        <v>1</v>
      </c>
      <c r="CC20" s="55"/>
      <c r="CD20" s="11">
        <f t="shared" si="0"/>
        <v>0.83070452155625663</v>
      </c>
    </row>
    <row r="21" spans="1:82" x14ac:dyDescent="0.15">
      <c r="A21" s="4" t="s">
        <v>11</v>
      </c>
      <c r="B21" s="5">
        <v>12</v>
      </c>
      <c r="C21" s="6">
        <v>20200428</v>
      </c>
      <c r="D21" s="14" t="s">
        <v>144</v>
      </c>
      <c r="E21" s="6" t="s">
        <v>113</v>
      </c>
      <c r="F21" s="6" t="s">
        <v>155</v>
      </c>
      <c r="G21" s="13">
        <v>150</v>
      </c>
      <c r="H21" s="13">
        <v>18</v>
      </c>
      <c r="I21" s="13">
        <v>1610</v>
      </c>
      <c r="J21" s="21">
        <v>14</v>
      </c>
      <c r="K21" s="22"/>
      <c r="L21" s="13"/>
      <c r="M21" s="13">
        <v>2.09</v>
      </c>
      <c r="N21" s="13"/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3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1</v>
      </c>
      <c r="BI21" s="13">
        <v>14</v>
      </c>
      <c r="BJ21" s="13">
        <v>3</v>
      </c>
      <c r="BK21" s="13">
        <v>0</v>
      </c>
      <c r="BL21" s="13">
        <v>3</v>
      </c>
      <c r="BM21" s="13">
        <v>0</v>
      </c>
      <c r="BN21" s="13">
        <v>0</v>
      </c>
      <c r="BO21" s="13">
        <v>0</v>
      </c>
      <c r="BP21" s="13">
        <v>0</v>
      </c>
      <c r="BQ21" s="13">
        <v>0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X21" s="13">
        <v>0</v>
      </c>
      <c r="BY21" s="13">
        <v>0</v>
      </c>
      <c r="BZ21" s="13">
        <v>0</v>
      </c>
      <c r="CA21" s="13">
        <v>6</v>
      </c>
      <c r="CB21" s="25">
        <v>1</v>
      </c>
      <c r="CC21" s="55"/>
      <c r="CD21" s="11">
        <f t="shared" si="0"/>
        <v>0.8464773922187171</v>
      </c>
    </row>
    <row r="22" spans="1:82" x14ac:dyDescent="0.15">
      <c r="A22" s="4" t="s">
        <v>62</v>
      </c>
      <c r="B22" s="5">
        <v>6</v>
      </c>
      <c r="C22" s="6">
        <v>20200428</v>
      </c>
      <c r="D22" s="14" t="s">
        <v>145</v>
      </c>
      <c r="E22" s="6" t="s">
        <v>114</v>
      </c>
      <c r="F22" s="6" t="s">
        <v>158</v>
      </c>
      <c r="G22" s="13">
        <v>150</v>
      </c>
      <c r="H22" s="13">
        <v>11</v>
      </c>
      <c r="I22" s="13">
        <v>1455</v>
      </c>
      <c r="J22" s="21">
        <v>15.1</v>
      </c>
      <c r="K22" s="22"/>
      <c r="L22" s="13"/>
      <c r="M22" s="13">
        <v>1.72</v>
      </c>
      <c r="N22" s="13"/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4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1</v>
      </c>
      <c r="BH22" s="13">
        <v>0</v>
      </c>
      <c r="BI22" s="13">
        <v>6</v>
      </c>
      <c r="BJ22" s="13">
        <v>6</v>
      </c>
      <c r="BK22" s="13"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0</v>
      </c>
      <c r="BQ22" s="13">
        <v>0</v>
      </c>
      <c r="BR22" s="13">
        <v>0</v>
      </c>
      <c r="BS22" s="13">
        <v>0</v>
      </c>
      <c r="BT22" s="13">
        <v>0</v>
      </c>
      <c r="BU22" s="13">
        <v>0</v>
      </c>
      <c r="BV22" s="13">
        <v>0</v>
      </c>
      <c r="BW22" s="13">
        <v>0</v>
      </c>
      <c r="BX22" s="13">
        <v>0</v>
      </c>
      <c r="BY22" s="13">
        <v>0</v>
      </c>
      <c r="BZ22" s="13">
        <v>0</v>
      </c>
      <c r="CA22" s="13">
        <v>21</v>
      </c>
      <c r="CB22" s="25">
        <v>1</v>
      </c>
      <c r="CC22" s="55" t="s">
        <v>372</v>
      </c>
      <c r="CD22" s="11">
        <f t="shared" si="0"/>
        <v>0.76498422712933745</v>
      </c>
    </row>
    <row r="23" spans="1:82" x14ac:dyDescent="0.15">
      <c r="A23" s="4" t="s">
        <v>64</v>
      </c>
      <c r="B23" s="5" t="s">
        <v>225</v>
      </c>
      <c r="C23" s="6" t="s">
        <v>289</v>
      </c>
      <c r="D23" s="14" t="s">
        <v>290</v>
      </c>
      <c r="E23" s="6" t="s">
        <v>243</v>
      </c>
      <c r="F23" s="6" t="s">
        <v>263</v>
      </c>
      <c r="G23" s="13">
        <v>150</v>
      </c>
      <c r="H23" s="13">
        <v>20</v>
      </c>
      <c r="I23" s="13">
        <v>1645</v>
      </c>
      <c r="J23" s="21">
        <v>16.3</v>
      </c>
      <c r="K23" s="22"/>
      <c r="L23" s="13"/>
      <c r="M23" s="13">
        <v>1.96</v>
      </c>
      <c r="N23" s="13"/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2</v>
      </c>
      <c r="AA23" s="13">
        <v>16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1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2</v>
      </c>
      <c r="BH23" s="13">
        <v>5</v>
      </c>
      <c r="BI23" s="13">
        <v>7</v>
      </c>
      <c r="BJ23" s="13">
        <v>36</v>
      </c>
      <c r="BK23" s="13">
        <v>0</v>
      </c>
      <c r="BL23" s="13">
        <v>49</v>
      </c>
      <c r="BM23" s="13">
        <v>0</v>
      </c>
      <c r="BN23" s="13">
        <v>0</v>
      </c>
      <c r="BO23" s="13">
        <v>0</v>
      </c>
      <c r="BP23" s="13">
        <v>0</v>
      </c>
      <c r="BQ23" s="13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2</v>
      </c>
      <c r="BZ23" s="13">
        <v>0</v>
      </c>
      <c r="CA23" s="13">
        <v>60</v>
      </c>
      <c r="CB23" s="25" t="s">
        <v>337</v>
      </c>
      <c r="CC23" s="55" t="s">
        <v>374</v>
      </c>
      <c r="CD23" s="11">
        <f t="shared" si="0"/>
        <v>0.86487907465825453</v>
      </c>
    </row>
    <row r="24" spans="1:82" x14ac:dyDescent="0.15">
      <c r="A24" s="4" t="s">
        <v>63</v>
      </c>
      <c r="B24" s="5" t="s">
        <v>226</v>
      </c>
      <c r="C24" s="6" t="s">
        <v>289</v>
      </c>
      <c r="D24" s="14" t="s">
        <v>291</v>
      </c>
      <c r="E24" s="6" t="s">
        <v>266</v>
      </c>
      <c r="F24" s="6" t="s">
        <v>263</v>
      </c>
      <c r="G24" s="13">
        <v>150</v>
      </c>
      <c r="H24" s="13">
        <v>18</v>
      </c>
      <c r="I24" s="13">
        <v>1575</v>
      </c>
      <c r="J24" s="21">
        <v>16.2</v>
      </c>
      <c r="K24" s="22"/>
      <c r="L24" s="13"/>
      <c r="M24" s="13">
        <v>2.2799999999999998</v>
      </c>
      <c r="N24" s="13"/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1</v>
      </c>
      <c r="X24" s="13">
        <v>0</v>
      </c>
      <c r="Y24" s="13">
        <v>0</v>
      </c>
      <c r="Z24" s="13">
        <v>0</v>
      </c>
      <c r="AA24" s="13">
        <v>9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26</v>
      </c>
      <c r="BH24" s="13">
        <v>4</v>
      </c>
      <c r="BI24" s="13">
        <v>5</v>
      </c>
      <c r="BJ24" s="13">
        <v>55</v>
      </c>
      <c r="BK24" s="13">
        <v>0</v>
      </c>
      <c r="BL24" s="13">
        <v>38</v>
      </c>
      <c r="BM24" s="13">
        <v>0</v>
      </c>
      <c r="BN24" s="13">
        <v>0</v>
      </c>
      <c r="BO24" s="13">
        <v>0</v>
      </c>
      <c r="BP24" s="13">
        <v>0</v>
      </c>
      <c r="BQ24" s="13">
        <v>0</v>
      </c>
      <c r="BR24" s="13">
        <v>0</v>
      </c>
      <c r="BS24" s="13">
        <v>0</v>
      </c>
      <c r="BT24" s="13">
        <v>0</v>
      </c>
      <c r="BU24" s="13">
        <v>0</v>
      </c>
      <c r="BV24" s="13">
        <v>0</v>
      </c>
      <c r="BW24" s="13">
        <v>1</v>
      </c>
      <c r="BX24" s="13">
        <v>0</v>
      </c>
      <c r="BY24" s="13">
        <v>0</v>
      </c>
      <c r="BZ24" s="13">
        <v>0</v>
      </c>
      <c r="CA24" s="13">
        <v>176</v>
      </c>
      <c r="CB24" s="25" t="s">
        <v>336</v>
      </c>
      <c r="CC24" s="55" t="s">
        <v>373</v>
      </c>
      <c r="CD24" s="11">
        <f t="shared" si="0"/>
        <v>0.82807570977917988</v>
      </c>
    </row>
    <row r="25" spans="1:82" x14ac:dyDescent="0.15">
      <c r="A25" s="4" t="s">
        <v>65</v>
      </c>
      <c r="B25" s="5">
        <v>7</v>
      </c>
      <c r="C25" s="6">
        <v>20200428</v>
      </c>
      <c r="D25" s="14" t="s">
        <v>146</v>
      </c>
      <c r="E25" s="6" t="s">
        <v>112</v>
      </c>
      <c r="F25" s="6" t="s">
        <v>137</v>
      </c>
      <c r="G25" s="13">
        <v>150</v>
      </c>
      <c r="H25" s="13">
        <v>33</v>
      </c>
      <c r="I25" s="13">
        <v>1895</v>
      </c>
      <c r="J25" s="21">
        <v>16.7</v>
      </c>
      <c r="K25" s="22"/>
      <c r="L25" s="13"/>
      <c r="M25" s="13">
        <v>2.82</v>
      </c>
      <c r="N25" s="13"/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2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18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4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114</v>
      </c>
      <c r="BH25" s="13">
        <v>0</v>
      </c>
      <c r="BI25" s="13">
        <v>0</v>
      </c>
      <c r="BJ25" s="13">
        <v>0</v>
      </c>
      <c r="BK25" s="13">
        <v>0</v>
      </c>
      <c r="BL25" s="13">
        <v>7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13">
        <v>0</v>
      </c>
      <c r="BT25" s="13">
        <v>0</v>
      </c>
      <c r="BU25" s="13">
        <v>0</v>
      </c>
      <c r="BV25" s="13">
        <v>0</v>
      </c>
      <c r="BW25" s="13">
        <v>0</v>
      </c>
      <c r="BX25" s="13">
        <v>0</v>
      </c>
      <c r="BY25" s="13">
        <v>0</v>
      </c>
      <c r="BZ25" s="13">
        <v>0</v>
      </c>
      <c r="CA25" s="13">
        <v>160</v>
      </c>
      <c r="CB25" s="25" t="s">
        <v>336</v>
      </c>
      <c r="CC25" s="55" t="s">
        <v>360</v>
      </c>
      <c r="CD25" s="11">
        <f t="shared" si="0"/>
        <v>0.99631966351209256</v>
      </c>
    </row>
    <row r="26" spans="1:82" x14ac:dyDescent="0.15">
      <c r="A26" s="4" t="s">
        <v>66</v>
      </c>
      <c r="B26" s="5" t="s">
        <v>218</v>
      </c>
      <c r="C26" s="6" t="s">
        <v>292</v>
      </c>
      <c r="D26" s="14" t="s">
        <v>293</v>
      </c>
      <c r="E26" s="6" t="s">
        <v>294</v>
      </c>
      <c r="F26" s="6" t="s">
        <v>295</v>
      </c>
      <c r="G26" s="13">
        <v>71</v>
      </c>
      <c r="H26" s="13">
        <v>30</v>
      </c>
      <c r="I26" s="13">
        <v>820</v>
      </c>
      <c r="J26" s="21">
        <v>16.100000000000001</v>
      </c>
      <c r="K26" s="22"/>
      <c r="L26" s="13"/>
      <c r="M26" s="13">
        <v>3.33</v>
      </c>
      <c r="N26" s="13"/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2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1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13">
        <v>0</v>
      </c>
      <c r="BI26" s="13">
        <v>0</v>
      </c>
      <c r="BJ26" s="13">
        <v>0</v>
      </c>
      <c r="BK26" s="13"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0</v>
      </c>
      <c r="BQ26" s="13">
        <v>0</v>
      </c>
      <c r="BR26" s="13">
        <v>0</v>
      </c>
      <c r="BS26" s="13">
        <v>0</v>
      </c>
      <c r="BT26" s="13">
        <v>0</v>
      </c>
      <c r="BU26" s="13">
        <v>0</v>
      </c>
      <c r="BV26" s="13">
        <v>1</v>
      </c>
      <c r="BW26" s="13">
        <v>2</v>
      </c>
      <c r="BX26" s="13">
        <v>0</v>
      </c>
      <c r="BY26" s="13">
        <v>3</v>
      </c>
      <c r="BZ26" s="13">
        <v>0</v>
      </c>
      <c r="CA26" s="13">
        <v>560</v>
      </c>
      <c r="CB26" s="25" t="s">
        <v>336</v>
      </c>
      <c r="CC26" s="55" t="s">
        <v>375</v>
      </c>
      <c r="CD26" s="11">
        <f t="shared" si="0"/>
        <v>0.91082774248011733</v>
      </c>
    </row>
    <row r="27" spans="1:82" x14ac:dyDescent="0.15">
      <c r="A27" s="4" t="s">
        <v>67</v>
      </c>
      <c r="B27" s="5" t="s">
        <v>227</v>
      </c>
      <c r="C27" s="6" t="s">
        <v>296</v>
      </c>
      <c r="D27" s="14" t="s">
        <v>297</v>
      </c>
      <c r="E27" s="6" t="s">
        <v>298</v>
      </c>
      <c r="F27" s="6" t="s">
        <v>299</v>
      </c>
      <c r="G27" s="13">
        <v>88</v>
      </c>
      <c r="H27" s="13">
        <v>29</v>
      </c>
      <c r="I27" s="13">
        <v>1050</v>
      </c>
      <c r="J27" s="21">
        <v>15.9</v>
      </c>
      <c r="K27" s="22"/>
      <c r="L27" s="13"/>
      <c r="M27" s="13">
        <v>6.99</v>
      </c>
      <c r="N27" s="13"/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1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1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1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13">
        <v>0</v>
      </c>
      <c r="BS27" s="13">
        <v>0</v>
      </c>
      <c r="BT27" s="13">
        <v>0</v>
      </c>
      <c r="BU27" s="13">
        <v>0</v>
      </c>
      <c r="BV27" s="13">
        <v>0</v>
      </c>
      <c r="BW27" s="13">
        <v>7</v>
      </c>
      <c r="BX27" s="13">
        <v>0</v>
      </c>
      <c r="BY27" s="13">
        <v>6</v>
      </c>
      <c r="BZ27" s="13">
        <v>2</v>
      </c>
      <c r="CA27" s="13">
        <v>416</v>
      </c>
      <c r="CB27" s="25" t="s">
        <v>336</v>
      </c>
      <c r="CC27" s="55"/>
      <c r="CD27" s="11">
        <f t="shared" si="0"/>
        <v>0.94099512474906799</v>
      </c>
    </row>
    <row r="28" spans="1:82" x14ac:dyDescent="0.15">
      <c r="A28" s="4" t="s">
        <v>68</v>
      </c>
      <c r="B28" s="5" t="s">
        <v>216</v>
      </c>
      <c r="C28" s="6" t="s">
        <v>289</v>
      </c>
      <c r="D28" s="14" t="s">
        <v>300</v>
      </c>
      <c r="E28" s="6" t="s">
        <v>301</v>
      </c>
      <c r="F28" s="6" t="s">
        <v>295</v>
      </c>
      <c r="G28" s="13">
        <v>130</v>
      </c>
      <c r="H28" s="13">
        <v>27</v>
      </c>
      <c r="I28" s="13">
        <v>1430</v>
      </c>
      <c r="J28" s="21">
        <v>16</v>
      </c>
      <c r="K28" s="22"/>
      <c r="L28" s="13"/>
      <c r="M28" s="13">
        <v>8.8000000000000007</v>
      </c>
      <c r="N28" s="13"/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2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1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2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1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0</v>
      </c>
      <c r="BH28" s="13">
        <v>0</v>
      </c>
      <c r="BI28" s="13">
        <v>0</v>
      </c>
      <c r="BJ28" s="13">
        <v>0</v>
      </c>
      <c r="BK28" s="13">
        <v>0</v>
      </c>
      <c r="BL28" s="13">
        <v>19</v>
      </c>
      <c r="BM28" s="13">
        <v>0</v>
      </c>
      <c r="BN28" s="13">
        <v>0</v>
      </c>
      <c r="BO28" s="13">
        <v>0</v>
      </c>
      <c r="BP28" s="13">
        <v>0</v>
      </c>
      <c r="BQ28" s="13">
        <v>0</v>
      </c>
      <c r="BR28" s="13">
        <v>0</v>
      </c>
      <c r="BS28" s="13">
        <v>0</v>
      </c>
      <c r="BT28" s="13">
        <v>0</v>
      </c>
      <c r="BU28" s="13">
        <v>0</v>
      </c>
      <c r="BV28" s="13">
        <v>0</v>
      </c>
      <c r="BW28" s="13">
        <v>2</v>
      </c>
      <c r="BX28" s="13">
        <v>0</v>
      </c>
      <c r="BY28" s="13">
        <v>4</v>
      </c>
      <c r="BZ28" s="13">
        <v>0</v>
      </c>
      <c r="CA28" s="13">
        <v>496</v>
      </c>
      <c r="CB28" s="25" t="s">
        <v>336</v>
      </c>
      <c r="CC28" s="55" t="s">
        <v>361</v>
      </c>
      <c r="CD28" s="11">
        <f t="shared" si="0"/>
        <v>0.86750788643533128</v>
      </c>
    </row>
    <row r="29" spans="1:82" x14ac:dyDescent="0.15">
      <c r="A29" s="4" t="s">
        <v>69</v>
      </c>
      <c r="B29" s="5">
        <v>9</v>
      </c>
      <c r="C29" s="6">
        <v>20200428</v>
      </c>
      <c r="D29" s="14" t="s">
        <v>147</v>
      </c>
      <c r="E29" s="6" t="s">
        <v>153</v>
      </c>
      <c r="F29" s="6" t="s">
        <v>155</v>
      </c>
      <c r="G29" s="13">
        <v>147</v>
      </c>
      <c r="H29" s="13">
        <v>24</v>
      </c>
      <c r="I29" s="13">
        <v>1700</v>
      </c>
      <c r="J29" s="21">
        <v>15.9</v>
      </c>
      <c r="K29" s="22"/>
      <c r="L29" s="13"/>
      <c r="M29" s="13">
        <v>5.71</v>
      </c>
      <c r="N29" s="13"/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3</v>
      </c>
      <c r="U29" s="13">
        <v>4</v>
      </c>
      <c r="V29" s="13">
        <v>0</v>
      </c>
      <c r="W29" s="13">
        <v>0</v>
      </c>
      <c r="X29" s="13">
        <v>0</v>
      </c>
      <c r="Y29" s="13">
        <v>0</v>
      </c>
      <c r="Z29" s="13">
        <v>12</v>
      </c>
      <c r="AA29" s="13">
        <v>59</v>
      </c>
      <c r="AB29" s="13">
        <v>0</v>
      </c>
      <c r="AC29" s="13">
        <v>0</v>
      </c>
      <c r="AD29" s="13">
        <v>2</v>
      </c>
      <c r="AE29" s="13">
        <v>0</v>
      </c>
      <c r="AF29" s="13">
        <v>0</v>
      </c>
      <c r="AG29" s="13">
        <v>0</v>
      </c>
      <c r="AH29" s="13">
        <v>6</v>
      </c>
      <c r="AI29" s="13">
        <v>0</v>
      </c>
      <c r="AJ29" s="13">
        <v>0</v>
      </c>
      <c r="AK29" s="13">
        <v>1</v>
      </c>
      <c r="AL29" s="13">
        <v>0</v>
      </c>
      <c r="AM29" s="13">
        <v>0</v>
      </c>
      <c r="AN29" s="13">
        <v>3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  <c r="AT29" s="13">
        <v>0</v>
      </c>
      <c r="AU29" s="13"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13">
        <v>0</v>
      </c>
      <c r="BE29" s="13">
        <v>0</v>
      </c>
      <c r="BF29" s="13">
        <v>0</v>
      </c>
      <c r="BG29" s="13">
        <v>1</v>
      </c>
      <c r="BH29" s="13">
        <v>40</v>
      </c>
      <c r="BI29" s="13">
        <v>13</v>
      </c>
      <c r="BJ29" s="13">
        <v>0</v>
      </c>
      <c r="BK29" s="13">
        <v>0</v>
      </c>
      <c r="BL29" s="13">
        <v>15</v>
      </c>
      <c r="BM29" s="13">
        <v>0</v>
      </c>
      <c r="BN29" s="13">
        <v>0</v>
      </c>
      <c r="BO29" s="13">
        <v>0</v>
      </c>
      <c r="BP29" s="13">
        <v>0</v>
      </c>
      <c r="BQ29" s="13">
        <v>0</v>
      </c>
      <c r="BR29" s="13">
        <v>1</v>
      </c>
      <c r="BS29" s="13">
        <v>0</v>
      </c>
      <c r="BT29" s="13">
        <v>0</v>
      </c>
      <c r="BU29" s="13">
        <v>0</v>
      </c>
      <c r="BV29" s="13">
        <v>0</v>
      </c>
      <c r="BW29" s="13">
        <v>6</v>
      </c>
      <c r="BX29" s="13">
        <v>0</v>
      </c>
      <c r="BY29" s="13">
        <v>2</v>
      </c>
      <c r="BZ29" s="13">
        <v>0</v>
      </c>
      <c r="CA29" s="13">
        <v>176</v>
      </c>
      <c r="CB29" s="25" t="s">
        <v>336</v>
      </c>
      <c r="CC29" s="55"/>
      <c r="CD29" s="11">
        <f t="shared" si="0"/>
        <v>0.91203673898581517</v>
      </c>
    </row>
    <row r="30" spans="1:82" x14ac:dyDescent="0.15">
      <c r="A30" s="4" t="s">
        <v>70</v>
      </c>
      <c r="B30" s="5">
        <v>10</v>
      </c>
      <c r="C30" s="6">
        <v>20200428</v>
      </c>
      <c r="D30" s="14" t="s">
        <v>148</v>
      </c>
      <c r="E30" s="6" t="s">
        <v>116</v>
      </c>
      <c r="F30" s="6" t="s">
        <v>159</v>
      </c>
      <c r="G30" s="13">
        <v>150</v>
      </c>
      <c r="H30" s="13">
        <v>39</v>
      </c>
      <c r="I30" s="13">
        <v>1710</v>
      </c>
      <c r="J30" s="21">
        <v>16</v>
      </c>
      <c r="K30" s="22"/>
      <c r="L30" s="13"/>
      <c r="M30" s="13">
        <v>3.78</v>
      </c>
      <c r="N30" s="13"/>
      <c r="O30" s="13">
        <v>0</v>
      </c>
      <c r="P30" s="13">
        <v>0</v>
      </c>
      <c r="Q30" s="13">
        <v>5</v>
      </c>
      <c r="R30" s="13">
        <v>0</v>
      </c>
      <c r="S30" s="13">
        <v>0</v>
      </c>
      <c r="T30" s="13">
        <v>6</v>
      </c>
      <c r="U30" s="13">
        <v>3</v>
      </c>
      <c r="V30" s="13">
        <v>0</v>
      </c>
      <c r="W30" s="13">
        <v>0</v>
      </c>
      <c r="X30" s="13">
        <v>0</v>
      </c>
      <c r="Y30" s="13">
        <v>0</v>
      </c>
      <c r="Z30" s="13">
        <v>29</v>
      </c>
      <c r="AA30" s="13">
        <v>98</v>
      </c>
      <c r="AB30" s="13">
        <v>0</v>
      </c>
      <c r="AC30" s="13">
        <v>1</v>
      </c>
      <c r="AD30" s="13">
        <v>4</v>
      </c>
      <c r="AE30" s="13">
        <v>0</v>
      </c>
      <c r="AF30" s="13">
        <v>1</v>
      </c>
      <c r="AG30" s="13">
        <v>0</v>
      </c>
      <c r="AH30" s="13">
        <v>5</v>
      </c>
      <c r="AI30" s="13">
        <v>3</v>
      </c>
      <c r="AJ30" s="13">
        <v>1</v>
      </c>
      <c r="AK30" s="13">
        <v>1</v>
      </c>
      <c r="AL30" s="13">
        <v>0</v>
      </c>
      <c r="AM30" s="13">
        <v>0</v>
      </c>
      <c r="AN30" s="13">
        <v>0</v>
      </c>
      <c r="AO30" s="13">
        <v>1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336</v>
      </c>
      <c r="BH30" s="13">
        <v>26</v>
      </c>
      <c r="BI30" s="13">
        <v>18</v>
      </c>
      <c r="BJ30" s="13">
        <v>0</v>
      </c>
      <c r="BK30" s="13">
        <v>0</v>
      </c>
      <c r="BL30" s="13">
        <v>11</v>
      </c>
      <c r="BM30" s="13">
        <v>0</v>
      </c>
      <c r="BN30" s="13">
        <v>0</v>
      </c>
      <c r="BO30" s="13">
        <v>0</v>
      </c>
      <c r="BP30" s="13">
        <v>0</v>
      </c>
      <c r="BQ30" s="13">
        <v>2</v>
      </c>
      <c r="BR30" s="13">
        <v>1</v>
      </c>
      <c r="BS30" s="13">
        <v>0</v>
      </c>
      <c r="BT30" s="13">
        <v>0</v>
      </c>
      <c r="BU30" s="13">
        <v>0</v>
      </c>
      <c r="BV30" s="13">
        <v>0</v>
      </c>
      <c r="BW30" s="13">
        <v>1</v>
      </c>
      <c r="BX30" s="13">
        <v>1</v>
      </c>
      <c r="BY30" s="13">
        <v>1</v>
      </c>
      <c r="BZ30" s="13">
        <v>0</v>
      </c>
      <c r="CA30" s="13">
        <v>240</v>
      </c>
      <c r="CB30" s="25" t="s">
        <v>336</v>
      </c>
      <c r="CC30" s="55" t="s">
        <v>376</v>
      </c>
      <c r="CD30" s="11">
        <f t="shared" si="0"/>
        <v>0.89905362776025244</v>
      </c>
    </row>
    <row r="31" spans="1:82" x14ac:dyDescent="0.15">
      <c r="A31" s="4" t="s">
        <v>71</v>
      </c>
      <c r="B31" s="5">
        <v>11</v>
      </c>
      <c r="C31" s="6">
        <v>20200428</v>
      </c>
      <c r="D31" s="14" t="s">
        <v>149</v>
      </c>
      <c r="E31" s="6" t="s">
        <v>115</v>
      </c>
      <c r="F31" s="6" t="s">
        <v>122</v>
      </c>
      <c r="G31" s="13">
        <v>150</v>
      </c>
      <c r="H31" s="13">
        <v>38</v>
      </c>
      <c r="I31" s="13">
        <v>2010</v>
      </c>
      <c r="J31" s="21">
        <v>15.6</v>
      </c>
      <c r="K31" s="22"/>
      <c r="L31" s="13"/>
      <c r="M31" s="13">
        <v>7.93</v>
      </c>
      <c r="N31" s="13"/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2</v>
      </c>
      <c r="V31" s="13">
        <v>0</v>
      </c>
      <c r="W31" s="13">
        <v>0</v>
      </c>
      <c r="X31" s="13">
        <v>0</v>
      </c>
      <c r="Y31" s="13">
        <v>0</v>
      </c>
      <c r="Z31" s="13">
        <v>9</v>
      </c>
      <c r="AA31" s="13">
        <v>101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1</v>
      </c>
      <c r="AK31" s="13">
        <v>2</v>
      </c>
      <c r="AL31" s="13">
        <v>0</v>
      </c>
      <c r="AM31" s="13">
        <v>0</v>
      </c>
      <c r="AN31" s="13">
        <v>2</v>
      </c>
      <c r="AO31" s="13">
        <v>0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13">
        <v>0</v>
      </c>
      <c r="BF31" s="13">
        <v>0</v>
      </c>
      <c r="BG31" s="13">
        <v>41</v>
      </c>
      <c r="BH31" s="13">
        <v>3</v>
      </c>
      <c r="BI31" s="13">
        <v>7</v>
      </c>
      <c r="BJ31" s="13">
        <v>50</v>
      </c>
      <c r="BK31" s="13">
        <v>0</v>
      </c>
      <c r="BL31" s="13">
        <v>17</v>
      </c>
      <c r="BM31" s="13">
        <v>0</v>
      </c>
      <c r="BN31" s="13">
        <v>0</v>
      </c>
      <c r="BO31" s="13">
        <v>0</v>
      </c>
      <c r="BP31" s="13">
        <v>0</v>
      </c>
      <c r="BQ31" s="13">
        <v>1</v>
      </c>
      <c r="BR31" s="13">
        <v>0</v>
      </c>
      <c r="BS31" s="13">
        <v>0</v>
      </c>
      <c r="BT31" s="13">
        <v>0</v>
      </c>
      <c r="BU31" s="13">
        <v>0</v>
      </c>
      <c r="BV31" s="13">
        <v>0</v>
      </c>
      <c r="BW31" s="13">
        <v>0</v>
      </c>
      <c r="BX31" s="13">
        <v>0</v>
      </c>
      <c r="BY31" s="13">
        <v>2</v>
      </c>
      <c r="BZ31" s="13">
        <v>0</v>
      </c>
      <c r="CA31" s="13">
        <v>256</v>
      </c>
      <c r="CB31" s="25" t="s">
        <v>335</v>
      </c>
      <c r="CC31" s="55" t="s">
        <v>377</v>
      </c>
      <c r="CD31" s="11">
        <f t="shared" si="0"/>
        <v>1.0567823343848581</v>
      </c>
    </row>
    <row r="32" spans="1:82" x14ac:dyDescent="0.15">
      <c r="A32" s="4" t="s">
        <v>72</v>
      </c>
      <c r="B32" s="5">
        <v>4</v>
      </c>
      <c r="C32" s="6">
        <v>20200429</v>
      </c>
      <c r="D32" s="14" t="s">
        <v>150</v>
      </c>
      <c r="E32" s="6" t="s">
        <v>154</v>
      </c>
      <c r="F32" s="6" t="s">
        <v>160</v>
      </c>
      <c r="G32" s="13">
        <v>150</v>
      </c>
      <c r="H32" s="13">
        <v>45</v>
      </c>
      <c r="I32" s="13">
        <v>2355</v>
      </c>
      <c r="J32" s="21">
        <v>15</v>
      </c>
      <c r="K32" s="22"/>
      <c r="L32" s="13"/>
      <c r="M32" s="13">
        <v>5.12</v>
      </c>
      <c r="N32" s="13"/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5</v>
      </c>
      <c r="U32" s="13">
        <v>3</v>
      </c>
      <c r="V32" s="13">
        <v>0</v>
      </c>
      <c r="W32" s="13">
        <v>0</v>
      </c>
      <c r="X32" s="13">
        <v>0</v>
      </c>
      <c r="Y32" s="13">
        <v>0</v>
      </c>
      <c r="Z32" s="13">
        <v>19</v>
      </c>
      <c r="AA32" s="13">
        <v>132</v>
      </c>
      <c r="AB32" s="13">
        <v>0</v>
      </c>
      <c r="AC32" s="13">
        <v>0</v>
      </c>
      <c r="AD32" s="13">
        <v>1</v>
      </c>
      <c r="AE32" s="13">
        <v>0</v>
      </c>
      <c r="AF32" s="13">
        <v>0</v>
      </c>
      <c r="AG32" s="13">
        <v>0</v>
      </c>
      <c r="AH32" s="13">
        <v>1</v>
      </c>
      <c r="AI32" s="13">
        <v>0</v>
      </c>
      <c r="AJ32" s="13">
        <v>1</v>
      </c>
      <c r="AK32" s="13">
        <v>3</v>
      </c>
      <c r="AL32" s="13">
        <v>0</v>
      </c>
      <c r="AM32" s="13">
        <v>0</v>
      </c>
      <c r="AN32" s="13">
        <v>1</v>
      </c>
      <c r="AO32" s="13">
        <v>3</v>
      </c>
      <c r="AP32" s="13">
        <v>0</v>
      </c>
      <c r="AQ32" s="13">
        <v>0</v>
      </c>
      <c r="AR32" s="13">
        <v>0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13">
        <v>0</v>
      </c>
      <c r="BF32" s="13">
        <v>0</v>
      </c>
      <c r="BG32" s="13">
        <v>84</v>
      </c>
      <c r="BH32" s="13">
        <v>43</v>
      </c>
      <c r="BI32" s="13">
        <v>22</v>
      </c>
      <c r="BJ32" s="13">
        <v>37</v>
      </c>
      <c r="BK32" s="13">
        <v>0</v>
      </c>
      <c r="BL32" s="13">
        <v>25</v>
      </c>
      <c r="BM32" s="13">
        <v>0</v>
      </c>
      <c r="BN32" s="13">
        <v>0</v>
      </c>
      <c r="BO32" s="13">
        <v>0</v>
      </c>
      <c r="BP32" s="13">
        <v>0</v>
      </c>
      <c r="BQ32" s="13">
        <v>0</v>
      </c>
      <c r="BR32" s="13">
        <v>0</v>
      </c>
      <c r="BS32" s="13">
        <v>0</v>
      </c>
      <c r="BT32" s="13">
        <v>0</v>
      </c>
      <c r="BU32" s="13">
        <v>0</v>
      </c>
      <c r="BV32" s="13">
        <v>0</v>
      </c>
      <c r="BW32" s="13">
        <v>0</v>
      </c>
      <c r="BX32" s="13">
        <v>1</v>
      </c>
      <c r="BY32" s="13">
        <v>4</v>
      </c>
      <c r="BZ32" s="13">
        <v>0</v>
      </c>
      <c r="CA32" s="13">
        <v>208</v>
      </c>
      <c r="CB32" s="25" t="s">
        <v>336</v>
      </c>
      <c r="CC32" s="55" t="s">
        <v>378</v>
      </c>
      <c r="CD32" s="11">
        <f t="shared" si="0"/>
        <v>1.2381703470031546</v>
      </c>
    </row>
    <row r="33" spans="1:82" x14ac:dyDescent="0.15">
      <c r="A33" s="4" t="s">
        <v>73</v>
      </c>
      <c r="B33" s="5" t="s">
        <v>228</v>
      </c>
      <c r="C33" s="6" t="s">
        <v>302</v>
      </c>
      <c r="D33" s="14" t="s">
        <v>303</v>
      </c>
      <c r="E33" s="6" t="s">
        <v>304</v>
      </c>
      <c r="F33" s="6" t="s">
        <v>278</v>
      </c>
      <c r="G33" s="13">
        <v>90</v>
      </c>
      <c r="H33" s="13">
        <v>28</v>
      </c>
      <c r="I33" s="13">
        <v>1230</v>
      </c>
      <c r="J33" s="13">
        <v>15.8</v>
      </c>
      <c r="K33" s="13"/>
      <c r="L33" s="13"/>
      <c r="M33" s="13">
        <v>3.72</v>
      </c>
      <c r="N33" s="13"/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1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3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13">
        <v>0</v>
      </c>
      <c r="AZ33" s="13">
        <v>0</v>
      </c>
      <c r="BA33" s="13">
        <v>0</v>
      </c>
      <c r="BB33" s="13">
        <v>0</v>
      </c>
      <c r="BC33" s="13">
        <v>0</v>
      </c>
      <c r="BD33" s="13">
        <v>0</v>
      </c>
      <c r="BE33" s="13">
        <v>0</v>
      </c>
      <c r="BF33" s="13">
        <v>0</v>
      </c>
      <c r="BG33" s="13">
        <v>0</v>
      </c>
      <c r="BH33" s="13">
        <v>0</v>
      </c>
      <c r="BI33" s="13">
        <v>0</v>
      </c>
      <c r="BJ33" s="13">
        <v>0</v>
      </c>
      <c r="BK33" s="13">
        <v>0</v>
      </c>
      <c r="BL33" s="13">
        <v>0</v>
      </c>
      <c r="BM33" s="13">
        <v>0</v>
      </c>
      <c r="BN33" s="13">
        <v>0</v>
      </c>
      <c r="BO33" s="13">
        <v>0</v>
      </c>
      <c r="BP33" s="13">
        <v>0</v>
      </c>
      <c r="BQ33" s="13">
        <v>0</v>
      </c>
      <c r="BR33" s="13">
        <v>0</v>
      </c>
      <c r="BS33" s="13">
        <v>0</v>
      </c>
      <c r="BT33" s="13">
        <v>0</v>
      </c>
      <c r="BU33" s="13">
        <v>0</v>
      </c>
      <c r="BV33" s="13">
        <v>0</v>
      </c>
      <c r="BW33" s="13">
        <v>4</v>
      </c>
      <c r="BX33" s="13">
        <v>0</v>
      </c>
      <c r="BY33" s="13">
        <v>2</v>
      </c>
      <c r="BZ33" s="13">
        <v>0</v>
      </c>
      <c r="CA33" s="13">
        <v>256</v>
      </c>
      <c r="CB33" s="25" t="s">
        <v>336</v>
      </c>
      <c r="CC33" s="55"/>
      <c r="CD33" s="11">
        <f t="shared" si="0"/>
        <v>1.0778128286014721</v>
      </c>
    </row>
    <row r="34" spans="1:82" x14ac:dyDescent="0.15">
      <c r="A34" s="4" t="s">
        <v>74</v>
      </c>
      <c r="B34" s="5"/>
      <c r="C34" s="6"/>
      <c r="D34" s="14"/>
      <c r="E34" s="5"/>
      <c r="F34" s="5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25"/>
      <c r="CD34" s="11" t="e">
        <f t="shared" si="0"/>
        <v>#DIV/0!</v>
      </c>
    </row>
    <row r="35" spans="1:82" x14ac:dyDescent="0.15">
      <c r="A35" s="4" t="s">
        <v>75</v>
      </c>
      <c r="B35" s="5"/>
      <c r="C35" s="6"/>
      <c r="D35" s="14"/>
      <c r="E35" s="5"/>
      <c r="F35" s="5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24"/>
      <c r="CD35" s="11" t="e">
        <f t="shared" si="0"/>
        <v>#DIV/0!</v>
      </c>
    </row>
    <row r="36" spans="1:82" x14ac:dyDescent="0.15">
      <c r="A36" s="4" t="s">
        <v>76</v>
      </c>
      <c r="B36" s="5"/>
      <c r="C36" s="6"/>
      <c r="D36" s="14"/>
      <c r="E36" s="5"/>
      <c r="F36" s="5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24"/>
      <c r="CD36" s="11" t="e">
        <f t="shared" si="0"/>
        <v>#DIV/0!</v>
      </c>
    </row>
    <row r="37" spans="1:82" x14ac:dyDescent="0.15">
      <c r="A37" s="4" t="s">
        <v>77</v>
      </c>
      <c r="B37" s="5"/>
      <c r="C37" s="6"/>
      <c r="D37" s="14"/>
      <c r="E37" s="5"/>
      <c r="F37" s="5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D37" s="11" t="e">
        <f t="shared" si="0"/>
        <v>#DIV/0!</v>
      </c>
    </row>
    <row r="38" spans="1:82" x14ac:dyDescent="0.15">
      <c r="A38" s="4" t="s">
        <v>78</v>
      </c>
      <c r="B38" s="5"/>
      <c r="C38" s="6"/>
      <c r="D38" s="14"/>
      <c r="E38" s="5"/>
      <c r="F38" s="5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D38" s="11" t="e">
        <f t="shared" si="0"/>
        <v>#DIV/0!</v>
      </c>
    </row>
    <row r="39" spans="1:82" x14ac:dyDescent="0.15">
      <c r="A39" s="4" t="s">
        <v>79</v>
      </c>
      <c r="B39" s="5"/>
      <c r="C39" s="6"/>
      <c r="D39" s="14"/>
      <c r="E39" s="5"/>
      <c r="F39" s="5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D39" s="11" t="e">
        <f t="shared" si="0"/>
        <v>#DIV/0!</v>
      </c>
    </row>
    <row r="40" spans="1:82" x14ac:dyDescent="0.15">
      <c r="A40" s="4" t="s">
        <v>80</v>
      </c>
      <c r="B40" s="5"/>
      <c r="C40" s="6"/>
      <c r="D40" s="14"/>
      <c r="E40" s="5"/>
      <c r="F40" s="5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D40" s="11" t="e">
        <f t="shared" si="0"/>
        <v>#DIV/0!</v>
      </c>
    </row>
    <row r="41" spans="1:82" x14ac:dyDescent="0.15">
      <c r="A41" s="4" t="s">
        <v>81</v>
      </c>
      <c r="B41" s="5"/>
      <c r="C41" s="6"/>
      <c r="D41" s="14"/>
      <c r="E41" s="5"/>
      <c r="F41" s="5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D41" s="11" t="e">
        <f t="shared" si="0"/>
        <v>#DIV/0!</v>
      </c>
    </row>
    <row r="42" spans="1:82" x14ac:dyDescent="0.15">
      <c r="A42" s="4" t="s">
        <v>82</v>
      </c>
      <c r="B42" s="5"/>
      <c r="C42" s="6"/>
      <c r="D42" s="14"/>
      <c r="E42" s="5"/>
      <c r="F42" s="5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D42" s="11" t="e">
        <f t="shared" si="0"/>
        <v>#DIV/0!</v>
      </c>
    </row>
    <row r="43" spans="1:82" x14ac:dyDescent="0.15">
      <c r="A43" s="4" t="s">
        <v>83</v>
      </c>
      <c r="B43" s="5"/>
      <c r="C43" s="6"/>
      <c r="D43" s="14"/>
      <c r="E43" s="5"/>
      <c r="F43" s="5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D43" s="11" t="e">
        <f t="shared" si="0"/>
        <v>#DIV/0!</v>
      </c>
    </row>
    <row r="44" spans="1:82" x14ac:dyDescent="0.15">
      <c r="A44" s="4" t="s">
        <v>84</v>
      </c>
      <c r="B44" s="5"/>
      <c r="C44" s="6"/>
      <c r="D44" s="14"/>
      <c r="E44" s="5"/>
      <c r="F44" s="5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D44" s="11" t="e">
        <f t="shared" si="0"/>
        <v>#DIV/0!</v>
      </c>
    </row>
    <row r="45" spans="1:82" x14ac:dyDescent="0.15">
      <c r="A45" s="4" t="s">
        <v>85</v>
      </c>
      <c r="B45" s="5"/>
      <c r="C45" s="6"/>
      <c r="D45" s="14"/>
      <c r="E45" s="5"/>
      <c r="F45" s="5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D45" s="11" t="e">
        <f t="shared" si="0"/>
        <v>#DIV/0!</v>
      </c>
    </row>
    <row r="46" spans="1:82" x14ac:dyDescent="0.15">
      <c r="A46" s="4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D46" s="11"/>
    </row>
    <row r="47" spans="1:82" x14ac:dyDescent="0.15">
      <c r="A47" s="4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D47" s="11"/>
    </row>
    <row r="48" spans="1:82" x14ac:dyDescent="0.15">
      <c r="A48" s="4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D48" s="11"/>
    </row>
    <row r="49" spans="1:82" x14ac:dyDescent="0.15">
      <c r="A49" s="4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D49" s="11"/>
    </row>
    <row r="50" spans="1:82" x14ac:dyDescent="0.15">
      <c r="A50" s="4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D50" s="11"/>
    </row>
    <row r="51" spans="1:82" x14ac:dyDescent="0.15">
      <c r="A51" s="4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D51" s="11"/>
    </row>
  </sheetData>
  <mergeCells count="23">
    <mergeCell ref="BP14:BR14"/>
    <mergeCell ref="F10:J10"/>
    <mergeCell ref="D5:E5"/>
    <mergeCell ref="D6:E6"/>
    <mergeCell ref="D7:E7"/>
    <mergeCell ref="D8:E8"/>
    <mergeCell ref="D10:E10"/>
    <mergeCell ref="BS14:BU14"/>
    <mergeCell ref="D11:E11"/>
    <mergeCell ref="F11:J11"/>
    <mergeCell ref="CE13:CF13"/>
    <mergeCell ref="A14:K14"/>
    <mergeCell ref="L14:N14"/>
    <mergeCell ref="O14:U14"/>
    <mergeCell ref="V14:AA14"/>
    <mergeCell ref="AB14:AH14"/>
    <mergeCell ref="AI14:AO14"/>
    <mergeCell ref="AP14:AV14"/>
    <mergeCell ref="BW14:BY14"/>
    <mergeCell ref="AW14:AX14"/>
    <mergeCell ref="AZ14:BF14"/>
    <mergeCell ref="BG14:BI14"/>
    <mergeCell ref="BM14:BO14"/>
  </mergeCells>
  <phoneticPr fontId="2"/>
  <pageMargins left="0.75" right="0.75" top="1" bottom="1" header="0.51200000000000001" footer="0.51200000000000001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workbookViewId="0">
      <selection activeCell="H32" sqref="H32"/>
    </sheetView>
  </sheetViews>
  <sheetFormatPr defaultRowHeight="13.5" x14ac:dyDescent="0.15"/>
  <cols>
    <col min="1" max="1" width="5.875" style="26" customWidth="1"/>
    <col min="2" max="2" width="12" style="27" customWidth="1"/>
    <col min="3" max="3" width="12.125" style="30" customWidth="1"/>
    <col min="4" max="4" width="9.375" style="29" customWidth="1"/>
    <col min="5" max="5" width="9.375" style="45" customWidth="1"/>
    <col min="6" max="6" width="9.375" style="29" customWidth="1"/>
    <col min="7" max="7" width="16.75" style="26" bestFit="1" customWidth="1"/>
    <col min="8" max="8" width="8" style="26" customWidth="1"/>
    <col min="257" max="257" width="5.875" customWidth="1"/>
    <col min="258" max="258" width="10.375" customWidth="1"/>
    <col min="259" max="259" width="12.125" customWidth="1"/>
    <col min="260" max="262" width="9.375" customWidth="1"/>
    <col min="263" max="263" width="16.75" bestFit="1" customWidth="1"/>
    <col min="264" max="264" width="8" customWidth="1"/>
    <col min="513" max="513" width="5.875" customWidth="1"/>
    <col min="514" max="514" width="10.375" customWidth="1"/>
    <col min="515" max="515" width="12.125" customWidth="1"/>
    <col min="516" max="518" width="9.375" customWidth="1"/>
    <col min="519" max="519" width="16.75" bestFit="1" customWidth="1"/>
    <col min="520" max="520" width="8" customWidth="1"/>
    <col min="769" max="769" width="5.875" customWidth="1"/>
    <col min="770" max="770" width="10.375" customWidth="1"/>
    <col min="771" max="771" width="12.125" customWidth="1"/>
    <col min="772" max="774" width="9.375" customWidth="1"/>
    <col min="775" max="775" width="16.75" bestFit="1" customWidth="1"/>
    <col min="776" max="776" width="8" customWidth="1"/>
    <col min="1025" max="1025" width="5.875" customWidth="1"/>
    <col min="1026" max="1026" width="10.375" customWidth="1"/>
    <col min="1027" max="1027" width="12.125" customWidth="1"/>
    <col min="1028" max="1030" width="9.375" customWidth="1"/>
    <col min="1031" max="1031" width="16.75" bestFit="1" customWidth="1"/>
    <col min="1032" max="1032" width="8" customWidth="1"/>
    <col min="1281" max="1281" width="5.875" customWidth="1"/>
    <col min="1282" max="1282" width="10.375" customWidth="1"/>
    <col min="1283" max="1283" width="12.125" customWidth="1"/>
    <col min="1284" max="1286" width="9.375" customWidth="1"/>
    <col min="1287" max="1287" width="16.75" bestFit="1" customWidth="1"/>
    <col min="1288" max="1288" width="8" customWidth="1"/>
    <col min="1537" max="1537" width="5.875" customWidth="1"/>
    <col min="1538" max="1538" width="10.375" customWidth="1"/>
    <col min="1539" max="1539" width="12.125" customWidth="1"/>
    <col min="1540" max="1542" width="9.375" customWidth="1"/>
    <col min="1543" max="1543" width="16.75" bestFit="1" customWidth="1"/>
    <col min="1544" max="1544" width="8" customWidth="1"/>
    <col min="1793" max="1793" width="5.875" customWidth="1"/>
    <col min="1794" max="1794" width="10.375" customWidth="1"/>
    <col min="1795" max="1795" width="12.125" customWidth="1"/>
    <col min="1796" max="1798" width="9.375" customWidth="1"/>
    <col min="1799" max="1799" width="16.75" bestFit="1" customWidth="1"/>
    <col min="1800" max="1800" width="8" customWidth="1"/>
    <col min="2049" max="2049" width="5.875" customWidth="1"/>
    <col min="2050" max="2050" width="10.375" customWidth="1"/>
    <col min="2051" max="2051" width="12.125" customWidth="1"/>
    <col min="2052" max="2054" width="9.375" customWidth="1"/>
    <col min="2055" max="2055" width="16.75" bestFit="1" customWidth="1"/>
    <col min="2056" max="2056" width="8" customWidth="1"/>
    <col min="2305" max="2305" width="5.875" customWidth="1"/>
    <col min="2306" max="2306" width="10.375" customWidth="1"/>
    <col min="2307" max="2307" width="12.125" customWidth="1"/>
    <col min="2308" max="2310" width="9.375" customWidth="1"/>
    <col min="2311" max="2311" width="16.75" bestFit="1" customWidth="1"/>
    <col min="2312" max="2312" width="8" customWidth="1"/>
    <col min="2561" max="2561" width="5.875" customWidth="1"/>
    <col min="2562" max="2562" width="10.375" customWidth="1"/>
    <col min="2563" max="2563" width="12.125" customWidth="1"/>
    <col min="2564" max="2566" width="9.375" customWidth="1"/>
    <col min="2567" max="2567" width="16.75" bestFit="1" customWidth="1"/>
    <col min="2568" max="2568" width="8" customWidth="1"/>
    <col min="2817" max="2817" width="5.875" customWidth="1"/>
    <col min="2818" max="2818" width="10.375" customWidth="1"/>
    <col min="2819" max="2819" width="12.125" customWidth="1"/>
    <col min="2820" max="2822" width="9.375" customWidth="1"/>
    <col min="2823" max="2823" width="16.75" bestFit="1" customWidth="1"/>
    <col min="2824" max="2824" width="8" customWidth="1"/>
    <col min="3073" max="3073" width="5.875" customWidth="1"/>
    <col min="3074" max="3074" width="10.375" customWidth="1"/>
    <col min="3075" max="3075" width="12.125" customWidth="1"/>
    <col min="3076" max="3078" width="9.375" customWidth="1"/>
    <col min="3079" max="3079" width="16.75" bestFit="1" customWidth="1"/>
    <col min="3080" max="3080" width="8" customWidth="1"/>
    <col min="3329" max="3329" width="5.875" customWidth="1"/>
    <col min="3330" max="3330" width="10.375" customWidth="1"/>
    <col min="3331" max="3331" width="12.125" customWidth="1"/>
    <col min="3332" max="3334" width="9.375" customWidth="1"/>
    <col min="3335" max="3335" width="16.75" bestFit="1" customWidth="1"/>
    <col min="3336" max="3336" width="8" customWidth="1"/>
    <col min="3585" max="3585" width="5.875" customWidth="1"/>
    <col min="3586" max="3586" width="10.375" customWidth="1"/>
    <col min="3587" max="3587" width="12.125" customWidth="1"/>
    <col min="3588" max="3590" width="9.375" customWidth="1"/>
    <col min="3591" max="3591" width="16.75" bestFit="1" customWidth="1"/>
    <col min="3592" max="3592" width="8" customWidth="1"/>
    <col min="3841" max="3841" width="5.875" customWidth="1"/>
    <col min="3842" max="3842" width="10.375" customWidth="1"/>
    <col min="3843" max="3843" width="12.125" customWidth="1"/>
    <col min="3844" max="3846" width="9.375" customWidth="1"/>
    <col min="3847" max="3847" width="16.75" bestFit="1" customWidth="1"/>
    <col min="3848" max="3848" width="8" customWidth="1"/>
    <col min="4097" max="4097" width="5.875" customWidth="1"/>
    <col min="4098" max="4098" width="10.375" customWidth="1"/>
    <col min="4099" max="4099" width="12.125" customWidth="1"/>
    <col min="4100" max="4102" width="9.375" customWidth="1"/>
    <col min="4103" max="4103" width="16.75" bestFit="1" customWidth="1"/>
    <col min="4104" max="4104" width="8" customWidth="1"/>
    <col min="4353" max="4353" width="5.875" customWidth="1"/>
    <col min="4354" max="4354" width="10.375" customWidth="1"/>
    <col min="4355" max="4355" width="12.125" customWidth="1"/>
    <col min="4356" max="4358" width="9.375" customWidth="1"/>
    <col min="4359" max="4359" width="16.75" bestFit="1" customWidth="1"/>
    <col min="4360" max="4360" width="8" customWidth="1"/>
    <col min="4609" max="4609" width="5.875" customWidth="1"/>
    <col min="4610" max="4610" width="10.375" customWidth="1"/>
    <col min="4611" max="4611" width="12.125" customWidth="1"/>
    <col min="4612" max="4614" width="9.375" customWidth="1"/>
    <col min="4615" max="4615" width="16.75" bestFit="1" customWidth="1"/>
    <col min="4616" max="4616" width="8" customWidth="1"/>
    <col min="4865" max="4865" width="5.875" customWidth="1"/>
    <col min="4866" max="4866" width="10.375" customWidth="1"/>
    <col min="4867" max="4867" width="12.125" customWidth="1"/>
    <col min="4868" max="4870" width="9.375" customWidth="1"/>
    <col min="4871" max="4871" width="16.75" bestFit="1" customWidth="1"/>
    <col min="4872" max="4872" width="8" customWidth="1"/>
    <col min="5121" max="5121" width="5.875" customWidth="1"/>
    <col min="5122" max="5122" width="10.375" customWidth="1"/>
    <col min="5123" max="5123" width="12.125" customWidth="1"/>
    <col min="5124" max="5126" width="9.375" customWidth="1"/>
    <col min="5127" max="5127" width="16.75" bestFit="1" customWidth="1"/>
    <col min="5128" max="5128" width="8" customWidth="1"/>
    <col min="5377" max="5377" width="5.875" customWidth="1"/>
    <col min="5378" max="5378" width="10.375" customWidth="1"/>
    <col min="5379" max="5379" width="12.125" customWidth="1"/>
    <col min="5380" max="5382" width="9.375" customWidth="1"/>
    <col min="5383" max="5383" width="16.75" bestFit="1" customWidth="1"/>
    <col min="5384" max="5384" width="8" customWidth="1"/>
    <col min="5633" max="5633" width="5.875" customWidth="1"/>
    <col min="5634" max="5634" width="10.375" customWidth="1"/>
    <col min="5635" max="5635" width="12.125" customWidth="1"/>
    <col min="5636" max="5638" width="9.375" customWidth="1"/>
    <col min="5639" max="5639" width="16.75" bestFit="1" customWidth="1"/>
    <col min="5640" max="5640" width="8" customWidth="1"/>
    <col min="5889" max="5889" width="5.875" customWidth="1"/>
    <col min="5890" max="5890" width="10.375" customWidth="1"/>
    <col min="5891" max="5891" width="12.125" customWidth="1"/>
    <col min="5892" max="5894" width="9.375" customWidth="1"/>
    <col min="5895" max="5895" width="16.75" bestFit="1" customWidth="1"/>
    <col min="5896" max="5896" width="8" customWidth="1"/>
    <col min="6145" max="6145" width="5.875" customWidth="1"/>
    <col min="6146" max="6146" width="10.375" customWidth="1"/>
    <col min="6147" max="6147" width="12.125" customWidth="1"/>
    <col min="6148" max="6150" width="9.375" customWidth="1"/>
    <col min="6151" max="6151" width="16.75" bestFit="1" customWidth="1"/>
    <col min="6152" max="6152" width="8" customWidth="1"/>
    <col min="6401" max="6401" width="5.875" customWidth="1"/>
    <col min="6402" max="6402" width="10.375" customWidth="1"/>
    <col min="6403" max="6403" width="12.125" customWidth="1"/>
    <col min="6404" max="6406" width="9.375" customWidth="1"/>
    <col min="6407" max="6407" width="16.75" bestFit="1" customWidth="1"/>
    <col min="6408" max="6408" width="8" customWidth="1"/>
    <col min="6657" max="6657" width="5.875" customWidth="1"/>
    <col min="6658" max="6658" width="10.375" customWidth="1"/>
    <col min="6659" max="6659" width="12.125" customWidth="1"/>
    <col min="6660" max="6662" width="9.375" customWidth="1"/>
    <col min="6663" max="6663" width="16.75" bestFit="1" customWidth="1"/>
    <col min="6664" max="6664" width="8" customWidth="1"/>
    <col min="6913" max="6913" width="5.875" customWidth="1"/>
    <col min="6914" max="6914" width="10.375" customWidth="1"/>
    <col min="6915" max="6915" width="12.125" customWidth="1"/>
    <col min="6916" max="6918" width="9.375" customWidth="1"/>
    <col min="6919" max="6919" width="16.75" bestFit="1" customWidth="1"/>
    <col min="6920" max="6920" width="8" customWidth="1"/>
    <col min="7169" max="7169" width="5.875" customWidth="1"/>
    <col min="7170" max="7170" width="10.375" customWidth="1"/>
    <col min="7171" max="7171" width="12.125" customWidth="1"/>
    <col min="7172" max="7174" width="9.375" customWidth="1"/>
    <col min="7175" max="7175" width="16.75" bestFit="1" customWidth="1"/>
    <col min="7176" max="7176" width="8" customWidth="1"/>
    <col min="7425" max="7425" width="5.875" customWidth="1"/>
    <col min="7426" max="7426" width="10.375" customWidth="1"/>
    <col min="7427" max="7427" width="12.125" customWidth="1"/>
    <col min="7428" max="7430" width="9.375" customWidth="1"/>
    <col min="7431" max="7431" width="16.75" bestFit="1" customWidth="1"/>
    <col min="7432" max="7432" width="8" customWidth="1"/>
    <col min="7681" max="7681" width="5.875" customWidth="1"/>
    <col min="7682" max="7682" width="10.375" customWidth="1"/>
    <col min="7683" max="7683" width="12.125" customWidth="1"/>
    <col min="7684" max="7686" width="9.375" customWidth="1"/>
    <col min="7687" max="7687" width="16.75" bestFit="1" customWidth="1"/>
    <col min="7688" max="7688" width="8" customWidth="1"/>
    <col min="7937" max="7937" width="5.875" customWidth="1"/>
    <col min="7938" max="7938" width="10.375" customWidth="1"/>
    <col min="7939" max="7939" width="12.125" customWidth="1"/>
    <col min="7940" max="7942" width="9.375" customWidth="1"/>
    <col min="7943" max="7943" width="16.75" bestFit="1" customWidth="1"/>
    <col min="7944" max="7944" width="8" customWidth="1"/>
    <col min="8193" max="8193" width="5.875" customWidth="1"/>
    <col min="8194" max="8194" width="10.375" customWidth="1"/>
    <col min="8195" max="8195" width="12.125" customWidth="1"/>
    <col min="8196" max="8198" width="9.375" customWidth="1"/>
    <col min="8199" max="8199" width="16.75" bestFit="1" customWidth="1"/>
    <col min="8200" max="8200" width="8" customWidth="1"/>
    <col min="8449" max="8449" width="5.875" customWidth="1"/>
    <col min="8450" max="8450" width="10.375" customWidth="1"/>
    <col min="8451" max="8451" width="12.125" customWidth="1"/>
    <col min="8452" max="8454" width="9.375" customWidth="1"/>
    <col min="8455" max="8455" width="16.75" bestFit="1" customWidth="1"/>
    <col min="8456" max="8456" width="8" customWidth="1"/>
    <col min="8705" max="8705" width="5.875" customWidth="1"/>
    <col min="8706" max="8706" width="10.375" customWidth="1"/>
    <col min="8707" max="8707" width="12.125" customWidth="1"/>
    <col min="8708" max="8710" width="9.375" customWidth="1"/>
    <col min="8711" max="8711" width="16.75" bestFit="1" customWidth="1"/>
    <col min="8712" max="8712" width="8" customWidth="1"/>
    <col min="8961" max="8961" width="5.875" customWidth="1"/>
    <col min="8962" max="8962" width="10.375" customWidth="1"/>
    <col min="8963" max="8963" width="12.125" customWidth="1"/>
    <col min="8964" max="8966" width="9.375" customWidth="1"/>
    <col min="8967" max="8967" width="16.75" bestFit="1" customWidth="1"/>
    <col min="8968" max="8968" width="8" customWidth="1"/>
    <col min="9217" max="9217" width="5.875" customWidth="1"/>
    <col min="9218" max="9218" width="10.375" customWidth="1"/>
    <col min="9219" max="9219" width="12.125" customWidth="1"/>
    <col min="9220" max="9222" width="9.375" customWidth="1"/>
    <col min="9223" max="9223" width="16.75" bestFit="1" customWidth="1"/>
    <col min="9224" max="9224" width="8" customWidth="1"/>
    <col min="9473" max="9473" width="5.875" customWidth="1"/>
    <col min="9474" max="9474" width="10.375" customWidth="1"/>
    <col min="9475" max="9475" width="12.125" customWidth="1"/>
    <col min="9476" max="9478" width="9.375" customWidth="1"/>
    <col min="9479" max="9479" width="16.75" bestFit="1" customWidth="1"/>
    <col min="9480" max="9480" width="8" customWidth="1"/>
    <col min="9729" max="9729" width="5.875" customWidth="1"/>
    <col min="9730" max="9730" width="10.375" customWidth="1"/>
    <col min="9731" max="9731" width="12.125" customWidth="1"/>
    <col min="9732" max="9734" width="9.375" customWidth="1"/>
    <col min="9735" max="9735" width="16.75" bestFit="1" customWidth="1"/>
    <col min="9736" max="9736" width="8" customWidth="1"/>
    <col min="9985" max="9985" width="5.875" customWidth="1"/>
    <col min="9986" max="9986" width="10.375" customWidth="1"/>
    <col min="9987" max="9987" width="12.125" customWidth="1"/>
    <col min="9988" max="9990" width="9.375" customWidth="1"/>
    <col min="9991" max="9991" width="16.75" bestFit="1" customWidth="1"/>
    <col min="9992" max="9992" width="8" customWidth="1"/>
    <col min="10241" max="10241" width="5.875" customWidth="1"/>
    <col min="10242" max="10242" width="10.375" customWidth="1"/>
    <col min="10243" max="10243" width="12.125" customWidth="1"/>
    <col min="10244" max="10246" width="9.375" customWidth="1"/>
    <col min="10247" max="10247" width="16.75" bestFit="1" customWidth="1"/>
    <col min="10248" max="10248" width="8" customWidth="1"/>
    <col min="10497" max="10497" width="5.875" customWidth="1"/>
    <col min="10498" max="10498" width="10.375" customWidth="1"/>
    <col min="10499" max="10499" width="12.125" customWidth="1"/>
    <col min="10500" max="10502" width="9.375" customWidth="1"/>
    <col min="10503" max="10503" width="16.75" bestFit="1" customWidth="1"/>
    <col min="10504" max="10504" width="8" customWidth="1"/>
    <col min="10753" max="10753" width="5.875" customWidth="1"/>
    <col min="10754" max="10754" width="10.375" customWidth="1"/>
    <col min="10755" max="10755" width="12.125" customWidth="1"/>
    <col min="10756" max="10758" width="9.375" customWidth="1"/>
    <col min="10759" max="10759" width="16.75" bestFit="1" customWidth="1"/>
    <col min="10760" max="10760" width="8" customWidth="1"/>
    <col min="11009" max="11009" width="5.875" customWidth="1"/>
    <col min="11010" max="11010" width="10.375" customWidth="1"/>
    <col min="11011" max="11011" width="12.125" customWidth="1"/>
    <col min="11012" max="11014" width="9.375" customWidth="1"/>
    <col min="11015" max="11015" width="16.75" bestFit="1" customWidth="1"/>
    <col min="11016" max="11016" width="8" customWidth="1"/>
    <col min="11265" max="11265" width="5.875" customWidth="1"/>
    <col min="11266" max="11266" width="10.375" customWidth="1"/>
    <col min="11267" max="11267" width="12.125" customWidth="1"/>
    <col min="11268" max="11270" width="9.375" customWidth="1"/>
    <col min="11271" max="11271" width="16.75" bestFit="1" customWidth="1"/>
    <col min="11272" max="11272" width="8" customWidth="1"/>
    <col min="11521" max="11521" width="5.875" customWidth="1"/>
    <col min="11522" max="11522" width="10.375" customWidth="1"/>
    <col min="11523" max="11523" width="12.125" customWidth="1"/>
    <col min="11524" max="11526" width="9.375" customWidth="1"/>
    <col min="11527" max="11527" width="16.75" bestFit="1" customWidth="1"/>
    <col min="11528" max="11528" width="8" customWidth="1"/>
    <col min="11777" max="11777" width="5.875" customWidth="1"/>
    <col min="11778" max="11778" width="10.375" customWidth="1"/>
    <col min="11779" max="11779" width="12.125" customWidth="1"/>
    <col min="11780" max="11782" width="9.375" customWidth="1"/>
    <col min="11783" max="11783" width="16.75" bestFit="1" customWidth="1"/>
    <col min="11784" max="11784" width="8" customWidth="1"/>
    <col min="12033" max="12033" width="5.875" customWidth="1"/>
    <col min="12034" max="12034" width="10.375" customWidth="1"/>
    <col min="12035" max="12035" width="12.125" customWidth="1"/>
    <col min="12036" max="12038" width="9.375" customWidth="1"/>
    <col min="12039" max="12039" width="16.75" bestFit="1" customWidth="1"/>
    <col min="12040" max="12040" width="8" customWidth="1"/>
    <col min="12289" max="12289" width="5.875" customWidth="1"/>
    <col min="12290" max="12290" width="10.375" customWidth="1"/>
    <col min="12291" max="12291" width="12.125" customWidth="1"/>
    <col min="12292" max="12294" width="9.375" customWidth="1"/>
    <col min="12295" max="12295" width="16.75" bestFit="1" customWidth="1"/>
    <col min="12296" max="12296" width="8" customWidth="1"/>
    <col min="12545" max="12545" width="5.875" customWidth="1"/>
    <col min="12546" max="12546" width="10.375" customWidth="1"/>
    <col min="12547" max="12547" width="12.125" customWidth="1"/>
    <col min="12548" max="12550" width="9.375" customWidth="1"/>
    <col min="12551" max="12551" width="16.75" bestFit="1" customWidth="1"/>
    <col min="12552" max="12552" width="8" customWidth="1"/>
    <col min="12801" max="12801" width="5.875" customWidth="1"/>
    <col min="12802" max="12802" width="10.375" customWidth="1"/>
    <col min="12803" max="12803" width="12.125" customWidth="1"/>
    <col min="12804" max="12806" width="9.375" customWidth="1"/>
    <col min="12807" max="12807" width="16.75" bestFit="1" customWidth="1"/>
    <col min="12808" max="12808" width="8" customWidth="1"/>
    <col min="13057" max="13057" width="5.875" customWidth="1"/>
    <col min="13058" max="13058" width="10.375" customWidth="1"/>
    <col min="13059" max="13059" width="12.125" customWidth="1"/>
    <col min="13060" max="13062" width="9.375" customWidth="1"/>
    <col min="13063" max="13063" width="16.75" bestFit="1" customWidth="1"/>
    <col min="13064" max="13064" width="8" customWidth="1"/>
    <col min="13313" max="13313" width="5.875" customWidth="1"/>
    <col min="13314" max="13314" width="10.375" customWidth="1"/>
    <col min="13315" max="13315" width="12.125" customWidth="1"/>
    <col min="13316" max="13318" width="9.375" customWidth="1"/>
    <col min="13319" max="13319" width="16.75" bestFit="1" customWidth="1"/>
    <col min="13320" max="13320" width="8" customWidth="1"/>
    <col min="13569" max="13569" width="5.875" customWidth="1"/>
    <col min="13570" max="13570" width="10.375" customWidth="1"/>
    <col min="13571" max="13571" width="12.125" customWidth="1"/>
    <col min="13572" max="13574" width="9.375" customWidth="1"/>
    <col min="13575" max="13575" width="16.75" bestFit="1" customWidth="1"/>
    <col min="13576" max="13576" width="8" customWidth="1"/>
    <col min="13825" max="13825" width="5.875" customWidth="1"/>
    <col min="13826" max="13826" width="10.375" customWidth="1"/>
    <col min="13827" max="13827" width="12.125" customWidth="1"/>
    <col min="13828" max="13830" width="9.375" customWidth="1"/>
    <col min="13831" max="13831" width="16.75" bestFit="1" customWidth="1"/>
    <col min="13832" max="13832" width="8" customWidth="1"/>
    <col min="14081" max="14081" width="5.875" customWidth="1"/>
    <col min="14082" max="14082" width="10.375" customWidth="1"/>
    <col min="14083" max="14083" width="12.125" customWidth="1"/>
    <col min="14084" max="14086" width="9.375" customWidth="1"/>
    <col min="14087" max="14087" width="16.75" bestFit="1" customWidth="1"/>
    <col min="14088" max="14088" width="8" customWidth="1"/>
    <col min="14337" max="14337" width="5.875" customWidth="1"/>
    <col min="14338" max="14338" width="10.375" customWidth="1"/>
    <col min="14339" max="14339" width="12.125" customWidth="1"/>
    <col min="14340" max="14342" width="9.375" customWidth="1"/>
    <col min="14343" max="14343" width="16.75" bestFit="1" customWidth="1"/>
    <col min="14344" max="14344" width="8" customWidth="1"/>
    <col min="14593" max="14593" width="5.875" customWidth="1"/>
    <col min="14594" max="14594" width="10.375" customWidth="1"/>
    <col min="14595" max="14595" width="12.125" customWidth="1"/>
    <col min="14596" max="14598" width="9.375" customWidth="1"/>
    <col min="14599" max="14599" width="16.75" bestFit="1" customWidth="1"/>
    <col min="14600" max="14600" width="8" customWidth="1"/>
    <col min="14849" max="14849" width="5.875" customWidth="1"/>
    <col min="14850" max="14850" width="10.375" customWidth="1"/>
    <col min="14851" max="14851" width="12.125" customWidth="1"/>
    <col min="14852" max="14854" width="9.375" customWidth="1"/>
    <col min="14855" max="14855" width="16.75" bestFit="1" customWidth="1"/>
    <col min="14856" max="14856" width="8" customWidth="1"/>
    <col min="15105" max="15105" width="5.875" customWidth="1"/>
    <col min="15106" max="15106" width="10.375" customWidth="1"/>
    <col min="15107" max="15107" width="12.125" customWidth="1"/>
    <col min="15108" max="15110" width="9.375" customWidth="1"/>
    <col min="15111" max="15111" width="16.75" bestFit="1" customWidth="1"/>
    <col min="15112" max="15112" width="8" customWidth="1"/>
    <col min="15361" max="15361" width="5.875" customWidth="1"/>
    <col min="15362" max="15362" width="10.375" customWidth="1"/>
    <col min="15363" max="15363" width="12.125" customWidth="1"/>
    <col min="15364" max="15366" width="9.375" customWidth="1"/>
    <col min="15367" max="15367" width="16.75" bestFit="1" customWidth="1"/>
    <col min="15368" max="15368" width="8" customWidth="1"/>
    <col min="15617" max="15617" width="5.875" customWidth="1"/>
    <col min="15618" max="15618" width="10.375" customWidth="1"/>
    <col min="15619" max="15619" width="12.125" customWidth="1"/>
    <col min="15620" max="15622" width="9.375" customWidth="1"/>
    <col min="15623" max="15623" width="16.75" bestFit="1" customWidth="1"/>
    <col min="15624" max="15624" width="8" customWidth="1"/>
    <col min="15873" max="15873" width="5.875" customWidth="1"/>
    <col min="15874" max="15874" width="10.375" customWidth="1"/>
    <col min="15875" max="15875" width="12.125" customWidth="1"/>
    <col min="15876" max="15878" width="9.375" customWidth="1"/>
    <col min="15879" max="15879" width="16.75" bestFit="1" customWidth="1"/>
    <col min="15880" max="15880" width="8" customWidth="1"/>
    <col min="16129" max="16129" width="5.875" customWidth="1"/>
    <col min="16130" max="16130" width="10.375" customWidth="1"/>
    <col min="16131" max="16131" width="12.125" customWidth="1"/>
    <col min="16132" max="16134" width="9.375" customWidth="1"/>
    <col min="16135" max="16135" width="16.75" bestFit="1" customWidth="1"/>
    <col min="16136" max="16136" width="8" customWidth="1"/>
  </cols>
  <sheetData>
    <row r="1" spans="1:15" x14ac:dyDescent="0.15">
      <c r="C1" s="28"/>
    </row>
    <row r="2" spans="1:15" ht="14.25" x14ac:dyDescent="0.15">
      <c r="A2" s="74" t="s">
        <v>379</v>
      </c>
      <c r="B2" s="74"/>
      <c r="C2" s="74"/>
      <c r="D2" s="74"/>
      <c r="E2" s="74"/>
      <c r="F2" s="74"/>
      <c r="G2" s="74"/>
    </row>
    <row r="4" spans="1:15" x14ac:dyDescent="0.15">
      <c r="D4" s="75" t="s">
        <v>340</v>
      </c>
      <c r="E4" s="76"/>
    </row>
    <row r="5" spans="1:15" x14ac:dyDescent="0.15">
      <c r="A5" s="31" t="s">
        <v>341</v>
      </c>
      <c r="B5" s="32" t="s">
        <v>342</v>
      </c>
      <c r="C5" s="33" t="s">
        <v>343</v>
      </c>
      <c r="D5" s="31" t="s">
        <v>344</v>
      </c>
      <c r="E5" s="34" t="s">
        <v>345</v>
      </c>
      <c r="F5" s="31" t="s">
        <v>346</v>
      </c>
      <c r="G5" s="35" t="s">
        <v>347</v>
      </c>
      <c r="I5" s="36" t="s">
        <v>348</v>
      </c>
      <c r="J5" s="26"/>
      <c r="K5" s="28"/>
      <c r="L5" s="26"/>
      <c r="N5" s="37"/>
    </row>
    <row r="6" spans="1:15" x14ac:dyDescent="0.15">
      <c r="A6" s="38">
        <v>1</v>
      </c>
      <c r="B6" s="40">
        <v>2020427</v>
      </c>
      <c r="C6" s="31">
        <v>21</v>
      </c>
      <c r="D6" s="39">
        <v>42</v>
      </c>
      <c r="E6" s="34">
        <f t="shared" ref="E6:E15" si="0">D6/40</f>
        <v>1.05</v>
      </c>
      <c r="F6" s="31" t="s">
        <v>351</v>
      </c>
      <c r="G6" s="38" t="str">
        <f>IF(E6=1.1,"ﾏｻﾊﾞ",IF(E6&lt;1.1,"ﾏｻﾊﾞ","ｺﾞﾏｻﾊﾞ"))</f>
        <v>ﾏｻﾊﾞ</v>
      </c>
      <c r="I6" s="36" t="s">
        <v>349</v>
      </c>
      <c r="J6" s="26"/>
      <c r="K6" s="28"/>
      <c r="L6" s="26"/>
      <c r="N6" s="37"/>
    </row>
    <row r="7" spans="1:15" x14ac:dyDescent="0.15">
      <c r="A7" s="38">
        <f t="shared" ref="A7:A8" si="1">A6+1</f>
        <v>2</v>
      </c>
      <c r="B7" s="40">
        <v>2020427</v>
      </c>
      <c r="C7" s="31">
        <v>21</v>
      </c>
      <c r="D7" s="39">
        <v>41</v>
      </c>
      <c r="E7" s="34">
        <f t="shared" si="0"/>
        <v>1.0249999999999999</v>
      </c>
      <c r="F7" s="31" t="s">
        <v>352</v>
      </c>
      <c r="G7" s="38" t="str">
        <f>IF(E7=1.1,"ﾏｻﾊﾞ",IF(E7&lt;1.1,"ﾏｻﾊﾞ","ｺﾞﾏｻﾊﾞ"))</f>
        <v>ﾏｻﾊﾞ</v>
      </c>
      <c r="I7" s="30"/>
      <c r="J7" s="26"/>
      <c r="K7" s="28"/>
      <c r="L7" s="26"/>
      <c r="N7" s="37"/>
    </row>
    <row r="8" spans="1:15" x14ac:dyDescent="0.15">
      <c r="A8" s="38">
        <f t="shared" si="1"/>
        <v>3</v>
      </c>
      <c r="B8" s="40">
        <v>20200428</v>
      </c>
      <c r="C8" s="31">
        <v>9</v>
      </c>
      <c r="D8" s="39">
        <v>41</v>
      </c>
      <c r="E8" s="34">
        <f t="shared" si="0"/>
        <v>1.0249999999999999</v>
      </c>
      <c r="F8" s="31" t="s">
        <v>352</v>
      </c>
      <c r="G8" s="38" t="str">
        <f t="shared" ref="G8:G15" si="2">IF(E8=1.1,"ﾏｻﾊﾞ",IF(E8&lt;1.1,"ﾏｻﾊﾞ","ｺﾞﾏｻﾊﾞ"))</f>
        <v>ﾏｻﾊﾞ</v>
      </c>
      <c r="I8" s="41" t="s">
        <v>350</v>
      </c>
      <c r="J8" s="42"/>
      <c r="K8" s="43"/>
      <c r="L8" s="42"/>
      <c r="N8" s="37"/>
    </row>
    <row r="9" spans="1:15" x14ac:dyDescent="0.15">
      <c r="A9" s="38">
        <f>A8+1</f>
        <v>4</v>
      </c>
      <c r="B9" s="40">
        <v>20200428</v>
      </c>
      <c r="C9" s="31">
        <v>9</v>
      </c>
      <c r="D9" s="39">
        <v>41</v>
      </c>
      <c r="E9" s="34">
        <f t="shared" si="0"/>
        <v>1.0249999999999999</v>
      </c>
      <c r="F9" s="31" t="s">
        <v>352</v>
      </c>
      <c r="G9" s="38" t="str">
        <f t="shared" si="2"/>
        <v>ﾏｻﾊﾞ</v>
      </c>
      <c r="I9" s="41"/>
      <c r="J9" s="42"/>
      <c r="K9" s="43"/>
      <c r="L9" s="42"/>
      <c r="N9" s="37"/>
    </row>
    <row r="10" spans="1:15" s="26" customFormat="1" x14ac:dyDescent="0.15">
      <c r="A10" s="38">
        <f t="shared" ref="A10:A15" si="3">A9+1</f>
        <v>5</v>
      </c>
      <c r="B10" s="40">
        <v>20200428</v>
      </c>
      <c r="C10" s="31">
        <v>10</v>
      </c>
      <c r="D10" s="39">
        <v>43</v>
      </c>
      <c r="E10" s="34">
        <f t="shared" si="0"/>
        <v>1.075</v>
      </c>
      <c r="F10" s="31" t="s">
        <v>351</v>
      </c>
      <c r="G10" s="38" t="str">
        <f t="shared" si="2"/>
        <v>ﾏｻﾊﾞ</v>
      </c>
      <c r="I10" s="41"/>
      <c r="J10" s="42"/>
      <c r="K10" s="43"/>
      <c r="L10" s="42"/>
      <c r="N10" s="37"/>
      <c r="O10"/>
    </row>
    <row r="11" spans="1:15" s="26" customFormat="1" x14ac:dyDescent="0.15">
      <c r="A11" s="38">
        <f t="shared" si="3"/>
        <v>6</v>
      </c>
      <c r="B11" s="40">
        <v>20200428</v>
      </c>
      <c r="C11" s="31">
        <v>10</v>
      </c>
      <c r="D11" s="39">
        <v>42</v>
      </c>
      <c r="E11" s="34">
        <f t="shared" si="0"/>
        <v>1.05</v>
      </c>
      <c r="F11" s="31" t="s">
        <v>352</v>
      </c>
      <c r="G11" s="38" t="str">
        <f t="shared" si="2"/>
        <v>ﾏｻﾊﾞ</v>
      </c>
      <c r="N11" s="37"/>
      <c r="O11"/>
    </row>
    <row r="12" spans="1:15" s="26" customFormat="1" x14ac:dyDescent="0.15">
      <c r="A12" s="38">
        <f t="shared" si="3"/>
        <v>7</v>
      </c>
      <c r="B12" s="40">
        <v>20200428</v>
      </c>
      <c r="C12" s="31">
        <v>10</v>
      </c>
      <c r="D12" s="39">
        <v>40</v>
      </c>
      <c r="E12" s="34">
        <f t="shared" si="0"/>
        <v>1</v>
      </c>
      <c r="F12" s="31" t="s">
        <v>352</v>
      </c>
      <c r="G12" s="38" t="str">
        <f t="shared" si="2"/>
        <v>ﾏｻﾊﾞ</v>
      </c>
      <c r="N12" s="37"/>
      <c r="O12"/>
    </row>
    <row r="13" spans="1:15" s="26" customFormat="1" x14ac:dyDescent="0.15">
      <c r="A13" s="38">
        <f t="shared" si="3"/>
        <v>8</v>
      </c>
      <c r="B13" s="40">
        <v>20200428</v>
      </c>
      <c r="C13" s="31">
        <v>10</v>
      </c>
      <c r="D13" s="39">
        <v>40</v>
      </c>
      <c r="E13" s="34">
        <f t="shared" si="0"/>
        <v>1</v>
      </c>
      <c r="F13" s="31" t="s">
        <v>352</v>
      </c>
      <c r="G13" s="38" t="str">
        <f t="shared" si="2"/>
        <v>ﾏｻﾊﾞ</v>
      </c>
      <c r="N13" s="37"/>
      <c r="O13"/>
    </row>
    <row r="14" spans="1:15" s="26" customFormat="1" x14ac:dyDescent="0.15">
      <c r="A14" s="38">
        <f t="shared" si="3"/>
        <v>9</v>
      </c>
      <c r="B14" s="40">
        <v>20200428</v>
      </c>
      <c r="C14" s="31">
        <v>10</v>
      </c>
      <c r="D14" s="39">
        <v>41</v>
      </c>
      <c r="E14" s="34">
        <f t="shared" si="0"/>
        <v>1.0249999999999999</v>
      </c>
      <c r="F14" s="31" t="s">
        <v>352</v>
      </c>
      <c r="G14" s="38" t="str">
        <f t="shared" si="2"/>
        <v>ﾏｻﾊﾞ</v>
      </c>
      <c r="I14"/>
      <c r="J14"/>
      <c r="K14"/>
      <c r="L14"/>
      <c r="M14" s="44"/>
      <c r="N14" s="37"/>
      <c r="O14"/>
    </row>
    <row r="15" spans="1:15" s="26" customFormat="1" x14ac:dyDescent="0.15">
      <c r="A15" s="38">
        <f t="shared" si="3"/>
        <v>10</v>
      </c>
      <c r="B15" s="40">
        <v>20200429</v>
      </c>
      <c r="C15" s="31">
        <v>4</v>
      </c>
      <c r="D15" s="39">
        <v>44</v>
      </c>
      <c r="E15" s="34">
        <f t="shared" si="0"/>
        <v>1.1000000000000001</v>
      </c>
      <c r="F15" s="31" t="s">
        <v>352</v>
      </c>
      <c r="G15" s="38" t="str">
        <f t="shared" si="2"/>
        <v>ﾏｻﾊﾞ</v>
      </c>
      <c r="I15"/>
      <c r="J15"/>
      <c r="K15"/>
      <c r="L15"/>
      <c r="M15" s="44"/>
      <c r="N15" s="37"/>
      <c r="O15"/>
    </row>
    <row r="16" spans="1:15" x14ac:dyDescent="0.15">
      <c r="A16"/>
      <c r="B16"/>
      <c r="C16"/>
      <c r="D16"/>
      <c r="E16" s="46"/>
      <c r="F16"/>
      <c r="G16"/>
      <c r="H16"/>
    </row>
    <row r="17" spans="1:8" s="26" customFormat="1" ht="12" x14ac:dyDescent="0.15">
      <c r="E17" s="29"/>
    </row>
    <row r="18" spans="1:8" s="26" customFormat="1" ht="12" x14ac:dyDescent="0.15">
      <c r="E18" s="29"/>
    </row>
    <row r="19" spans="1:8" s="26" customFormat="1" ht="12" x14ac:dyDescent="0.15">
      <c r="E19" s="29"/>
    </row>
    <row r="20" spans="1:8" x14ac:dyDescent="0.15">
      <c r="A20"/>
      <c r="B20"/>
      <c r="C20"/>
      <c r="D20"/>
      <c r="E20" s="46"/>
      <c r="F20"/>
      <c r="G20"/>
      <c r="H20"/>
    </row>
    <row r="21" spans="1:8" x14ac:dyDescent="0.15">
      <c r="A21"/>
      <c r="B21"/>
      <c r="C21"/>
      <c r="D21"/>
      <c r="E21" s="46"/>
      <c r="F21"/>
      <c r="G21"/>
      <c r="H21"/>
    </row>
    <row r="22" spans="1:8" x14ac:dyDescent="0.15">
      <c r="A22"/>
      <c r="B22"/>
      <c r="C22"/>
      <c r="D22"/>
      <c r="E22" s="46"/>
      <c r="F22"/>
      <c r="G22"/>
      <c r="H22"/>
    </row>
    <row r="23" spans="1:8" x14ac:dyDescent="0.15">
      <c r="A23"/>
      <c r="B23"/>
      <c r="C23"/>
      <c r="D23"/>
      <c r="E23" s="46"/>
      <c r="F23"/>
      <c r="G23"/>
      <c r="H23"/>
    </row>
    <row r="24" spans="1:8" x14ac:dyDescent="0.15">
      <c r="A24"/>
      <c r="B24"/>
      <c r="C24"/>
      <c r="D24"/>
      <c r="E24" s="46"/>
      <c r="F24"/>
      <c r="G24"/>
      <c r="H24"/>
    </row>
    <row r="25" spans="1:8" x14ac:dyDescent="0.15">
      <c r="A25"/>
      <c r="B25"/>
      <c r="C25"/>
      <c r="D25"/>
      <c r="E25" s="46"/>
      <c r="F25"/>
      <c r="G25"/>
      <c r="H25"/>
    </row>
    <row r="26" spans="1:8" x14ac:dyDescent="0.15">
      <c r="A26"/>
      <c r="B26"/>
      <c r="C26"/>
      <c r="D26"/>
      <c r="E26" s="46"/>
      <c r="F26"/>
      <c r="G26"/>
      <c r="H26"/>
    </row>
    <row r="27" spans="1:8" x14ac:dyDescent="0.15">
      <c r="A27"/>
      <c r="B27"/>
      <c r="C27"/>
      <c r="D27"/>
      <c r="E27" s="46"/>
      <c r="F27"/>
      <c r="G27"/>
      <c r="H27"/>
    </row>
    <row r="28" spans="1:8" x14ac:dyDescent="0.15">
      <c r="A28"/>
      <c r="B28"/>
      <c r="C28"/>
      <c r="D28"/>
      <c r="E28" s="46"/>
      <c r="F28"/>
      <c r="G28"/>
      <c r="H28"/>
    </row>
    <row r="29" spans="1:8" x14ac:dyDescent="0.15">
      <c r="A29"/>
      <c r="B29"/>
      <c r="C29"/>
      <c r="D29"/>
      <c r="E29" s="46"/>
      <c r="F29"/>
      <c r="G29"/>
      <c r="H29"/>
    </row>
    <row r="30" spans="1:8" x14ac:dyDescent="0.15">
      <c r="A30"/>
      <c r="B30"/>
      <c r="C30"/>
      <c r="D30"/>
      <c r="E30" s="46"/>
      <c r="F30"/>
      <c r="G30"/>
      <c r="H30"/>
    </row>
    <row r="31" spans="1:8" x14ac:dyDescent="0.15">
      <c r="A31"/>
      <c r="B31"/>
      <c r="C31"/>
      <c r="D31"/>
      <c r="E31" s="46"/>
      <c r="F31"/>
      <c r="G31"/>
      <c r="H31"/>
    </row>
    <row r="32" spans="1:8" x14ac:dyDescent="0.15">
      <c r="A32"/>
      <c r="B32"/>
      <c r="C32"/>
      <c r="D32"/>
      <c r="E32" s="46"/>
      <c r="F32"/>
      <c r="G32"/>
      <c r="H32"/>
    </row>
    <row r="33" spans="1:8" x14ac:dyDescent="0.15">
      <c r="A33"/>
      <c r="B33"/>
      <c r="C33"/>
      <c r="D33"/>
      <c r="E33" s="46"/>
      <c r="F33"/>
      <c r="G33"/>
      <c r="H33"/>
    </row>
    <row r="34" spans="1:8" x14ac:dyDescent="0.15">
      <c r="A34"/>
      <c r="B34"/>
      <c r="C34"/>
      <c r="D34"/>
      <c r="E34" s="46"/>
      <c r="F34"/>
      <c r="G34"/>
      <c r="H34"/>
    </row>
    <row r="35" spans="1:8" x14ac:dyDescent="0.15">
      <c r="A35"/>
      <c r="B35"/>
      <c r="C35"/>
      <c r="D35"/>
      <c r="E35" s="46"/>
      <c r="F35"/>
      <c r="G35"/>
      <c r="H35"/>
    </row>
    <row r="36" spans="1:8" x14ac:dyDescent="0.15">
      <c r="A36"/>
      <c r="B36"/>
      <c r="C36"/>
      <c r="D36"/>
      <c r="E36" s="46"/>
      <c r="F36"/>
      <c r="G36"/>
      <c r="H36"/>
    </row>
    <row r="37" spans="1:8" x14ac:dyDescent="0.15">
      <c r="A37"/>
      <c r="B37"/>
      <c r="C37"/>
      <c r="D37"/>
      <c r="E37" s="46"/>
      <c r="F37"/>
      <c r="G37"/>
      <c r="H37"/>
    </row>
    <row r="38" spans="1:8" x14ac:dyDescent="0.15">
      <c r="A38"/>
      <c r="B38"/>
      <c r="C38"/>
      <c r="D38"/>
      <c r="E38" s="46"/>
      <c r="F38"/>
      <c r="G38"/>
      <c r="H38"/>
    </row>
    <row r="39" spans="1:8" x14ac:dyDescent="0.15">
      <c r="A39"/>
      <c r="B39"/>
      <c r="C39"/>
      <c r="D39"/>
      <c r="E39" s="46"/>
      <c r="F39"/>
      <c r="G39"/>
      <c r="H39"/>
    </row>
    <row r="40" spans="1:8" x14ac:dyDescent="0.15">
      <c r="A40"/>
      <c r="B40"/>
      <c r="C40"/>
      <c r="D40"/>
      <c r="E40" s="46"/>
      <c r="F40"/>
      <c r="G40"/>
      <c r="H40"/>
    </row>
    <row r="41" spans="1:8" x14ac:dyDescent="0.15">
      <c r="A41"/>
      <c r="B41"/>
      <c r="C41"/>
      <c r="D41"/>
      <c r="E41" s="46"/>
      <c r="F41"/>
      <c r="G41"/>
      <c r="H41"/>
    </row>
    <row r="42" spans="1:8" x14ac:dyDescent="0.15">
      <c r="A42"/>
      <c r="B42"/>
      <c r="C42"/>
      <c r="D42"/>
      <c r="E42" s="46"/>
      <c r="F42"/>
      <c r="G42"/>
      <c r="H42"/>
    </row>
    <row r="43" spans="1:8" x14ac:dyDescent="0.15">
      <c r="A43"/>
      <c r="B43"/>
      <c r="C43"/>
      <c r="D43"/>
      <c r="E43" s="46"/>
      <c r="F43"/>
      <c r="G43"/>
      <c r="H43"/>
    </row>
    <row r="44" spans="1:8" x14ac:dyDescent="0.15">
      <c r="A44"/>
      <c r="B44"/>
      <c r="C44"/>
      <c r="D44"/>
      <c r="E44" s="46"/>
      <c r="F44"/>
      <c r="G44"/>
      <c r="H44"/>
    </row>
    <row r="45" spans="1:8" x14ac:dyDescent="0.15">
      <c r="A45"/>
      <c r="B45"/>
      <c r="C45"/>
      <c r="D45"/>
      <c r="E45" s="46"/>
      <c r="F45"/>
      <c r="G45"/>
      <c r="H45"/>
    </row>
    <row r="46" spans="1:8" x14ac:dyDescent="0.15">
      <c r="A46"/>
      <c r="B46"/>
      <c r="C46"/>
      <c r="D46"/>
      <c r="E46" s="46"/>
      <c r="F46"/>
      <c r="G46"/>
      <c r="H46"/>
    </row>
    <row r="47" spans="1:8" x14ac:dyDescent="0.15">
      <c r="A47"/>
      <c r="B47"/>
      <c r="C47"/>
      <c r="D47"/>
      <c r="E47" s="46"/>
      <c r="F47"/>
      <c r="G47"/>
      <c r="H47"/>
    </row>
    <row r="48" spans="1:8" x14ac:dyDescent="0.15">
      <c r="A48"/>
      <c r="B48"/>
      <c r="C48"/>
      <c r="D48"/>
      <c r="E48" s="46"/>
      <c r="F48"/>
      <c r="G48"/>
      <c r="H48"/>
    </row>
    <row r="49" spans="1:8" x14ac:dyDescent="0.15">
      <c r="A49"/>
      <c r="B49"/>
      <c r="C49"/>
      <c r="D49"/>
      <c r="E49" s="46"/>
      <c r="F49"/>
      <c r="G49"/>
      <c r="H49"/>
    </row>
    <row r="50" spans="1:8" x14ac:dyDescent="0.15">
      <c r="A50"/>
      <c r="B50"/>
      <c r="C50"/>
      <c r="D50"/>
      <c r="E50" s="46"/>
      <c r="F50"/>
      <c r="G50"/>
      <c r="H50"/>
    </row>
    <row r="51" spans="1:8" x14ac:dyDescent="0.15">
      <c r="A51"/>
      <c r="B51"/>
      <c r="C51"/>
      <c r="D51"/>
      <c r="E51" s="46"/>
      <c r="F51"/>
      <c r="G51"/>
      <c r="H51"/>
    </row>
    <row r="52" spans="1:8" x14ac:dyDescent="0.15">
      <c r="A52"/>
      <c r="B52"/>
      <c r="C52"/>
      <c r="D52"/>
      <c r="E52" s="46"/>
      <c r="F52"/>
      <c r="G52"/>
      <c r="H52"/>
    </row>
    <row r="53" spans="1:8" x14ac:dyDescent="0.15">
      <c r="A53"/>
      <c r="B53"/>
      <c r="C53"/>
      <c r="D53"/>
      <c r="E53" s="46"/>
      <c r="F53"/>
      <c r="G53"/>
      <c r="H53"/>
    </row>
    <row r="54" spans="1:8" x14ac:dyDescent="0.15">
      <c r="A54"/>
      <c r="B54"/>
      <c r="C54"/>
      <c r="D54"/>
      <c r="E54" s="46"/>
      <c r="F54"/>
      <c r="G54"/>
      <c r="H54"/>
    </row>
    <row r="55" spans="1:8" x14ac:dyDescent="0.15">
      <c r="A55"/>
      <c r="B55"/>
      <c r="C55"/>
      <c r="D55"/>
      <c r="E55" s="46"/>
      <c r="F55"/>
      <c r="G55"/>
      <c r="H55"/>
    </row>
    <row r="56" spans="1:8" x14ac:dyDescent="0.15">
      <c r="A56"/>
      <c r="B56"/>
      <c r="C56"/>
      <c r="D56"/>
      <c r="E56" s="46"/>
      <c r="F56"/>
      <c r="G56"/>
      <c r="H56"/>
    </row>
    <row r="57" spans="1:8" x14ac:dyDescent="0.15">
      <c r="A57"/>
      <c r="B57"/>
      <c r="C57"/>
      <c r="D57"/>
      <c r="E57" s="46"/>
      <c r="F57"/>
      <c r="G57"/>
      <c r="H57"/>
    </row>
    <row r="58" spans="1:8" x14ac:dyDescent="0.15">
      <c r="A58"/>
      <c r="B58"/>
      <c r="C58"/>
      <c r="D58"/>
      <c r="E58" s="46"/>
      <c r="F58"/>
      <c r="G58"/>
      <c r="H58"/>
    </row>
    <row r="59" spans="1:8" x14ac:dyDescent="0.15">
      <c r="A59"/>
      <c r="B59"/>
      <c r="C59"/>
      <c r="D59"/>
      <c r="E59" s="46"/>
      <c r="F59"/>
      <c r="G59"/>
      <c r="H59"/>
    </row>
    <row r="60" spans="1:8" x14ac:dyDescent="0.15">
      <c r="A60"/>
      <c r="B60"/>
      <c r="C60"/>
      <c r="D60"/>
      <c r="E60" s="46"/>
      <c r="F60"/>
      <c r="G60"/>
      <c r="H60"/>
    </row>
    <row r="61" spans="1:8" x14ac:dyDescent="0.15">
      <c r="A61"/>
      <c r="B61"/>
      <c r="C61"/>
      <c r="D61"/>
      <c r="E61" s="46"/>
      <c r="F61"/>
      <c r="G61"/>
      <c r="H61"/>
    </row>
    <row r="62" spans="1:8" x14ac:dyDescent="0.15">
      <c r="A62"/>
      <c r="B62"/>
      <c r="C62"/>
      <c r="D62"/>
      <c r="E62" s="46"/>
      <c r="F62"/>
      <c r="G62"/>
      <c r="H62"/>
    </row>
    <row r="63" spans="1:8" x14ac:dyDescent="0.15">
      <c r="A63"/>
      <c r="B63"/>
      <c r="C63"/>
      <c r="D63"/>
      <c r="E63" s="46"/>
      <c r="F63"/>
      <c r="G63"/>
      <c r="H63"/>
    </row>
    <row r="64" spans="1:8" x14ac:dyDescent="0.15">
      <c r="A64"/>
      <c r="B64"/>
      <c r="C64"/>
      <c r="D64"/>
      <c r="E64" s="46"/>
      <c r="F64"/>
      <c r="G64"/>
      <c r="H64"/>
    </row>
    <row r="65" spans="1:8" x14ac:dyDescent="0.15">
      <c r="A65"/>
      <c r="B65"/>
      <c r="C65"/>
      <c r="D65"/>
      <c r="E65" s="46"/>
      <c r="F65"/>
      <c r="G65"/>
      <c r="H65"/>
    </row>
    <row r="66" spans="1:8" x14ac:dyDescent="0.15">
      <c r="A66"/>
      <c r="B66"/>
      <c r="C66"/>
      <c r="D66"/>
      <c r="E66" s="46"/>
      <c r="F66"/>
      <c r="G66"/>
      <c r="H66"/>
    </row>
    <row r="67" spans="1:8" x14ac:dyDescent="0.15">
      <c r="A67"/>
      <c r="B67"/>
      <c r="C67"/>
      <c r="D67"/>
      <c r="E67" s="46"/>
      <c r="F67"/>
      <c r="G67"/>
      <c r="H67"/>
    </row>
    <row r="68" spans="1:8" x14ac:dyDescent="0.15">
      <c r="A68"/>
      <c r="B68"/>
      <c r="C68"/>
      <c r="D68"/>
      <c r="E68" s="46"/>
      <c r="F68"/>
      <c r="G68"/>
      <c r="H68"/>
    </row>
    <row r="69" spans="1:8" x14ac:dyDescent="0.15">
      <c r="A69"/>
      <c r="B69"/>
      <c r="C69"/>
      <c r="D69"/>
      <c r="E69" s="46"/>
      <c r="F69"/>
      <c r="G69"/>
      <c r="H69"/>
    </row>
    <row r="70" spans="1:8" x14ac:dyDescent="0.15">
      <c r="A70"/>
      <c r="B70"/>
      <c r="C70"/>
      <c r="D70"/>
      <c r="E70" s="46"/>
      <c r="F70"/>
      <c r="G70"/>
      <c r="H70"/>
    </row>
    <row r="71" spans="1:8" x14ac:dyDescent="0.15">
      <c r="A71"/>
      <c r="B71"/>
      <c r="C71"/>
      <c r="D71"/>
      <c r="E71" s="46"/>
      <c r="F71"/>
      <c r="G71"/>
      <c r="H71"/>
    </row>
    <row r="72" spans="1:8" x14ac:dyDescent="0.15">
      <c r="A72"/>
      <c r="B72"/>
      <c r="C72"/>
      <c r="D72"/>
      <c r="E72" s="46"/>
      <c r="F72"/>
      <c r="G72"/>
      <c r="H72"/>
    </row>
    <row r="73" spans="1:8" x14ac:dyDescent="0.15">
      <c r="A73"/>
      <c r="B73"/>
      <c r="C73"/>
      <c r="D73"/>
      <c r="E73" s="46"/>
      <c r="F73"/>
      <c r="G73"/>
      <c r="H73"/>
    </row>
    <row r="74" spans="1:8" x14ac:dyDescent="0.15">
      <c r="A74"/>
      <c r="B74"/>
      <c r="C74"/>
      <c r="D74"/>
      <c r="E74" s="46"/>
      <c r="F74"/>
      <c r="G74"/>
      <c r="H74"/>
    </row>
    <row r="75" spans="1:8" x14ac:dyDescent="0.15">
      <c r="A75"/>
      <c r="B75"/>
      <c r="C75"/>
      <c r="D75"/>
      <c r="E75" s="46"/>
      <c r="F75"/>
      <c r="G75"/>
      <c r="H75"/>
    </row>
    <row r="76" spans="1:8" x14ac:dyDescent="0.15">
      <c r="A76"/>
      <c r="B76"/>
      <c r="C76"/>
      <c r="D76"/>
      <c r="E76" s="46"/>
      <c r="F76"/>
      <c r="G76"/>
      <c r="H76"/>
    </row>
    <row r="77" spans="1:8" x14ac:dyDescent="0.15">
      <c r="A77"/>
      <c r="B77"/>
      <c r="C77"/>
      <c r="D77"/>
      <c r="E77" s="46"/>
      <c r="F77"/>
      <c r="G77"/>
      <c r="H77"/>
    </row>
    <row r="78" spans="1:8" x14ac:dyDescent="0.15">
      <c r="A78"/>
      <c r="B78"/>
      <c r="C78"/>
      <c r="D78"/>
      <c r="E78" s="46"/>
      <c r="F78"/>
      <c r="G78"/>
      <c r="H78"/>
    </row>
    <row r="79" spans="1:8" x14ac:dyDescent="0.15">
      <c r="A79"/>
      <c r="B79"/>
      <c r="C79"/>
      <c r="D79"/>
      <c r="E79" s="46"/>
      <c r="F79"/>
      <c r="G79"/>
      <c r="H79"/>
    </row>
    <row r="80" spans="1:8" x14ac:dyDescent="0.15">
      <c r="A80"/>
      <c r="B80"/>
      <c r="C80"/>
      <c r="D80"/>
      <c r="E80" s="46"/>
      <c r="F80"/>
      <c r="G80"/>
      <c r="H80"/>
    </row>
    <row r="81" spans="1:8" x14ac:dyDescent="0.15">
      <c r="A81"/>
      <c r="B81"/>
      <c r="C81"/>
      <c r="D81"/>
      <c r="E81" s="46"/>
      <c r="F81"/>
      <c r="G81"/>
      <c r="H81"/>
    </row>
    <row r="82" spans="1:8" x14ac:dyDescent="0.15">
      <c r="A82"/>
      <c r="B82"/>
      <c r="C82"/>
      <c r="D82"/>
      <c r="E82" s="46"/>
      <c r="F82"/>
      <c r="G82"/>
      <c r="H82"/>
    </row>
    <row r="83" spans="1:8" x14ac:dyDescent="0.15">
      <c r="A83"/>
      <c r="B83"/>
      <c r="C83"/>
      <c r="D83"/>
      <c r="E83" s="46"/>
      <c r="F83"/>
      <c r="G83"/>
      <c r="H83"/>
    </row>
    <row r="84" spans="1:8" x14ac:dyDescent="0.15">
      <c r="A84"/>
      <c r="B84"/>
      <c r="C84"/>
      <c r="D84"/>
      <c r="E84" s="46"/>
      <c r="F84"/>
      <c r="G84"/>
      <c r="H84"/>
    </row>
    <row r="85" spans="1:8" x14ac:dyDescent="0.15">
      <c r="A85"/>
      <c r="B85"/>
      <c r="C85"/>
      <c r="D85"/>
      <c r="E85" s="46"/>
      <c r="F85"/>
      <c r="G85"/>
      <c r="H85"/>
    </row>
    <row r="86" spans="1:8" x14ac:dyDescent="0.15">
      <c r="A86"/>
      <c r="B86"/>
      <c r="C86"/>
      <c r="D86"/>
      <c r="E86" s="46"/>
      <c r="F86"/>
      <c r="G86"/>
      <c r="H86"/>
    </row>
    <row r="87" spans="1:8" x14ac:dyDescent="0.15">
      <c r="A87"/>
      <c r="B87"/>
      <c r="C87"/>
      <c r="D87"/>
      <c r="E87" s="46"/>
      <c r="F87"/>
      <c r="G87"/>
      <c r="H87"/>
    </row>
    <row r="88" spans="1:8" x14ac:dyDescent="0.15">
      <c r="A88"/>
      <c r="B88"/>
      <c r="C88"/>
      <c r="D88"/>
      <c r="E88" s="46"/>
      <c r="F88"/>
      <c r="G88"/>
      <c r="H88"/>
    </row>
    <row r="89" spans="1:8" x14ac:dyDescent="0.15">
      <c r="A89"/>
      <c r="B89"/>
      <c r="C89"/>
      <c r="D89"/>
      <c r="E89" s="46"/>
      <c r="F89"/>
      <c r="G89"/>
      <c r="H89"/>
    </row>
    <row r="90" spans="1:8" x14ac:dyDescent="0.15">
      <c r="A90"/>
      <c r="B90"/>
      <c r="C90"/>
      <c r="D90"/>
      <c r="E90" s="46"/>
      <c r="F90"/>
      <c r="G90"/>
      <c r="H90"/>
    </row>
    <row r="91" spans="1:8" x14ac:dyDescent="0.15">
      <c r="A91"/>
      <c r="B91"/>
      <c r="C91"/>
      <c r="D91"/>
      <c r="E91" s="46"/>
      <c r="F91"/>
      <c r="G91"/>
      <c r="H91"/>
    </row>
    <row r="92" spans="1:8" x14ac:dyDescent="0.15">
      <c r="A92"/>
      <c r="B92"/>
      <c r="C92"/>
      <c r="D92"/>
      <c r="E92" s="46"/>
      <c r="F92"/>
      <c r="G92"/>
      <c r="H92"/>
    </row>
    <row r="93" spans="1:8" x14ac:dyDescent="0.15">
      <c r="A93"/>
      <c r="B93"/>
      <c r="C93"/>
      <c r="D93"/>
      <c r="E93" s="46"/>
      <c r="F93"/>
      <c r="G93"/>
      <c r="H93"/>
    </row>
    <row r="94" spans="1:8" x14ac:dyDescent="0.15">
      <c r="A94"/>
      <c r="B94"/>
      <c r="C94"/>
      <c r="D94"/>
      <c r="E94" s="46"/>
      <c r="F94"/>
      <c r="G94"/>
      <c r="H94"/>
    </row>
    <row r="95" spans="1:8" x14ac:dyDescent="0.15">
      <c r="A95"/>
      <c r="B95"/>
      <c r="C95"/>
      <c r="D95"/>
      <c r="E95" s="46"/>
      <c r="F95"/>
      <c r="G95"/>
      <c r="H95"/>
    </row>
    <row r="96" spans="1:8" x14ac:dyDescent="0.15">
      <c r="A96"/>
      <c r="B96"/>
      <c r="C96"/>
      <c r="D96"/>
      <c r="E96" s="46"/>
      <c r="F96"/>
      <c r="G96"/>
      <c r="H96"/>
    </row>
    <row r="97" spans="1:8" x14ac:dyDescent="0.15">
      <c r="A97"/>
      <c r="B97"/>
      <c r="C97"/>
      <c r="D97"/>
      <c r="E97" s="46"/>
      <c r="F97"/>
      <c r="G97"/>
      <c r="H97"/>
    </row>
    <row r="98" spans="1:8" x14ac:dyDescent="0.15">
      <c r="A98"/>
      <c r="B98"/>
      <c r="C98"/>
      <c r="D98"/>
      <c r="E98" s="46"/>
      <c r="F98"/>
      <c r="G98"/>
      <c r="H98"/>
    </row>
    <row r="99" spans="1:8" x14ac:dyDescent="0.15">
      <c r="A99"/>
      <c r="B99"/>
      <c r="C99"/>
      <c r="D99"/>
      <c r="E99" s="46"/>
      <c r="F99"/>
      <c r="G99"/>
      <c r="H99"/>
    </row>
    <row r="100" spans="1:8" x14ac:dyDescent="0.15">
      <c r="A100"/>
      <c r="B100"/>
      <c r="C100"/>
      <c r="D100"/>
      <c r="E100" s="46"/>
      <c r="F100"/>
      <c r="G100"/>
      <c r="H100"/>
    </row>
    <row r="101" spans="1:8" x14ac:dyDescent="0.15">
      <c r="A101"/>
      <c r="B101"/>
      <c r="C101"/>
      <c r="D101"/>
      <c r="E101" s="46"/>
      <c r="F101"/>
      <c r="G101"/>
      <c r="H101"/>
    </row>
    <row r="102" spans="1:8" x14ac:dyDescent="0.15">
      <c r="A102"/>
      <c r="B102"/>
      <c r="C102"/>
      <c r="D102"/>
      <c r="E102" s="46"/>
      <c r="F102"/>
      <c r="G102"/>
      <c r="H102"/>
    </row>
    <row r="103" spans="1:8" x14ac:dyDescent="0.15">
      <c r="A103"/>
      <c r="B103"/>
      <c r="C103"/>
      <c r="D103"/>
      <c r="E103" s="46"/>
      <c r="F103"/>
      <c r="G103"/>
      <c r="H103"/>
    </row>
    <row r="104" spans="1:8" x14ac:dyDescent="0.15">
      <c r="A104"/>
      <c r="B104"/>
      <c r="C104"/>
      <c r="D104"/>
      <c r="E104" s="46"/>
      <c r="F104"/>
      <c r="G104"/>
      <c r="H104"/>
    </row>
    <row r="105" spans="1:8" x14ac:dyDescent="0.15">
      <c r="A105"/>
      <c r="B105"/>
      <c r="C105"/>
      <c r="D105"/>
      <c r="E105" s="46"/>
      <c r="F105"/>
      <c r="G105"/>
      <c r="H105"/>
    </row>
    <row r="106" spans="1:8" x14ac:dyDescent="0.15">
      <c r="A106"/>
      <c r="B106"/>
      <c r="C106"/>
      <c r="D106"/>
      <c r="E106" s="46"/>
      <c r="F106"/>
      <c r="G106"/>
      <c r="H106"/>
    </row>
    <row r="107" spans="1:8" x14ac:dyDescent="0.15">
      <c r="A107"/>
      <c r="B107"/>
      <c r="C107"/>
      <c r="D107"/>
      <c r="E107" s="46"/>
      <c r="F107"/>
      <c r="G107"/>
      <c r="H107"/>
    </row>
    <row r="108" spans="1:8" x14ac:dyDescent="0.15">
      <c r="A108"/>
      <c r="B108"/>
      <c r="C108"/>
      <c r="D108"/>
      <c r="E108" s="46"/>
      <c r="F108"/>
      <c r="G108"/>
      <c r="H108"/>
    </row>
    <row r="109" spans="1:8" x14ac:dyDescent="0.15">
      <c r="A109"/>
      <c r="B109"/>
      <c r="C109"/>
      <c r="D109"/>
      <c r="E109" s="46"/>
      <c r="F109"/>
      <c r="G109"/>
      <c r="H109"/>
    </row>
    <row r="110" spans="1:8" x14ac:dyDescent="0.15">
      <c r="A110"/>
      <c r="B110"/>
      <c r="C110"/>
      <c r="D110"/>
      <c r="E110" s="46"/>
      <c r="F110"/>
      <c r="G110"/>
      <c r="H110"/>
    </row>
    <row r="111" spans="1:8" x14ac:dyDescent="0.15">
      <c r="A111"/>
      <c r="B111"/>
      <c r="C111"/>
      <c r="D111"/>
      <c r="E111" s="46"/>
      <c r="F111"/>
      <c r="G111"/>
      <c r="H111"/>
    </row>
    <row r="112" spans="1:8" x14ac:dyDescent="0.15">
      <c r="A112"/>
      <c r="B112"/>
      <c r="C112"/>
      <c r="D112"/>
      <c r="E112" s="46"/>
      <c r="F112"/>
      <c r="G112"/>
      <c r="H112"/>
    </row>
    <row r="113" spans="1:8" x14ac:dyDescent="0.15">
      <c r="A113"/>
      <c r="B113"/>
      <c r="C113"/>
      <c r="D113"/>
      <c r="E113" s="46"/>
      <c r="F113"/>
      <c r="G113"/>
      <c r="H113"/>
    </row>
    <row r="114" spans="1:8" x14ac:dyDescent="0.15">
      <c r="A114"/>
      <c r="B114"/>
      <c r="C114"/>
      <c r="D114"/>
      <c r="E114" s="46"/>
      <c r="F114"/>
      <c r="G114"/>
      <c r="H114"/>
    </row>
    <row r="115" spans="1:8" x14ac:dyDescent="0.15">
      <c r="A115"/>
      <c r="B115"/>
      <c r="C115"/>
      <c r="D115"/>
      <c r="E115" s="46"/>
      <c r="F115"/>
      <c r="G115"/>
      <c r="H115"/>
    </row>
    <row r="116" spans="1:8" x14ac:dyDescent="0.15">
      <c r="A116"/>
      <c r="B116"/>
      <c r="C116"/>
      <c r="D116"/>
      <c r="E116" s="46"/>
      <c r="F116"/>
      <c r="G116"/>
      <c r="H116"/>
    </row>
    <row r="117" spans="1:8" x14ac:dyDescent="0.15">
      <c r="A117"/>
      <c r="B117"/>
      <c r="C117"/>
      <c r="D117"/>
      <c r="E117" s="46"/>
      <c r="F117"/>
      <c r="G117"/>
      <c r="H117"/>
    </row>
    <row r="118" spans="1:8" x14ac:dyDescent="0.15">
      <c r="A118"/>
      <c r="B118"/>
      <c r="C118"/>
      <c r="D118"/>
      <c r="E118" s="46"/>
      <c r="F118"/>
      <c r="G118"/>
      <c r="H118"/>
    </row>
    <row r="119" spans="1:8" x14ac:dyDescent="0.15">
      <c r="A119"/>
      <c r="B119"/>
      <c r="C119"/>
      <c r="D119"/>
      <c r="E119" s="46"/>
      <c r="F119"/>
      <c r="G119"/>
      <c r="H119"/>
    </row>
    <row r="120" spans="1:8" x14ac:dyDescent="0.15">
      <c r="A120"/>
      <c r="B120"/>
      <c r="C120"/>
      <c r="D120"/>
      <c r="E120" s="46"/>
      <c r="F120"/>
      <c r="G120"/>
      <c r="H120"/>
    </row>
    <row r="121" spans="1:8" x14ac:dyDescent="0.15">
      <c r="A121"/>
      <c r="B121"/>
      <c r="C121"/>
      <c r="D121"/>
      <c r="E121" s="46"/>
      <c r="F121"/>
      <c r="G121"/>
      <c r="H121"/>
    </row>
    <row r="122" spans="1:8" x14ac:dyDescent="0.15">
      <c r="A122"/>
      <c r="B122"/>
      <c r="C122"/>
      <c r="D122"/>
      <c r="E122" s="46"/>
      <c r="F122"/>
      <c r="G122"/>
      <c r="H122"/>
    </row>
    <row r="123" spans="1:8" x14ac:dyDescent="0.15">
      <c r="A123"/>
      <c r="B123"/>
      <c r="C123"/>
      <c r="D123"/>
      <c r="E123" s="46"/>
      <c r="F123"/>
      <c r="G123"/>
      <c r="H123"/>
    </row>
    <row r="124" spans="1:8" x14ac:dyDescent="0.15">
      <c r="A124"/>
      <c r="B124"/>
      <c r="C124"/>
      <c r="D124"/>
      <c r="E124" s="46"/>
      <c r="F124"/>
      <c r="G124"/>
      <c r="H124"/>
    </row>
    <row r="125" spans="1:8" x14ac:dyDescent="0.15">
      <c r="A125"/>
      <c r="B125"/>
      <c r="C125"/>
      <c r="D125"/>
      <c r="E125" s="46"/>
      <c r="F125"/>
      <c r="G125"/>
      <c r="H125"/>
    </row>
    <row r="126" spans="1:8" x14ac:dyDescent="0.15">
      <c r="A126"/>
      <c r="B126"/>
      <c r="C126"/>
      <c r="D126"/>
      <c r="E126" s="46"/>
      <c r="F126"/>
      <c r="G126"/>
      <c r="H126"/>
    </row>
    <row r="127" spans="1:8" x14ac:dyDescent="0.15">
      <c r="A127"/>
      <c r="B127"/>
      <c r="C127"/>
      <c r="D127"/>
      <c r="E127" s="46"/>
      <c r="F127"/>
      <c r="G127"/>
      <c r="H127"/>
    </row>
    <row r="128" spans="1:8" x14ac:dyDescent="0.15">
      <c r="A128"/>
      <c r="B128"/>
      <c r="C128"/>
      <c r="D128"/>
      <c r="E128" s="46"/>
      <c r="F128"/>
      <c r="G128"/>
      <c r="H128"/>
    </row>
    <row r="129" spans="1:8" x14ac:dyDescent="0.15">
      <c r="A129"/>
      <c r="B129"/>
      <c r="C129"/>
      <c r="D129"/>
      <c r="E129" s="46"/>
      <c r="F129"/>
      <c r="G129"/>
      <c r="H129"/>
    </row>
    <row r="130" spans="1:8" x14ac:dyDescent="0.15">
      <c r="A130"/>
      <c r="B130"/>
      <c r="C130"/>
      <c r="D130"/>
      <c r="E130" s="46"/>
      <c r="F130"/>
      <c r="G130"/>
      <c r="H130"/>
    </row>
  </sheetData>
  <mergeCells count="2">
    <mergeCell ref="A2:G2"/>
    <mergeCell ref="D4:E4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F52"/>
  <sheetViews>
    <sheetView topLeftCell="A10" workbookViewId="0">
      <pane xSplit="2" topLeftCell="C1" activePane="topRight" state="frozen"/>
      <selection pane="topRight" activeCell="CC35" sqref="CC35"/>
    </sheetView>
  </sheetViews>
  <sheetFormatPr defaultRowHeight="13.5" x14ac:dyDescent="0.15"/>
  <cols>
    <col min="1" max="1" width="9" customWidth="1"/>
    <col min="18" max="18" width="10" customWidth="1"/>
    <col min="25" max="25" width="10.875" customWidth="1"/>
    <col min="31" max="31" width="10.375" customWidth="1"/>
    <col min="38" max="38" width="11.125" customWidth="1"/>
    <col min="45" max="45" width="11.125" customWidth="1"/>
    <col min="55" max="55" width="11.125" customWidth="1"/>
    <col min="59" max="59" width="10.25" customWidth="1"/>
    <col min="62" max="62" width="10.625" customWidth="1"/>
    <col min="65" max="65" width="10.625" customWidth="1"/>
    <col min="68" max="68" width="10.625" customWidth="1"/>
    <col min="71" max="71" width="11.125" customWidth="1"/>
    <col min="75" max="75" width="11.625" customWidth="1"/>
    <col min="78" max="78" width="18.125" customWidth="1"/>
    <col min="79" max="79" width="11.875" customWidth="1"/>
    <col min="80" max="80" width="10" customWidth="1"/>
    <col min="81" max="81" width="24.5" customWidth="1"/>
    <col min="82" max="82" width="14.75" customWidth="1"/>
  </cols>
  <sheetData>
    <row r="1" spans="1:84" x14ac:dyDescent="0.15">
      <c r="B1">
        <v>2020</v>
      </c>
      <c r="C1" t="s">
        <v>0</v>
      </c>
      <c r="D1">
        <v>6</v>
      </c>
      <c r="E1" t="s">
        <v>1</v>
      </c>
      <c r="F1" s="1" t="s">
        <v>2</v>
      </c>
    </row>
    <row r="5" spans="1:84" x14ac:dyDescent="0.15">
      <c r="A5" s="2" t="s">
        <v>3</v>
      </c>
      <c r="B5" s="3"/>
      <c r="C5" s="18" t="s">
        <v>4</v>
      </c>
      <c r="D5" s="60" t="s">
        <v>5</v>
      </c>
      <c r="E5" s="62"/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84" x14ac:dyDescent="0.15">
      <c r="A6" s="4" t="s">
        <v>11</v>
      </c>
      <c r="B6" s="3"/>
      <c r="C6" s="19">
        <v>350100</v>
      </c>
      <c r="D6" s="63" t="s">
        <v>107</v>
      </c>
      <c r="E6" s="65"/>
      <c r="F6" s="6" t="s">
        <v>12</v>
      </c>
      <c r="G6" s="5" t="s">
        <v>13</v>
      </c>
      <c r="H6" s="5">
        <v>3</v>
      </c>
      <c r="I6" s="5">
        <v>92</v>
      </c>
      <c r="J6" s="5">
        <v>3</v>
      </c>
    </row>
    <row r="7" spans="1:84" x14ac:dyDescent="0.15">
      <c r="A7" s="3"/>
      <c r="B7" s="3"/>
      <c r="C7" s="20"/>
      <c r="D7" s="60" t="s">
        <v>14</v>
      </c>
      <c r="E7" s="62"/>
      <c r="F7" s="3"/>
      <c r="G7" s="3"/>
      <c r="H7" s="3"/>
      <c r="I7" s="3"/>
      <c r="J7" s="3"/>
    </row>
    <row r="8" spans="1:84" x14ac:dyDescent="0.15">
      <c r="A8" s="3"/>
      <c r="B8" s="3"/>
      <c r="C8" s="20"/>
      <c r="D8" s="67">
        <v>3511</v>
      </c>
      <c r="E8" s="68"/>
      <c r="F8" s="3"/>
      <c r="G8" s="3"/>
      <c r="H8" s="3"/>
      <c r="I8" s="3"/>
      <c r="J8" s="3"/>
    </row>
    <row r="9" spans="1:84" x14ac:dyDescent="0.15">
      <c r="A9" s="2" t="s">
        <v>15</v>
      </c>
      <c r="B9" s="3"/>
      <c r="C9" s="3"/>
      <c r="D9" s="3"/>
      <c r="E9" s="3"/>
      <c r="F9" s="3"/>
      <c r="G9" s="3"/>
      <c r="H9" s="3"/>
      <c r="I9" s="3"/>
      <c r="J9" s="3"/>
    </row>
    <row r="10" spans="1:84" x14ac:dyDescent="0.15">
      <c r="A10" s="2" t="s">
        <v>16</v>
      </c>
      <c r="B10" s="2" t="s">
        <v>17</v>
      </c>
      <c r="C10" s="2" t="s">
        <v>18</v>
      </c>
      <c r="D10" s="60" t="s">
        <v>19</v>
      </c>
      <c r="E10" s="62"/>
      <c r="F10" s="60" t="s">
        <v>20</v>
      </c>
      <c r="G10" s="61"/>
      <c r="H10" s="61"/>
      <c r="I10" s="61"/>
      <c r="J10" s="62"/>
    </row>
    <row r="11" spans="1:84" x14ac:dyDescent="0.15">
      <c r="A11" s="7">
        <v>4158</v>
      </c>
      <c r="B11" s="13">
        <v>50</v>
      </c>
      <c r="C11" s="13">
        <v>10</v>
      </c>
      <c r="D11" s="72">
        <v>662</v>
      </c>
      <c r="E11" s="73"/>
      <c r="F11" s="63"/>
      <c r="G11" s="64"/>
      <c r="H11" s="64"/>
      <c r="I11" s="64"/>
      <c r="J11" s="65"/>
    </row>
    <row r="13" spans="1:84" x14ac:dyDescent="0.15">
      <c r="O13" s="8" t="s">
        <v>91</v>
      </c>
      <c r="CD13" s="9" t="s">
        <v>87</v>
      </c>
      <c r="CE13" s="66" t="s">
        <v>102</v>
      </c>
      <c r="CF13" s="66"/>
    </row>
    <row r="14" spans="1:84" x14ac:dyDescent="0.15">
      <c r="A14" s="60" t="s">
        <v>21</v>
      </c>
      <c r="B14" s="61"/>
      <c r="C14" s="61"/>
      <c r="D14" s="61"/>
      <c r="E14" s="61"/>
      <c r="F14" s="61"/>
      <c r="G14" s="61"/>
      <c r="H14" s="61"/>
      <c r="I14" s="61"/>
      <c r="J14" s="61"/>
      <c r="K14" s="62"/>
      <c r="L14" s="60" t="s">
        <v>22</v>
      </c>
      <c r="M14" s="61"/>
      <c r="N14" s="62"/>
      <c r="O14" s="60" t="s">
        <v>23</v>
      </c>
      <c r="P14" s="61"/>
      <c r="Q14" s="61"/>
      <c r="R14" s="61"/>
      <c r="S14" s="61"/>
      <c r="T14" s="61"/>
      <c r="U14" s="62"/>
      <c r="V14" s="60" t="s">
        <v>24</v>
      </c>
      <c r="W14" s="61"/>
      <c r="X14" s="61"/>
      <c r="Y14" s="61"/>
      <c r="Z14" s="61"/>
      <c r="AA14" s="62"/>
      <c r="AB14" s="60" t="s">
        <v>25</v>
      </c>
      <c r="AC14" s="61"/>
      <c r="AD14" s="61"/>
      <c r="AE14" s="61"/>
      <c r="AF14" s="61"/>
      <c r="AG14" s="61"/>
      <c r="AH14" s="62"/>
      <c r="AI14" s="60" t="s">
        <v>26</v>
      </c>
      <c r="AJ14" s="61"/>
      <c r="AK14" s="61"/>
      <c r="AL14" s="61"/>
      <c r="AM14" s="61"/>
      <c r="AN14" s="61"/>
      <c r="AO14" s="62"/>
      <c r="AP14" s="69" t="s">
        <v>105</v>
      </c>
      <c r="AQ14" s="70"/>
      <c r="AR14" s="70"/>
      <c r="AS14" s="70"/>
      <c r="AT14" s="70"/>
      <c r="AU14" s="70"/>
      <c r="AV14" s="71"/>
      <c r="AW14" s="69" t="s">
        <v>104</v>
      </c>
      <c r="AX14" s="71"/>
      <c r="AY14" s="17" t="s">
        <v>27</v>
      </c>
      <c r="AZ14" s="69" t="s">
        <v>106</v>
      </c>
      <c r="BA14" s="70"/>
      <c r="BB14" s="70"/>
      <c r="BC14" s="70"/>
      <c r="BD14" s="70"/>
      <c r="BE14" s="70"/>
      <c r="BF14" s="71"/>
      <c r="BG14" s="69" t="s">
        <v>28</v>
      </c>
      <c r="BH14" s="70"/>
      <c r="BI14" s="71"/>
      <c r="BJ14" s="2" t="s">
        <v>29</v>
      </c>
      <c r="BK14" s="2" t="s">
        <v>95</v>
      </c>
      <c r="BL14" s="2" t="s">
        <v>30</v>
      </c>
      <c r="BM14" s="60" t="s">
        <v>31</v>
      </c>
      <c r="BN14" s="61"/>
      <c r="BO14" s="62"/>
      <c r="BP14" s="60" t="s">
        <v>32</v>
      </c>
      <c r="BQ14" s="61"/>
      <c r="BR14" s="62"/>
      <c r="BS14" s="60" t="s">
        <v>33</v>
      </c>
      <c r="BT14" s="61"/>
      <c r="BU14" s="62"/>
      <c r="BV14" s="2" t="s">
        <v>34</v>
      </c>
      <c r="BW14" s="60" t="s">
        <v>35</v>
      </c>
      <c r="BX14" s="61"/>
      <c r="BY14" s="62"/>
      <c r="BZ14" s="2" t="s">
        <v>93</v>
      </c>
      <c r="CA14" s="15" t="s">
        <v>36</v>
      </c>
      <c r="CB14" s="12" t="s">
        <v>92</v>
      </c>
      <c r="CC14" s="12" t="s">
        <v>86</v>
      </c>
      <c r="CD14" s="9" t="s">
        <v>88</v>
      </c>
      <c r="CE14" s="16" t="s">
        <v>99</v>
      </c>
      <c r="CF14" s="16" t="s">
        <v>100</v>
      </c>
    </row>
    <row r="15" spans="1:84" x14ac:dyDescent="0.15">
      <c r="A15" s="2" t="s">
        <v>37</v>
      </c>
      <c r="B15" s="2" t="s">
        <v>38</v>
      </c>
      <c r="C15" s="2" t="s">
        <v>39</v>
      </c>
      <c r="D15" s="2" t="s">
        <v>40</v>
      </c>
      <c r="E15" s="2" t="s">
        <v>41</v>
      </c>
      <c r="F15" s="2" t="s">
        <v>42</v>
      </c>
      <c r="G15" s="2" t="s">
        <v>17</v>
      </c>
      <c r="H15" s="2" t="s">
        <v>43</v>
      </c>
      <c r="I15" s="2" t="s">
        <v>44</v>
      </c>
      <c r="J15" s="2" t="s">
        <v>45</v>
      </c>
      <c r="K15" s="2" t="s">
        <v>46</v>
      </c>
      <c r="L15" s="2" t="s">
        <v>47</v>
      </c>
      <c r="M15" s="2" t="s">
        <v>48</v>
      </c>
      <c r="N15" s="2" t="s">
        <v>49</v>
      </c>
      <c r="O15" s="2" t="s">
        <v>50</v>
      </c>
      <c r="P15" s="2" t="s">
        <v>51</v>
      </c>
      <c r="Q15" s="2" t="s">
        <v>52</v>
      </c>
      <c r="R15" s="2" t="s">
        <v>53</v>
      </c>
      <c r="S15" s="2" t="s">
        <v>54</v>
      </c>
      <c r="T15" s="2" t="s">
        <v>55</v>
      </c>
      <c r="U15" s="2" t="s">
        <v>56</v>
      </c>
      <c r="V15" s="2" t="s">
        <v>50</v>
      </c>
      <c r="W15" s="2" t="s">
        <v>51</v>
      </c>
      <c r="X15" s="2" t="s">
        <v>52</v>
      </c>
      <c r="Y15" s="2" t="s">
        <v>53</v>
      </c>
      <c r="Z15" s="2" t="s">
        <v>55</v>
      </c>
      <c r="AA15" s="2" t="s">
        <v>56</v>
      </c>
      <c r="AB15" s="2" t="s">
        <v>50</v>
      </c>
      <c r="AC15" s="2" t="s">
        <v>51</v>
      </c>
      <c r="AD15" s="2" t="s">
        <v>52</v>
      </c>
      <c r="AE15" s="2" t="s">
        <v>53</v>
      </c>
      <c r="AF15" s="2" t="s">
        <v>54</v>
      </c>
      <c r="AG15" s="2" t="s">
        <v>55</v>
      </c>
      <c r="AH15" s="2" t="s">
        <v>56</v>
      </c>
      <c r="AI15" s="2" t="s">
        <v>50</v>
      </c>
      <c r="AJ15" s="2" t="s">
        <v>51</v>
      </c>
      <c r="AK15" s="2" t="s">
        <v>52</v>
      </c>
      <c r="AL15" s="2" t="s">
        <v>53</v>
      </c>
      <c r="AM15" s="2" t="s">
        <v>54</v>
      </c>
      <c r="AN15" s="2" t="s">
        <v>55</v>
      </c>
      <c r="AO15" s="2" t="s">
        <v>56</v>
      </c>
      <c r="AP15" s="17" t="s">
        <v>50</v>
      </c>
      <c r="AQ15" s="17" t="s">
        <v>51</v>
      </c>
      <c r="AR15" s="17" t="s">
        <v>52</v>
      </c>
      <c r="AS15" s="17" t="s">
        <v>53</v>
      </c>
      <c r="AT15" s="17" t="s">
        <v>54</v>
      </c>
      <c r="AU15" s="17" t="s">
        <v>55</v>
      </c>
      <c r="AV15" s="17" t="s">
        <v>56</v>
      </c>
      <c r="AW15" s="17" t="s">
        <v>55</v>
      </c>
      <c r="AX15" s="17" t="s">
        <v>56</v>
      </c>
      <c r="AY15" s="17" t="s">
        <v>96</v>
      </c>
      <c r="AZ15" s="17" t="s">
        <v>50</v>
      </c>
      <c r="BA15" s="17" t="s">
        <v>51</v>
      </c>
      <c r="BB15" s="17" t="s">
        <v>52</v>
      </c>
      <c r="BC15" s="17" t="s">
        <v>53</v>
      </c>
      <c r="BD15" s="17" t="s">
        <v>54</v>
      </c>
      <c r="BE15" s="17" t="s">
        <v>55</v>
      </c>
      <c r="BF15" s="17" t="s">
        <v>56</v>
      </c>
      <c r="BG15" s="2" t="s">
        <v>98</v>
      </c>
      <c r="BH15" s="2" t="s">
        <v>55</v>
      </c>
      <c r="BI15" s="2" t="s">
        <v>56</v>
      </c>
      <c r="BJ15" s="2" t="s">
        <v>98</v>
      </c>
      <c r="BK15" s="2" t="s">
        <v>94</v>
      </c>
      <c r="BL15" s="2" t="s">
        <v>97</v>
      </c>
      <c r="BM15" s="2" t="s">
        <v>98</v>
      </c>
      <c r="BN15" s="2" t="s">
        <v>55</v>
      </c>
      <c r="BO15" s="2" t="s">
        <v>56</v>
      </c>
      <c r="BP15" s="2" t="s">
        <v>98</v>
      </c>
      <c r="BQ15" s="2" t="s">
        <v>55</v>
      </c>
      <c r="BR15" s="2" t="s">
        <v>56</v>
      </c>
      <c r="BS15" s="2" t="s">
        <v>98</v>
      </c>
      <c r="BT15" s="2" t="s">
        <v>55</v>
      </c>
      <c r="BU15" s="2" t="s">
        <v>56</v>
      </c>
      <c r="BV15" s="2" t="s">
        <v>56</v>
      </c>
      <c r="BW15" s="2" t="s">
        <v>98</v>
      </c>
      <c r="BX15" s="2" t="s">
        <v>55</v>
      </c>
      <c r="BY15" s="2" t="s">
        <v>56</v>
      </c>
      <c r="BZ15" s="2" t="s">
        <v>97</v>
      </c>
      <c r="CA15" s="15"/>
      <c r="CB15" s="12" t="s">
        <v>89</v>
      </c>
      <c r="CC15" s="12"/>
      <c r="CD15" s="10" t="s">
        <v>90</v>
      </c>
      <c r="CE15" s="16" t="s">
        <v>103</v>
      </c>
      <c r="CF15" s="16" t="s">
        <v>101</v>
      </c>
    </row>
    <row r="16" spans="1:84" x14ac:dyDescent="0.15">
      <c r="A16" s="4" t="s">
        <v>57</v>
      </c>
      <c r="B16" s="5" t="s">
        <v>305</v>
      </c>
      <c r="C16" s="6" t="s">
        <v>308</v>
      </c>
      <c r="D16" s="14" t="s">
        <v>309</v>
      </c>
      <c r="E16" s="6" t="s">
        <v>287</v>
      </c>
      <c r="F16" s="6" t="s">
        <v>278</v>
      </c>
      <c r="G16" s="13">
        <v>55</v>
      </c>
      <c r="H16" s="13">
        <v>19</v>
      </c>
      <c r="I16" s="13">
        <v>670</v>
      </c>
      <c r="J16" s="13">
        <v>20.399999999999999</v>
      </c>
      <c r="K16" s="13"/>
      <c r="L16" s="13"/>
      <c r="M16" s="13">
        <v>0.49</v>
      </c>
      <c r="N16" s="13"/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23</v>
      </c>
      <c r="BX16" s="13">
        <v>2</v>
      </c>
      <c r="BY16" s="13">
        <v>4</v>
      </c>
      <c r="BZ16" s="13">
        <v>0</v>
      </c>
      <c r="CA16" s="13">
        <v>40</v>
      </c>
      <c r="CB16" s="25" t="s">
        <v>353</v>
      </c>
      <c r="CC16" s="55"/>
      <c r="CD16" s="11">
        <f>(I16/G16)/($D$11/$B$11)</f>
        <v>0.92007690195001368</v>
      </c>
    </row>
    <row r="17" spans="1:82" x14ac:dyDescent="0.15">
      <c r="A17" s="4" t="s">
        <v>58</v>
      </c>
      <c r="B17" s="5">
        <v>21</v>
      </c>
      <c r="C17" s="6">
        <v>20200601</v>
      </c>
      <c r="D17" s="14" t="s">
        <v>187</v>
      </c>
      <c r="E17" s="6" t="s">
        <v>191</v>
      </c>
      <c r="F17" s="6" t="s">
        <v>209</v>
      </c>
      <c r="G17" s="13">
        <v>140</v>
      </c>
      <c r="H17" s="13">
        <v>19</v>
      </c>
      <c r="I17" s="13">
        <v>1580</v>
      </c>
      <c r="J17" s="13">
        <v>18.600000000000001</v>
      </c>
      <c r="K17" s="13"/>
      <c r="L17" s="13"/>
      <c r="M17" s="13">
        <v>1.43</v>
      </c>
      <c r="N17" s="13"/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42</v>
      </c>
      <c r="W17" s="13">
        <v>8</v>
      </c>
      <c r="X17" s="13">
        <v>183</v>
      </c>
      <c r="Y17" s="13">
        <v>0</v>
      </c>
      <c r="Z17" s="13">
        <v>25</v>
      </c>
      <c r="AA17" s="13">
        <v>29</v>
      </c>
      <c r="AB17" s="13">
        <v>9</v>
      </c>
      <c r="AC17" s="13">
        <v>0</v>
      </c>
      <c r="AD17" s="13">
        <v>0</v>
      </c>
      <c r="AE17" s="13">
        <v>0</v>
      </c>
      <c r="AF17" s="13">
        <v>34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159</v>
      </c>
      <c r="BH17" s="13">
        <v>0</v>
      </c>
      <c r="BI17" s="13">
        <v>0</v>
      </c>
      <c r="BJ17" s="13">
        <v>4</v>
      </c>
      <c r="BK17" s="13">
        <v>0</v>
      </c>
      <c r="BL17" s="13">
        <v>4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13">
        <v>0</v>
      </c>
      <c r="BS17" s="13">
        <v>0</v>
      </c>
      <c r="BT17" s="13">
        <v>0</v>
      </c>
      <c r="BU17" s="13">
        <v>0</v>
      </c>
      <c r="BV17" s="13">
        <v>0</v>
      </c>
      <c r="BW17" s="13">
        <v>0</v>
      </c>
      <c r="BX17" s="13">
        <v>0</v>
      </c>
      <c r="BY17" s="13">
        <v>0</v>
      </c>
      <c r="BZ17" s="13">
        <v>0</v>
      </c>
      <c r="CA17" s="13">
        <v>4</v>
      </c>
      <c r="CB17" s="25">
        <v>1</v>
      </c>
      <c r="CC17" s="55" t="s">
        <v>362</v>
      </c>
      <c r="CD17" s="11">
        <f t="shared" ref="CD17:CD45" si="0">(I17/G17)/($D$11/$B$11)</f>
        <v>0.85239533880017271</v>
      </c>
    </row>
    <row r="18" spans="1:82" x14ac:dyDescent="0.15">
      <c r="A18" s="4" t="s">
        <v>59</v>
      </c>
      <c r="B18" s="5">
        <v>14</v>
      </c>
      <c r="C18" s="6">
        <v>20200602</v>
      </c>
      <c r="D18" s="14" t="s">
        <v>184</v>
      </c>
      <c r="E18" s="6" t="s">
        <v>192</v>
      </c>
      <c r="F18" s="6" t="s">
        <v>206</v>
      </c>
      <c r="G18" s="13">
        <v>150</v>
      </c>
      <c r="H18" s="13">
        <v>29</v>
      </c>
      <c r="I18" s="13">
        <v>1750</v>
      </c>
      <c r="J18" s="13">
        <v>18.7</v>
      </c>
      <c r="K18" s="13"/>
      <c r="L18" s="13"/>
      <c r="M18" s="13">
        <v>2.17</v>
      </c>
      <c r="N18" s="13"/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5</v>
      </c>
      <c r="Y18" s="13">
        <v>0</v>
      </c>
      <c r="Z18" s="13">
        <v>1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2</v>
      </c>
      <c r="BH18" s="13">
        <v>0</v>
      </c>
      <c r="BI18" s="13">
        <v>7</v>
      </c>
      <c r="BJ18" s="13">
        <v>0</v>
      </c>
      <c r="BK18" s="13">
        <v>0</v>
      </c>
      <c r="BL18" s="13">
        <v>3</v>
      </c>
      <c r="BM18" s="13">
        <v>0</v>
      </c>
      <c r="BN18" s="13">
        <v>0</v>
      </c>
      <c r="BO18" s="13">
        <v>0</v>
      </c>
      <c r="BP18" s="13">
        <v>0</v>
      </c>
      <c r="BQ18" s="13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0</v>
      </c>
      <c r="CB18" s="25">
        <v>1</v>
      </c>
      <c r="CC18" s="55" t="s">
        <v>363</v>
      </c>
      <c r="CD18" s="11">
        <f t="shared" si="0"/>
        <v>0.88116817724068475</v>
      </c>
    </row>
    <row r="19" spans="1:82" x14ac:dyDescent="0.15">
      <c r="A19" s="4" t="s">
        <v>60</v>
      </c>
      <c r="B19" s="5">
        <v>13</v>
      </c>
      <c r="C19" s="6">
        <v>20200602</v>
      </c>
      <c r="D19" s="14" t="s">
        <v>185</v>
      </c>
      <c r="E19" s="6" t="s">
        <v>193</v>
      </c>
      <c r="F19" s="6" t="s">
        <v>206</v>
      </c>
      <c r="G19" s="13">
        <v>150</v>
      </c>
      <c r="H19" s="13">
        <v>9</v>
      </c>
      <c r="I19" s="13">
        <v>1545</v>
      </c>
      <c r="J19" s="13">
        <v>18.3</v>
      </c>
      <c r="K19" s="13"/>
      <c r="L19" s="13"/>
      <c r="M19" s="13">
        <v>1.96</v>
      </c>
      <c r="N19" s="13"/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0</v>
      </c>
      <c r="BH19" s="13">
        <v>0</v>
      </c>
      <c r="BI19" s="13">
        <v>1</v>
      </c>
      <c r="BJ19" s="13">
        <v>0</v>
      </c>
      <c r="BK19" s="13">
        <v>0</v>
      </c>
      <c r="BL19" s="13">
        <v>1</v>
      </c>
      <c r="BM19" s="13">
        <v>0</v>
      </c>
      <c r="BN19" s="13">
        <v>0</v>
      </c>
      <c r="BO19" s="13">
        <v>0</v>
      </c>
      <c r="BP19" s="13">
        <v>0</v>
      </c>
      <c r="BQ19" s="13">
        <v>0</v>
      </c>
      <c r="BR19" s="13">
        <v>0</v>
      </c>
      <c r="BS19" s="13">
        <v>0</v>
      </c>
      <c r="BT19" s="13">
        <v>0</v>
      </c>
      <c r="BU19" s="13">
        <v>0</v>
      </c>
      <c r="BV19" s="13">
        <v>0</v>
      </c>
      <c r="BW19" s="13">
        <v>0</v>
      </c>
      <c r="BX19" s="13">
        <v>0</v>
      </c>
      <c r="BY19" s="13">
        <v>0</v>
      </c>
      <c r="BZ19" s="13">
        <v>0</v>
      </c>
      <c r="CA19" s="13">
        <v>0</v>
      </c>
      <c r="CB19" s="25">
        <v>1</v>
      </c>
      <c r="CC19" s="55"/>
      <c r="CD19" s="11">
        <f t="shared" si="0"/>
        <v>0.77794561933534745</v>
      </c>
    </row>
    <row r="20" spans="1:82" x14ac:dyDescent="0.15">
      <c r="A20" s="4" t="s">
        <v>61</v>
      </c>
      <c r="B20" s="5">
        <v>5</v>
      </c>
      <c r="C20" s="6">
        <v>20200602</v>
      </c>
      <c r="D20" s="14" t="s">
        <v>179</v>
      </c>
      <c r="E20" s="6" t="s">
        <v>194</v>
      </c>
      <c r="F20" s="6" t="s">
        <v>203</v>
      </c>
      <c r="G20" s="13">
        <v>150</v>
      </c>
      <c r="H20" s="13">
        <v>17</v>
      </c>
      <c r="I20" s="13">
        <v>1580</v>
      </c>
      <c r="J20" s="13">
        <v>18.3</v>
      </c>
      <c r="K20" s="13"/>
      <c r="L20" s="13"/>
      <c r="M20" s="13">
        <v>1.33</v>
      </c>
      <c r="N20" s="13"/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26</v>
      </c>
      <c r="W20" s="13">
        <v>2</v>
      </c>
      <c r="X20" s="13">
        <v>0</v>
      </c>
      <c r="Y20" s="13">
        <v>0</v>
      </c>
      <c r="Z20" s="13">
        <v>5</v>
      </c>
      <c r="AA20" s="13">
        <v>10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1</v>
      </c>
      <c r="AH20" s="13">
        <v>1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1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2</v>
      </c>
      <c r="BH20" s="13">
        <v>25</v>
      </c>
      <c r="BI20" s="13">
        <v>0</v>
      </c>
      <c r="BJ20" s="13">
        <v>20</v>
      </c>
      <c r="BK20" s="13">
        <v>0</v>
      </c>
      <c r="BL20" s="13">
        <v>8</v>
      </c>
      <c r="BM20" s="13">
        <v>0</v>
      </c>
      <c r="BN20" s="13">
        <v>0</v>
      </c>
      <c r="BO20" s="13">
        <v>0</v>
      </c>
      <c r="BP20" s="13">
        <v>0</v>
      </c>
      <c r="BQ20" s="13">
        <v>0</v>
      </c>
      <c r="BR20" s="13">
        <v>0</v>
      </c>
      <c r="BS20" s="13">
        <v>0</v>
      </c>
      <c r="BT20" s="13">
        <v>0</v>
      </c>
      <c r="BU20" s="13">
        <v>0</v>
      </c>
      <c r="BV20" s="13">
        <v>0</v>
      </c>
      <c r="BW20" s="13">
        <v>0</v>
      </c>
      <c r="BX20" s="13">
        <v>0</v>
      </c>
      <c r="BY20" s="13">
        <v>0</v>
      </c>
      <c r="BZ20" s="13">
        <v>0</v>
      </c>
      <c r="CA20" s="13">
        <v>2</v>
      </c>
      <c r="CB20" s="25">
        <v>1</v>
      </c>
      <c r="CC20" s="55"/>
      <c r="CD20" s="11">
        <f t="shared" si="0"/>
        <v>0.79556898288016109</v>
      </c>
    </row>
    <row r="21" spans="1:82" x14ac:dyDescent="0.15">
      <c r="A21" s="4" t="s">
        <v>11</v>
      </c>
      <c r="B21" s="5">
        <v>12</v>
      </c>
      <c r="C21" s="6">
        <v>20200602</v>
      </c>
      <c r="D21" s="14" t="s">
        <v>186</v>
      </c>
      <c r="E21" s="6" t="s">
        <v>195</v>
      </c>
      <c r="F21" s="6" t="s">
        <v>202</v>
      </c>
      <c r="G21" s="13">
        <v>150</v>
      </c>
      <c r="H21" s="13">
        <v>11</v>
      </c>
      <c r="I21" s="13">
        <v>1600</v>
      </c>
      <c r="J21" s="13">
        <v>19.600000000000001</v>
      </c>
      <c r="K21" s="13"/>
      <c r="L21" s="13"/>
      <c r="M21" s="13">
        <v>1.23</v>
      </c>
      <c r="N21" s="13"/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4</v>
      </c>
      <c r="AA21" s="13">
        <v>62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1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14</v>
      </c>
      <c r="BI21" s="13">
        <v>21</v>
      </c>
      <c r="BJ21" s="13">
        <v>30</v>
      </c>
      <c r="BK21" s="13">
        <v>0</v>
      </c>
      <c r="BL21" s="13">
        <v>8</v>
      </c>
      <c r="BM21" s="13">
        <v>0</v>
      </c>
      <c r="BN21" s="13">
        <v>0</v>
      </c>
      <c r="BO21" s="13">
        <v>0</v>
      </c>
      <c r="BP21" s="13">
        <v>0</v>
      </c>
      <c r="BQ21" s="13">
        <v>0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X21" s="13">
        <v>0</v>
      </c>
      <c r="BY21" s="13">
        <v>1</v>
      </c>
      <c r="BZ21" s="13">
        <v>0</v>
      </c>
      <c r="CA21" s="13">
        <v>28</v>
      </c>
      <c r="CB21" s="25">
        <v>1</v>
      </c>
      <c r="CC21" s="55"/>
      <c r="CD21" s="11">
        <f t="shared" si="0"/>
        <v>0.8056394763343403</v>
      </c>
    </row>
    <row r="22" spans="1:82" x14ac:dyDescent="0.15">
      <c r="A22" s="4" t="s">
        <v>62</v>
      </c>
      <c r="B22" s="5">
        <v>6</v>
      </c>
      <c r="C22" s="6">
        <v>20200602</v>
      </c>
      <c r="D22" s="14" t="s">
        <v>180</v>
      </c>
      <c r="E22" s="6" t="s">
        <v>196</v>
      </c>
      <c r="F22" s="6" t="s">
        <v>205</v>
      </c>
      <c r="G22" s="13">
        <v>150</v>
      </c>
      <c r="H22" s="13">
        <v>21</v>
      </c>
      <c r="I22" s="13">
        <v>1560</v>
      </c>
      <c r="J22" s="13">
        <v>19.399999999999999</v>
      </c>
      <c r="K22" s="13"/>
      <c r="L22" s="13"/>
      <c r="M22" s="13">
        <v>1.1299999999999999</v>
      </c>
      <c r="N22" s="13"/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54</v>
      </c>
      <c r="W22" s="13">
        <v>6</v>
      </c>
      <c r="X22" s="13">
        <v>13</v>
      </c>
      <c r="Y22" s="13">
        <v>0</v>
      </c>
      <c r="Z22" s="13">
        <v>2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8</v>
      </c>
      <c r="BI22" s="13">
        <v>29</v>
      </c>
      <c r="BJ22" s="13">
        <v>20</v>
      </c>
      <c r="BK22" s="13">
        <v>0</v>
      </c>
      <c r="BL22" s="13">
        <v>23</v>
      </c>
      <c r="BM22" s="13">
        <v>0</v>
      </c>
      <c r="BN22" s="13">
        <v>0</v>
      </c>
      <c r="BO22" s="13">
        <v>0</v>
      </c>
      <c r="BP22" s="13">
        <v>0</v>
      </c>
      <c r="BQ22" s="13">
        <v>0</v>
      </c>
      <c r="BR22" s="13">
        <v>0</v>
      </c>
      <c r="BS22" s="13">
        <v>0</v>
      </c>
      <c r="BT22" s="13">
        <v>0</v>
      </c>
      <c r="BU22" s="13">
        <v>0</v>
      </c>
      <c r="BV22" s="13">
        <v>0</v>
      </c>
      <c r="BW22" s="13">
        <v>0</v>
      </c>
      <c r="BX22" s="13">
        <v>0</v>
      </c>
      <c r="BY22" s="13">
        <v>0</v>
      </c>
      <c r="BZ22" s="13">
        <v>0</v>
      </c>
      <c r="CA22" s="13">
        <v>36</v>
      </c>
      <c r="CB22" s="25" t="s">
        <v>353</v>
      </c>
      <c r="CC22" s="55"/>
      <c r="CD22" s="11">
        <f t="shared" si="0"/>
        <v>0.78549848942598188</v>
      </c>
    </row>
    <row r="23" spans="1:82" x14ac:dyDescent="0.15">
      <c r="A23" s="4" t="s">
        <v>64</v>
      </c>
      <c r="B23" s="5" t="s">
        <v>214</v>
      </c>
      <c r="C23" s="6" t="s">
        <v>310</v>
      </c>
      <c r="D23" s="14" t="s">
        <v>311</v>
      </c>
      <c r="E23" s="6" t="s">
        <v>243</v>
      </c>
      <c r="F23" s="6" t="s">
        <v>312</v>
      </c>
      <c r="G23" s="13">
        <v>150</v>
      </c>
      <c r="H23" s="13">
        <v>25</v>
      </c>
      <c r="I23" s="13">
        <v>1690</v>
      </c>
      <c r="J23" s="13">
        <v>19.5</v>
      </c>
      <c r="K23" s="13"/>
      <c r="L23" s="13"/>
      <c r="M23" s="13">
        <v>1.27</v>
      </c>
      <c r="N23" s="13"/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13</v>
      </c>
      <c r="Y23" s="13">
        <v>0</v>
      </c>
      <c r="Z23" s="13">
        <v>3</v>
      </c>
      <c r="AA23" s="13">
        <v>131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1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8</v>
      </c>
      <c r="BH23" s="13">
        <v>4</v>
      </c>
      <c r="BI23" s="13">
        <v>20</v>
      </c>
      <c r="BJ23" s="13">
        <v>4</v>
      </c>
      <c r="BK23" s="13">
        <v>0</v>
      </c>
      <c r="BL23" s="13">
        <v>2</v>
      </c>
      <c r="BM23" s="13">
        <v>0</v>
      </c>
      <c r="BN23" s="13">
        <v>0</v>
      </c>
      <c r="BO23" s="13">
        <v>0</v>
      </c>
      <c r="BP23" s="13">
        <v>0</v>
      </c>
      <c r="BQ23" s="13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1</v>
      </c>
      <c r="BZ23" s="13">
        <v>0</v>
      </c>
      <c r="CA23" s="13">
        <v>32</v>
      </c>
      <c r="CB23" s="25" t="s">
        <v>337</v>
      </c>
      <c r="CC23" s="55"/>
      <c r="CD23" s="11">
        <f t="shared" si="0"/>
        <v>0.85095669687814712</v>
      </c>
    </row>
    <row r="24" spans="1:82" x14ac:dyDescent="0.15">
      <c r="A24" s="4" t="s">
        <v>63</v>
      </c>
      <c r="B24" s="5" t="s">
        <v>226</v>
      </c>
      <c r="C24" s="6" t="s">
        <v>313</v>
      </c>
      <c r="D24" s="14" t="s">
        <v>314</v>
      </c>
      <c r="E24" s="6" t="s">
        <v>315</v>
      </c>
      <c r="F24" s="6" t="s">
        <v>244</v>
      </c>
      <c r="G24" s="13">
        <v>150</v>
      </c>
      <c r="H24" s="13">
        <v>29</v>
      </c>
      <c r="I24" s="13">
        <v>1775</v>
      </c>
      <c r="J24" s="13">
        <v>19.7</v>
      </c>
      <c r="K24" s="13"/>
      <c r="L24" s="13"/>
      <c r="M24" s="13">
        <v>5.22</v>
      </c>
      <c r="N24" s="13"/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16</v>
      </c>
      <c r="X24" s="13">
        <v>27</v>
      </c>
      <c r="Y24" s="13">
        <v>0</v>
      </c>
      <c r="Z24" s="13">
        <v>15</v>
      </c>
      <c r="AA24" s="13">
        <v>110</v>
      </c>
      <c r="AB24" s="13">
        <v>0</v>
      </c>
      <c r="AC24" s="13">
        <v>0</v>
      </c>
      <c r="AD24" s="13">
        <v>1</v>
      </c>
      <c r="AE24" s="13">
        <v>0</v>
      </c>
      <c r="AF24" s="13">
        <v>0</v>
      </c>
      <c r="AG24" s="13">
        <v>2</v>
      </c>
      <c r="AH24" s="13">
        <v>1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1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16</v>
      </c>
      <c r="BH24" s="13">
        <v>8</v>
      </c>
      <c r="BI24" s="13">
        <v>3</v>
      </c>
      <c r="BJ24" s="13">
        <v>1</v>
      </c>
      <c r="BK24" s="13">
        <v>0</v>
      </c>
      <c r="BL24" s="13">
        <v>0</v>
      </c>
      <c r="BM24" s="13">
        <v>0</v>
      </c>
      <c r="BN24" s="13">
        <v>0</v>
      </c>
      <c r="BO24" s="13">
        <v>0</v>
      </c>
      <c r="BP24" s="13">
        <v>0</v>
      </c>
      <c r="BQ24" s="13">
        <v>0</v>
      </c>
      <c r="BR24" s="13">
        <v>0</v>
      </c>
      <c r="BS24" s="13">
        <v>0</v>
      </c>
      <c r="BT24" s="13">
        <v>0</v>
      </c>
      <c r="BU24" s="13">
        <v>0</v>
      </c>
      <c r="BV24" s="13">
        <v>0</v>
      </c>
      <c r="BW24" s="13">
        <v>0</v>
      </c>
      <c r="BX24" s="13">
        <v>0</v>
      </c>
      <c r="BY24" s="13">
        <v>1</v>
      </c>
      <c r="BZ24" s="13">
        <v>0</v>
      </c>
      <c r="CA24" s="13">
        <v>13</v>
      </c>
      <c r="CB24" s="25">
        <v>1</v>
      </c>
      <c r="CC24" s="55"/>
      <c r="CD24" s="11">
        <f t="shared" si="0"/>
        <v>0.89375629405840884</v>
      </c>
    </row>
    <row r="25" spans="1:82" x14ac:dyDescent="0.15">
      <c r="A25" s="4" t="s">
        <v>65</v>
      </c>
      <c r="B25" s="5">
        <v>7</v>
      </c>
      <c r="C25" s="6">
        <v>20200602</v>
      </c>
      <c r="D25" s="14" t="s">
        <v>188</v>
      </c>
      <c r="E25" s="6" t="s">
        <v>197</v>
      </c>
      <c r="F25" s="6" t="s">
        <v>204</v>
      </c>
      <c r="G25" s="13">
        <v>149</v>
      </c>
      <c r="H25" s="13">
        <v>30</v>
      </c>
      <c r="I25" s="13">
        <v>1750</v>
      </c>
      <c r="J25" s="13">
        <v>19.899999999999999</v>
      </c>
      <c r="K25" s="13"/>
      <c r="L25" s="13"/>
      <c r="M25" s="13">
        <v>3.09</v>
      </c>
      <c r="N25" s="13"/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44</v>
      </c>
      <c r="W25" s="13">
        <v>4</v>
      </c>
      <c r="X25" s="13">
        <v>880</v>
      </c>
      <c r="Y25" s="13">
        <v>0</v>
      </c>
      <c r="Z25" s="13">
        <v>34</v>
      </c>
      <c r="AA25" s="13">
        <v>0</v>
      </c>
      <c r="AB25" s="13">
        <v>0</v>
      </c>
      <c r="AC25" s="13">
        <v>0</v>
      </c>
      <c r="AD25" s="13">
        <v>1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1</v>
      </c>
      <c r="AK25" s="13">
        <v>2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22</v>
      </c>
      <c r="BH25" s="13">
        <v>1</v>
      </c>
      <c r="BI25" s="13">
        <v>0</v>
      </c>
      <c r="BJ25" s="13">
        <v>0</v>
      </c>
      <c r="BK25" s="13">
        <v>0</v>
      </c>
      <c r="BL25" s="13">
        <v>1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13">
        <v>0</v>
      </c>
      <c r="BT25" s="13">
        <v>0</v>
      </c>
      <c r="BU25" s="13">
        <v>0</v>
      </c>
      <c r="BV25" s="13">
        <v>0</v>
      </c>
      <c r="BW25" s="13">
        <v>2</v>
      </c>
      <c r="BX25" s="13">
        <v>1</v>
      </c>
      <c r="BY25" s="13">
        <v>2</v>
      </c>
      <c r="BZ25" s="13">
        <v>0</v>
      </c>
      <c r="CA25" s="13">
        <v>1</v>
      </c>
      <c r="CB25" s="25">
        <v>1</v>
      </c>
      <c r="CC25" s="55"/>
      <c r="CD25" s="11">
        <f t="shared" si="0"/>
        <v>0.88708205762485037</v>
      </c>
    </row>
    <row r="26" spans="1:82" x14ac:dyDescent="0.15">
      <c r="A26" s="4" t="s">
        <v>66</v>
      </c>
      <c r="B26" s="5" t="s">
        <v>220</v>
      </c>
      <c r="C26" s="6" t="s">
        <v>310</v>
      </c>
      <c r="D26" s="14" t="s">
        <v>317</v>
      </c>
      <c r="E26" s="6" t="s">
        <v>270</v>
      </c>
      <c r="F26" s="6" t="s">
        <v>318</v>
      </c>
      <c r="G26" s="13">
        <v>69</v>
      </c>
      <c r="H26" s="13">
        <v>33</v>
      </c>
      <c r="I26" s="13">
        <v>860</v>
      </c>
      <c r="J26" s="13">
        <v>21</v>
      </c>
      <c r="K26" s="13"/>
      <c r="L26" s="13"/>
      <c r="M26" s="13">
        <v>1.01</v>
      </c>
      <c r="N26" s="13"/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27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13">
        <v>0</v>
      </c>
      <c r="BI26" s="13">
        <v>0</v>
      </c>
      <c r="BJ26" s="13">
        <v>0</v>
      </c>
      <c r="BK26" s="13"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0</v>
      </c>
      <c r="BQ26" s="13">
        <v>0</v>
      </c>
      <c r="BR26" s="13">
        <v>0</v>
      </c>
      <c r="BS26" s="13">
        <v>0</v>
      </c>
      <c r="BT26" s="13">
        <v>0</v>
      </c>
      <c r="BU26" s="13">
        <v>0</v>
      </c>
      <c r="BV26" s="13">
        <v>0</v>
      </c>
      <c r="BW26" s="13">
        <v>15</v>
      </c>
      <c r="BX26" s="13">
        <v>4</v>
      </c>
      <c r="BY26" s="13">
        <v>2</v>
      </c>
      <c r="BZ26" s="13">
        <v>0</v>
      </c>
      <c r="CA26" s="13">
        <v>44</v>
      </c>
      <c r="CB26" s="25" t="s">
        <v>337</v>
      </c>
      <c r="CC26" s="55"/>
      <c r="CD26" s="11">
        <f t="shared" si="0"/>
        <v>0.94137221419501727</v>
      </c>
    </row>
    <row r="27" spans="1:82" x14ac:dyDescent="0.15">
      <c r="A27" s="4" t="s">
        <v>67</v>
      </c>
      <c r="B27" s="5" t="s">
        <v>221</v>
      </c>
      <c r="C27" s="6" t="s">
        <v>319</v>
      </c>
      <c r="D27" s="14" t="s">
        <v>320</v>
      </c>
      <c r="E27" s="6" t="s">
        <v>272</v>
      </c>
      <c r="F27" s="6" t="s">
        <v>255</v>
      </c>
      <c r="G27" s="13">
        <v>96</v>
      </c>
      <c r="H27" s="13">
        <v>21</v>
      </c>
      <c r="I27" s="13">
        <v>1110</v>
      </c>
      <c r="J27" s="13">
        <v>20.6</v>
      </c>
      <c r="K27" s="13"/>
      <c r="L27" s="13"/>
      <c r="M27" s="13">
        <v>1.93</v>
      </c>
      <c r="N27" s="13"/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27</v>
      </c>
      <c r="W27" s="13">
        <v>47</v>
      </c>
      <c r="X27" s="13">
        <v>0</v>
      </c>
      <c r="Y27" s="13">
        <v>1</v>
      </c>
      <c r="Z27" s="13">
        <v>0</v>
      </c>
      <c r="AA27" s="13">
        <v>1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2</v>
      </c>
      <c r="AQ27" s="13">
        <v>6</v>
      </c>
      <c r="AR27" s="13">
        <v>0</v>
      </c>
      <c r="AS27" s="13">
        <v>0</v>
      </c>
      <c r="AT27" s="13">
        <v>4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13">
        <v>0</v>
      </c>
      <c r="BS27" s="13">
        <v>0</v>
      </c>
      <c r="BT27" s="13">
        <v>0</v>
      </c>
      <c r="BU27" s="13">
        <v>0</v>
      </c>
      <c r="BV27" s="13">
        <v>0</v>
      </c>
      <c r="BW27" s="13">
        <v>24</v>
      </c>
      <c r="BX27" s="13">
        <v>6</v>
      </c>
      <c r="BY27" s="13">
        <v>11</v>
      </c>
      <c r="BZ27" s="13">
        <v>1</v>
      </c>
      <c r="CA27" s="13">
        <v>24</v>
      </c>
      <c r="CB27" s="25">
        <v>1</v>
      </c>
      <c r="CC27" s="55"/>
      <c r="CD27" s="11">
        <f t="shared" si="0"/>
        <v>0.8733006042296072</v>
      </c>
    </row>
    <row r="28" spans="1:82" x14ac:dyDescent="0.15">
      <c r="A28" s="4" t="s">
        <v>68</v>
      </c>
      <c r="B28" s="5" t="s">
        <v>316</v>
      </c>
      <c r="C28" s="6" t="s">
        <v>310</v>
      </c>
      <c r="D28" s="14" t="s">
        <v>321</v>
      </c>
      <c r="E28" s="6" t="s">
        <v>301</v>
      </c>
      <c r="F28" s="6" t="s">
        <v>255</v>
      </c>
      <c r="G28" s="13">
        <v>129</v>
      </c>
      <c r="H28" s="13">
        <v>24</v>
      </c>
      <c r="I28" s="13">
        <v>1380</v>
      </c>
      <c r="J28" s="13">
        <v>20.399999999999999</v>
      </c>
      <c r="K28" s="13"/>
      <c r="L28" s="13"/>
      <c r="M28" s="13">
        <v>3.43</v>
      </c>
      <c r="N28" s="13"/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15</v>
      </c>
      <c r="W28" s="13">
        <v>24</v>
      </c>
      <c r="X28" s="13">
        <v>0</v>
      </c>
      <c r="Y28" s="13">
        <v>8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0</v>
      </c>
      <c r="BH28" s="13">
        <v>0</v>
      </c>
      <c r="BI28" s="13">
        <v>0</v>
      </c>
      <c r="BJ28" s="13">
        <v>0</v>
      </c>
      <c r="BK28" s="13">
        <v>0</v>
      </c>
      <c r="BL28" s="13">
        <v>0</v>
      </c>
      <c r="BM28" s="13">
        <v>0</v>
      </c>
      <c r="BN28" s="13">
        <v>0</v>
      </c>
      <c r="BO28" s="13">
        <v>0</v>
      </c>
      <c r="BP28" s="13">
        <v>1</v>
      </c>
      <c r="BQ28" s="13">
        <v>0</v>
      </c>
      <c r="BR28" s="13">
        <v>1</v>
      </c>
      <c r="BS28" s="13">
        <v>0</v>
      </c>
      <c r="BT28" s="13">
        <v>0</v>
      </c>
      <c r="BU28" s="13">
        <v>0</v>
      </c>
      <c r="BV28" s="13">
        <v>0</v>
      </c>
      <c r="BW28" s="13">
        <v>7</v>
      </c>
      <c r="BX28" s="13">
        <v>1</v>
      </c>
      <c r="BY28" s="13">
        <v>3</v>
      </c>
      <c r="BZ28" s="13">
        <v>0</v>
      </c>
      <c r="CA28" s="13">
        <v>6</v>
      </c>
      <c r="CB28" s="25">
        <v>1</v>
      </c>
      <c r="CC28" s="55"/>
      <c r="CD28" s="11">
        <f t="shared" si="0"/>
        <v>0.80798145155624246</v>
      </c>
    </row>
    <row r="29" spans="1:82" x14ac:dyDescent="0.15">
      <c r="A29" s="4" t="s">
        <v>69</v>
      </c>
      <c r="B29" s="5">
        <v>9</v>
      </c>
      <c r="C29" s="6">
        <v>20200602</v>
      </c>
      <c r="D29" s="14" t="s">
        <v>189</v>
      </c>
      <c r="E29" s="6" t="s">
        <v>198</v>
      </c>
      <c r="F29" s="6" t="s">
        <v>206</v>
      </c>
      <c r="G29" s="13">
        <v>140</v>
      </c>
      <c r="H29" s="13">
        <v>37</v>
      </c>
      <c r="I29" s="13">
        <v>1450</v>
      </c>
      <c r="J29" s="13">
        <v>20</v>
      </c>
      <c r="K29" s="13"/>
      <c r="L29" s="13"/>
      <c r="M29" s="13">
        <v>2.69</v>
      </c>
      <c r="N29" s="13"/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  <c r="AT29" s="13">
        <v>0</v>
      </c>
      <c r="AU29" s="13"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13">
        <v>0</v>
      </c>
      <c r="BE29" s="13">
        <v>0</v>
      </c>
      <c r="BF29" s="13">
        <v>0</v>
      </c>
      <c r="BG29" s="13">
        <v>0</v>
      </c>
      <c r="BH29" s="13">
        <v>0</v>
      </c>
      <c r="BI29" s="13">
        <v>0</v>
      </c>
      <c r="BJ29" s="13">
        <v>0</v>
      </c>
      <c r="BK29" s="13">
        <v>0</v>
      </c>
      <c r="BL29" s="13">
        <v>0</v>
      </c>
      <c r="BM29" s="13">
        <v>0</v>
      </c>
      <c r="BN29" s="13">
        <v>0</v>
      </c>
      <c r="BO29" s="13">
        <v>0</v>
      </c>
      <c r="BP29" s="13">
        <v>0</v>
      </c>
      <c r="BQ29" s="13">
        <v>0</v>
      </c>
      <c r="BR29" s="13">
        <v>1</v>
      </c>
      <c r="BS29" s="13">
        <v>0</v>
      </c>
      <c r="BT29" s="13">
        <v>0</v>
      </c>
      <c r="BU29" s="13">
        <v>0</v>
      </c>
      <c r="BV29" s="13">
        <v>0</v>
      </c>
      <c r="BW29" s="13">
        <v>1</v>
      </c>
      <c r="BX29" s="13">
        <v>0</v>
      </c>
      <c r="BY29" s="13">
        <v>4</v>
      </c>
      <c r="BZ29" s="13">
        <v>0</v>
      </c>
      <c r="CA29" s="13">
        <v>3</v>
      </c>
      <c r="CB29" s="25">
        <v>1</v>
      </c>
      <c r="CC29" s="55" t="s">
        <v>364</v>
      </c>
      <c r="CD29" s="11">
        <f t="shared" si="0"/>
        <v>0.78226154510142432</v>
      </c>
    </row>
    <row r="30" spans="1:82" x14ac:dyDescent="0.15">
      <c r="A30" s="4" t="s">
        <v>70</v>
      </c>
      <c r="B30" s="5">
        <v>10</v>
      </c>
      <c r="C30" s="6">
        <v>20200602</v>
      </c>
      <c r="D30" s="14" t="s">
        <v>190</v>
      </c>
      <c r="E30" s="6" t="s">
        <v>199</v>
      </c>
      <c r="F30" s="6" t="s">
        <v>206</v>
      </c>
      <c r="G30" s="13">
        <v>150</v>
      </c>
      <c r="H30" s="13">
        <v>37</v>
      </c>
      <c r="I30" s="13">
        <v>1820</v>
      </c>
      <c r="J30" s="13">
        <v>19.7</v>
      </c>
      <c r="K30" s="13"/>
      <c r="L30" s="13"/>
      <c r="M30" s="13">
        <v>2.96</v>
      </c>
      <c r="N30" s="13"/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5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2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137</v>
      </c>
      <c r="BH30" s="13">
        <v>3</v>
      </c>
      <c r="BI30" s="13">
        <v>11</v>
      </c>
      <c r="BJ30" s="13">
        <v>0</v>
      </c>
      <c r="BK30" s="13">
        <v>0</v>
      </c>
      <c r="BL30" s="13">
        <v>6</v>
      </c>
      <c r="BM30" s="13">
        <v>0</v>
      </c>
      <c r="BN30" s="13">
        <v>0</v>
      </c>
      <c r="BO30" s="13">
        <v>0</v>
      </c>
      <c r="BP30" s="13">
        <v>0</v>
      </c>
      <c r="BQ30" s="13">
        <v>0</v>
      </c>
      <c r="BR30" s="13">
        <v>0</v>
      </c>
      <c r="BS30" s="13">
        <v>0</v>
      </c>
      <c r="BT30" s="13">
        <v>0</v>
      </c>
      <c r="BU30" s="13">
        <v>0</v>
      </c>
      <c r="BV30" s="13">
        <v>0</v>
      </c>
      <c r="BW30" s="13">
        <v>0</v>
      </c>
      <c r="BX30" s="13">
        <v>2</v>
      </c>
      <c r="BY30" s="13">
        <v>0</v>
      </c>
      <c r="BZ30" s="13">
        <v>0</v>
      </c>
      <c r="CA30" s="13">
        <v>1</v>
      </c>
      <c r="CB30" s="25">
        <v>1</v>
      </c>
      <c r="CC30" s="55" t="s">
        <v>365</v>
      </c>
      <c r="CD30" s="11">
        <f t="shared" si="0"/>
        <v>0.91641490433031214</v>
      </c>
    </row>
    <row r="31" spans="1:82" x14ac:dyDescent="0.15">
      <c r="A31" s="4" t="s">
        <v>71</v>
      </c>
      <c r="B31" s="5">
        <v>11</v>
      </c>
      <c r="C31" s="6">
        <v>20200602</v>
      </c>
      <c r="D31" s="14" t="s">
        <v>181</v>
      </c>
      <c r="E31" s="6" t="s">
        <v>200</v>
      </c>
      <c r="F31" s="6" t="s">
        <v>207</v>
      </c>
      <c r="G31" s="13">
        <v>150</v>
      </c>
      <c r="H31" s="13">
        <v>27</v>
      </c>
      <c r="I31" s="13">
        <v>1650</v>
      </c>
      <c r="J31" s="13">
        <v>19.600000000000001</v>
      </c>
      <c r="K31" s="13"/>
      <c r="L31" s="13"/>
      <c r="M31" s="13">
        <v>1.02</v>
      </c>
      <c r="N31" s="13"/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28</v>
      </c>
      <c r="X31" s="13">
        <v>60</v>
      </c>
      <c r="Y31" s="13">
        <v>0</v>
      </c>
      <c r="Z31" s="13">
        <v>1</v>
      </c>
      <c r="AA31" s="13">
        <v>65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1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4</v>
      </c>
      <c r="AO31" s="13">
        <v>0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13">
        <v>0</v>
      </c>
      <c r="BF31" s="13">
        <v>0</v>
      </c>
      <c r="BG31" s="13">
        <v>214</v>
      </c>
      <c r="BH31" s="13">
        <v>4</v>
      </c>
      <c r="BI31" s="13">
        <v>5</v>
      </c>
      <c r="BJ31" s="13">
        <v>1</v>
      </c>
      <c r="BK31" s="13">
        <v>0</v>
      </c>
      <c r="BL31" s="13">
        <v>1</v>
      </c>
      <c r="BM31" s="13">
        <v>0</v>
      </c>
      <c r="BN31" s="13">
        <v>0</v>
      </c>
      <c r="BO31" s="13">
        <v>0</v>
      </c>
      <c r="BP31" s="13">
        <v>0</v>
      </c>
      <c r="BQ31" s="13">
        <v>1</v>
      </c>
      <c r="BR31" s="13">
        <v>0</v>
      </c>
      <c r="BS31" s="13">
        <v>0</v>
      </c>
      <c r="BT31" s="13">
        <v>0</v>
      </c>
      <c r="BU31" s="13">
        <v>0</v>
      </c>
      <c r="BV31" s="13">
        <v>0</v>
      </c>
      <c r="BW31" s="13">
        <v>1</v>
      </c>
      <c r="BX31" s="13">
        <v>0</v>
      </c>
      <c r="BY31" s="13">
        <v>0</v>
      </c>
      <c r="BZ31" s="13">
        <v>0</v>
      </c>
      <c r="CA31" s="13">
        <v>10</v>
      </c>
      <c r="CB31" s="25">
        <v>1</v>
      </c>
      <c r="CC31" s="55" t="s">
        <v>366</v>
      </c>
      <c r="CD31" s="11">
        <f t="shared" si="0"/>
        <v>0.83081570996978849</v>
      </c>
    </row>
    <row r="32" spans="1:82" x14ac:dyDescent="0.15">
      <c r="A32" s="4" t="s">
        <v>72</v>
      </c>
      <c r="B32" s="5">
        <v>4</v>
      </c>
      <c r="C32" s="6">
        <v>20200602</v>
      </c>
      <c r="D32" s="14" t="s">
        <v>182</v>
      </c>
      <c r="E32" s="6" t="s">
        <v>200</v>
      </c>
      <c r="F32" s="6" t="s">
        <v>208</v>
      </c>
      <c r="G32" s="13">
        <v>150</v>
      </c>
      <c r="H32" s="13">
        <v>29</v>
      </c>
      <c r="I32" s="13">
        <v>1670</v>
      </c>
      <c r="J32" s="13">
        <v>19.5</v>
      </c>
      <c r="K32" s="13"/>
      <c r="L32" s="13"/>
      <c r="M32" s="13">
        <v>0.84</v>
      </c>
      <c r="N32" s="13"/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4</v>
      </c>
      <c r="W32" s="13">
        <v>114</v>
      </c>
      <c r="X32" s="13">
        <v>33</v>
      </c>
      <c r="Y32" s="13">
        <v>0</v>
      </c>
      <c r="Z32" s="13">
        <v>39</v>
      </c>
      <c r="AA32" s="13">
        <v>142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0</v>
      </c>
      <c r="AR32" s="13">
        <v>0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13">
        <v>0</v>
      </c>
      <c r="BF32" s="13">
        <v>0</v>
      </c>
      <c r="BG32" s="13">
        <v>11</v>
      </c>
      <c r="BH32" s="13">
        <v>1</v>
      </c>
      <c r="BI32" s="13">
        <v>7</v>
      </c>
      <c r="BJ32" s="13">
        <v>16</v>
      </c>
      <c r="BK32" s="13">
        <v>0</v>
      </c>
      <c r="BL32" s="13">
        <v>2</v>
      </c>
      <c r="BM32" s="13">
        <v>0</v>
      </c>
      <c r="BN32" s="13">
        <v>0</v>
      </c>
      <c r="BO32" s="13">
        <v>0</v>
      </c>
      <c r="BP32" s="13">
        <v>0</v>
      </c>
      <c r="BQ32" s="13">
        <v>0</v>
      </c>
      <c r="BR32" s="13">
        <v>0</v>
      </c>
      <c r="BS32" s="13">
        <v>0</v>
      </c>
      <c r="BT32" s="13">
        <v>0</v>
      </c>
      <c r="BU32" s="13">
        <v>0</v>
      </c>
      <c r="BV32" s="13">
        <v>0</v>
      </c>
      <c r="BW32" s="13">
        <v>0</v>
      </c>
      <c r="BX32" s="13">
        <v>0</v>
      </c>
      <c r="BY32" s="13">
        <v>0</v>
      </c>
      <c r="BZ32" s="13">
        <v>0</v>
      </c>
      <c r="CA32" s="13">
        <v>6</v>
      </c>
      <c r="CB32" s="25">
        <v>1</v>
      </c>
      <c r="CC32" s="55"/>
      <c r="CD32" s="11">
        <f t="shared" si="0"/>
        <v>0.84088620342396769</v>
      </c>
    </row>
    <row r="33" spans="1:82" x14ac:dyDescent="0.15">
      <c r="A33" s="4" t="s">
        <v>73</v>
      </c>
      <c r="B33" s="5" t="s">
        <v>322</v>
      </c>
      <c r="C33" s="6" t="s">
        <v>310</v>
      </c>
      <c r="D33" s="14" t="s">
        <v>324</v>
      </c>
      <c r="E33" s="6" t="s">
        <v>323</v>
      </c>
      <c r="F33" s="6" t="s">
        <v>239</v>
      </c>
      <c r="G33" s="13">
        <v>150</v>
      </c>
      <c r="H33" s="13">
        <v>32</v>
      </c>
      <c r="I33" s="13">
        <v>1750</v>
      </c>
      <c r="J33" s="13">
        <v>19.2</v>
      </c>
      <c r="K33" s="13"/>
      <c r="L33" s="13"/>
      <c r="M33" s="13">
        <v>1.59</v>
      </c>
      <c r="N33" s="13"/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208</v>
      </c>
      <c r="W33" s="13">
        <v>147</v>
      </c>
      <c r="X33" s="13">
        <v>150</v>
      </c>
      <c r="Y33" s="13">
        <v>0</v>
      </c>
      <c r="Z33" s="13">
        <v>42</v>
      </c>
      <c r="AA33" s="13">
        <v>95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13">
        <v>0</v>
      </c>
      <c r="AZ33" s="13">
        <v>0</v>
      </c>
      <c r="BA33" s="13">
        <v>0</v>
      </c>
      <c r="BB33" s="13">
        <v>0</v>
      </c>
      <c r="BC33" s="13">
        <v>0</v>
      </c>
      <c r="BD33" s="13">
        <v>0</v>
      </c>
      <c r="BE33" s="13">
        <v>0</v>
      </c>
      <c r="BF33" s="13">
        <v>0</v>
      </c>
      <c r="BG33" s="13">
        <v>67</v>
      </c>
      <c r="BH33" s="13">
        <v>4</v>
      </c>
      <c r="BI33" s="13">
        <v>26</v>
      </c>
      <c r="BJ33" s="13">
        <v>2</v>
      </c>
      <c r="BK33" s="13">
        <v>0</v>
      </c>
      <c r="BL33" s="13">
        <v>0</v>
      </c>
      <c r="BM33" s="13">
        <v>0</v>
      </c>
      <c r="BN33" s="13">
        <v>0</v>
      </c>
      <c r="BO33" s="13">
        <v>0</v>
      </c>
      <c r="BP33" s="13">
        <v>0</v>
      </c>
      <c r="BQ33" s="13">
        <v>0</v>
      </c>
      <c r="BR33" s="13">
        <v>0</v>
      </c>
      <c r="BS33" s="13">
        <v>0</v>
      </c>
      <c r="BT33" s="13">
        <v>0</v>
      </c>
      <c r="BU33" s="13">
        <v>0</v>
      </c>
      <c r="BV33" s="13">
        <v>0</v>
      </c>
      <c r="BW33" s="13">
        <v>0</v>
      </c>
      <c r="BX33" s="13">
        <v>0</v>
      </c>
      <c r="BY33" s="13">
        <v>0</v>
      </c>
      <c r="BZ33" s="13">
        <v>0</v>
      </c>
      <c r="CA33" s="13">
        <v>0</v>
      </c>
      <c r="CB33" s="25">
        <v>1</v>
      </c>
      <c r="CC33" s="55"/>
      <c r="CD33" s="11">
        <f t="shared" si="0"/>
        <v>0.88116817724068475</v>
      </c>
    </row>
    <row r="34" spans="1:82" x14ac:dyDescent="0.15">
      <c r="A34" s="4" t="s">
        <v>74</v>
      </c>
      <c r="B34" s="5">
        <v>3</v>
      </c>
      <c r="C34" s="6">
        <v>20200602</v>
      </c>
      <c r="D34" s="14" t="s">
        <v>183</v>
      </c>
      <c r="E34" s="6" t="s">
        <v>201</v>
      </c>
      <c r="F34" s="6" t="s">
        <v>207</v>
      </c>
      <c r="G34" s="13">
        <v>150</v>
      </c>
      <c r="H34" s="13">
        <v>28</v>
      </c>
      <c r="I34" s="13">
        <v>1970</v>
      </c>
      <c r="J34" s="13">
        <v>19.600000000000001</v>
      </c>
      <c r="K34" s="13"/>
      <c r="L34" s="13"/>
      <c r="M34" s="13">
        <v>2.0699999999999998</v>
      </c>
      <c r="N34" s="13"/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4</v>
      </c>
      <c r="Y34" s="13">
        <v>0</v>
      </c>
      <c r="Z34" s="13">
        <v>20</v>
      </c>
      <c r="AA34" s="13">
        <v>150</v>
      </c>
      <c r="AB34" s="13">
        <v>2</v>
      </c>
      <c r="AC34" s="13">
        <v>1</v>
      </c>
      <c r="AD34" s="13">
        <v>1</v>
      </c>
      <c r="AE34" s="13">
        <v>0</v>
      </c>
      <c r="AF34" s="13">
        <v>0</v>
      </c>
      <c r="AG34" s="13">
        <v>14</v>
      </c>
      <c r="AH34" s="13">
        <v>3</v>
      </c>
      <c r="AI34" s="13">
        <v>2</v>
      </c>
      <c r="AJ34" s="13">
        <v>0</v>
      </c>
      <c r="AK34" s="13">
        <v>1</v>
      </c>
      <c r="AL34" s="13">
        <v>0</v>
      </c>
      <c r="AM34" s="13">
        <v>0</v>
      </c>
      <c r="AN34" s="13">
        <v>0</v>
      </c>
      <c r="AO34" s="13">
        <v>0</v>
      </c>
      <c r="AP34" s="13">
        <v>0</v>
      </c>
      <c r="AQ34" s="13">
        <v>0</v>
      </c>
      <c r="AR34" s="13">
        <v>0</v>
      </c>
      <c r="AS34" s="13">
        <v>0</v>
      </c>
      <c r="AT34" s="13">
        <v>0</v>
      </c>
      <c r="AU34" s="13">
        <v>0</v>
      </c>
      <c r="AV34" s="13">
        <v>0</v>
      </c>
      <c r="AW34" s="13">
        <v>0</v>
      </c>
      <c r="AX34" s="13">
        <v>0</v>
      </c>
      <c r="AY34" s="13">
        <v>1</v>
      </c>
      <c r="AZ34" s="13">
        <v>0</v>
      </c>
      <c r="BA34" s="13">
        <v>0</v>
      </c>
      <c r="BB34" s="13">
        <v>0</v>
      </c>
      <c r="BC34" s="13">
        <v>0</v>
      </c>
      <c r="BD34" s="13">
        <v>0</v>
      </c>
      <c r="BE34" s="13">
        <v>0</v>
      </c>
      <c r="BF34" s="13">
        <v>0</v>
      </c>
      <c r="BG34" s="13">
        <v>149</v>
      </c>
      <c r="BH34" s="13">
        <v>1</v>
      </c>
      <c r="BI34" s="13">
        <v>8</v>
      </c>
      <c r="BJ34" s="13">
        <v>0</v>
      </c>
      <c r="BK34" s="13">
        <v>0</v>
      </c>
      <c r="BL34" s="13">
        <v>0</v>
      </c>
      <c r="BM34" s="13">
        <v>0</v>
      </c>
      <c r="BN34" s="13">
        <v>0</v>
      </c>
      <c r="BO34" s="13">
        <v>0</v>
      </c>
      <c r="BP34" s="13">
        <v>0</v>
      </c>
      <c r="BQ34" s="13">
        <v>0</v>
      </c>
      <c r="BR34" s="13">
        <v>0</v>
      </c>
      <c r="BS34" s="13">
        <v>0</v>
      </c>
      <c r="BT34" s="13">
        <v>0</v>
      </c>
      <c r="BU34" s="13">
        <v>0</v>
      </c>
      <c r="BV34" s="13">
        <v>0</v>
      </c>
      <c r="BW34" s="13">
        <v>0</v>
      </c>
      <c r="BX34" s="13">
        <v>1</v>
      </c>
      <c r="BY34" s="13">
        <v>1</v>
      </c>
      <c r="BZ34" s="13">
        <v>0</v>
      </c>
      <c r="CA34" s="13">
        <v>4</v>
      </c>
      <c r="CB34" s="25">
        <v>1</v>
      </c>
      <c r="CC34" s="55" t="s">
        <v>380</v>
      </c>
      <c r="CD34" s="11">
        <f t="shared" si="0"/>
        <v>0.99194360523665659</v>
      </c>
    </row>
    <row r="35" spans="1:82" x14ac:dyDescent="0.15">
      <c r="A35" s="4" t="s">
        <v>75</v>
      </c>
      <c r="B35" s="5" t="s">
        <v>306</v>
      </c>
      <c r="C35" s="6" t="s">
        <v>325</v>
      </c>
      <c r="D35" s="14" t="s">
        <v>326</v>
      </c>
      <c r="E35" s="6" t="s">
        <v>328</v>
      </c>
      <c r="F35" s="6" t="s">
        <v>327</v>
      </c>
      <c r="G35" s="13">
        <v>135</v>
      </c>
      <c r="H35" s="13">
        <v>32</v>
      </c>
      <c r="I35" s="13">
        <v>1690</v>
      </c>
      <c r="J35" s="13">
        <v>19.899999999999999</v>
      </c>
      <c r="K35" s="13"/>
      <c r="L35" s="13"/>
      <c r="M35" s="13">
        <v>4.59</v>
      </c>
      <c r="N35" s="13"/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121</v>
      </c>
      <c r="W35" s="13">
        <v>1</v>
      </c>
      <c r="X35" s="13">
        <v>2</v>
      </c>
      <c r="Y35" s="13">
        <v>0</v>
      </c>
      <c r="Z35" s="13">
        <v>0</v>
      </c>
      <c r="AA35" s="13">
        <v>3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  <c r="AP35" s="13">
        <v>0</v>
      </c>
      <c r="AQ35" s="13">
        <v>0</v>
      </c>
      <c r="AR35" s="13">
        <v>0</v>
      </c>
      <c r="AS35" s="13">
        <v>0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  <c r="AY35" s="13">
        <v>0</v>
      </c>
      <c r="AZ35" s="13">
        <v>0</v>
      </c>
      <c r="BA35" s="13">
        <v>0</v>
      </c>
      <c r="BB35" s="13">
        <v>0</v>
      </c>
      <c r="BC35" s="13">
        <v>0</v>
      </c>
      <c r="BD35" s="13">
        <v>0</v>
      </c>
      <c r="BE35" s="13">
        <v>0</v>
      </c>
      <c r="BF35" s="13">
        <v>0</v>
      </c>
      <c r="BG35" s="13">
        <v>0</v>
      </c>
      <c r="BH35" s="13">
        <v>0</v>
      </c>
      <c r="BI35" s="13">
        <v>0</v>
      </c>
      <c r="BJ35" s="13">
        <v>0</v>
      </c>
      <c r="BK35" s="13">
        <v>0</v>
      </c>
      <c r="BL35" s="13">
        <v>0</v>
      </c>
      <c r="BM35" s="13">
        <v>0</v>
      </c>
      <c r="BN35" s="13">
        <v>0</v>
      </c>
      <c r="BO35" s="13">
        <v>0</v>
      </c>
      <c r="BP35" s="13">
        <v>0</v>
      </c>
      <c r="BQ35" s="13">
        <v>0</v>
      </c>
      <c r="BR35" s="13">
        <v>0</v>
      </c>
      <c r="BS35" s="13">
        <v>0</v>
      </c>
      <c r="BT35" s="13">
        <v>0</v>
      </c>
      <c r="BU35" s="13">
        <v>0</v>
      </c>
      <c r="BV35" s="13">
        <v>0</v>
      </c>
      <c r="BW35" s="13">
        <v>1</v>
      </c>
      <c r="BX35" s="13">
        <v>1</v>
      </c>
      <c r="BY35" s="13">
        <v>0</v>
      </c>
      <c r="BZ35" s="13">
        <v>0</v>
      </c>
      <c r="CA35" s="13">
        <v>3</v>
      </c>
      <c r="CB35" s="25">
        <v>1</v>
      </c>
      <c r="CC35" s="55"/>
      <c r="CD35" s="11">
        <f t="shared" si="0"/>
        <v>0.94550744097571893</v>
      </c>
    </row>
    <row r="36" spans="1:82" x14ac:dyDescent="0.15">
      <c r="A36" s="4" t="s">
        <v>76</v>
      </c>
      <c r="B36" s="5" t="s">
        <v>307</v>
      </c>
      <c r="C36" s="6" t="s">
        <v>329</v>
      </c>
      <c r="D36" s="14" t="s">
        <v>330</v>
      </c>
      <c r="E36" s="6" t="s">
        <v>331</v>
      </c>
      <c r="F36" s="6" t="s">
        <v>278</v>
      </c>
      <c r="G36" s="13">
        <v>91</v>
      </c>
      <c r="H36" s="13">
        <v>27</v>
      </c>
      <c r="I36" s="13">
        <v>1070</v>
      </c>
      <c r="J36" s="13">
        <v>20</v>
      </c>
      <c r="K36" s="13"/>
      <c r="L36" s="13"/>
      <c r="M36" s="13">
        <v>3.39</v>
      </c>
      <c r="N36" s="13"/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  <c r="AP36" s="13">
        <v>0</v>
      </c>
      <c r="AQ36" s="13">
        <v>0</v>
      </c>
      <c r="AR36" s="13">
        <v>0</v>
      </c>
      <c r="AS36" s="13">
        <v>0</v>
      </c>
      <c r="AT36" s="13">
        <v>3</v>
      </c>
      <c r="AU36" s="13">
        <v>0</v>
      </c>
      <c r="AV36" s="13">
        <v>2</v>
      </c>
      <c r="AW36" s="13">
        <v>0</v>
      </c>
      <c r="AX36" s="13">
        <v>0</v>
      </c>
      <c r="AY36" s="13">
        <v>0</v>
      </c>
      <c r="AZ36" s="13">
        <v>0</v>
      </c>
      <c r="BA36" s="13">
        <v>0</v>
      </c>
      <c r="BB36" s="13">
        <v>0</v>
      </c>
      <c r="BC36" s="13">
        <v>0</v>
      </c>
      <c r="BD36" s="13">
        <v>0</v>
      </c>
      <c r="BE36" s="13">
        <v>0</v>
      </c>
      <c r="BF36" s="13">
        <v>0</v>
      </c>
      <c r="BG36" s="13">
        <v>0</v>
      </c>
      <c r="BH36" s="13">
        <v>0</v>
      </c>
      <c r="BI36" s="13">
        <v>0</v>
      </c>
      <c r="BJ36" s="13">
        <v>0</v>
      </c>
      <c r="BK36" s="13">
        <v>0</v>
      </c>
      <c r="BL36" s="13">
        <v>0</v>
      </c>
      <c r="BM36" s="13">
        <v>0</v>
      </c>
      <c r="BN36" s="13">
        <v>0</v>
      </c>
      <c r="BO36" s="13">
        <v>0</v>
      </c>
      <c r="BP36" s="13">
        <v>0</v>
      </c>
      <c r="BQ36" s="13">
        <v>0</v>
      </c>
      <c r="BR36" s="13">
        <v>0</v>
      </c>
      <c r="BS36" s="13">
        <v>0</v>
      </c>
      <c r="BT36" s="13">
        <v>0</v>
      </c>
      <c r="BU36" s="13">
        <v>0</v>
      </c>
      <c r="BV36" s="13">
        <v>0</v>
      </c>
      <c r="BW36" s="13">
        <v>19</v>
      </c>
      <c r="BX36" s="13">
        <v>4</v>
      </c>
      <c r="BY36" s="13">
        <v>3</v>
      </c>
      <c r="BZ36" s="13">
        <v>0</v>
      </c>
      <c r="CA36" s="13">
        <v>8</v>
      </c>
      <c r="CB36" s="25">
        <v>1</v>
      </c>
      <c r="CC36" s="55"/>
      <c r="CD36" s="11">
        <f t="shared" si="0"/>
        <v>0.88808472494273105</v>
      </c>
    </row>
    <row r="37" spans="1:82" x14ac:dyDescent="0.15">
      <c r="A37" s="4" t="s">
        <v>77</v>
      </c>
      <c r="B37" s="5"/>
      <c r="C37" s="6"/>
      <c r="D37" s="14"/>
      <c r="E37" s="5"/>
      <c r="F37" s="5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C37" s="55"/>
      <c r="CD37" s="11" t="e">
        <f t="shared" si="0"/>
        <v>#DIV/0!</v>
      </c>
    </row>
    <row r="38" spans="1:82" x14ac:dyDescent="0.15">
      <c r="A38" s="4" t="s">
        <v>78</v>
      </c>
      <c r="B38" s="5"/>
      <c r="C38" s="6"/>
      <c r="D38" s="14"/>
      <c r="E38" s="5"/>
      <c r="F38" s="5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D38" s="11" t="e">
        <f t="shared" si="0"/>
        <v>#DIV/0!</v>
      </c>
    </row>
    <row r="39" spans="1:82" x14ac:dyDescent="0.15">
      <c r="A39" s="4" t="s">
        <v>79</v>
      </c>
      <c r="B39" s="5"/>
      <c r="C39" s="6"/>
      <c r="D39" s="14"/>
      <c r="E39" s="5"/>
      <c r="F39" s="5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D39" s="11" t="e">
        <f t="shared" si="0"/>
        <v>#DIV/0!</v>
      </c>
    </row>
    <row r="40" spans="1:82" x14ac:dyDescent="0.15">
      <c r="A40" s="4" t="s">
        <v>80</v>
      </c>
      <c r="B40" s="5"/>
      <c r="C40" s="6"/>
      <c r="D40" s="14"/>
      <c r="E40" s="5"/>
      <c r="F40" s="5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D40" s="11" t="e">
        <f t="shared" si="0"/>
        <v>#DIV/0!</v>
      </c>
    </row>
    <row r="41" spans="1:82" x14ac:dyDescent="0.15">
      <c r="A41" s="4" t="s">
        <v>81</v>
      </c>
      <c r="B41" s="5"/>
      <c r="C41" s="6"/>
      <c r="D41" s="14"/>
      <c r="E41" s="5"/>
      <c r="F41" s="5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D41" s="11" t="e">
        <f t="shared" si="0"/>
        <v>#DIV/0!</v>
      </c>
    </row>
    <row r="42" spans="1:82" x14ac:dyDescent="0.15">
      <c r="A42" s="4" t="s">
        <v>82</v>
      </c>
      <c r="B42" s="5"/>
      <c r="C42" s="6"/>
      <c r="D42" s="14"/>
      <c r="E42" s="5"/>
      <c r="F42" s="5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D42" s="11" t="e">
        <f t="shared" si="0"/>
        <v>#DIV/0!</v>
      </c>
    </row>
    <row r="43" spans="1:82" x14ac:dyDescent="0.15">
      <c r="A43" s="4" t="s">
        <v>83</v>
      </c>
      <c r="B43" s="5"/>
      <c r="C43" s="6"/>
      <c r="D43" s="14"/>
      <c r="E43" s="5"/>
      <c r="F43" s="5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D43" s="11" t="e">
        <f t="shared" si="0"/>
        <v>#DIV/0!</v>
      </c>
    </row>
    <row r="44" spans="1:82" x14ac:dyDescent="0.15">
      <c r="A44" s="4" t="s">
        <v>84</v>
      </c>
      <c r="B44" s="5"/>
      <c r="C44" s="6"/>
      <c r="D44" s="14"/>
      <c r="E44" s="5"/>
      <c r="F44" s="5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D44" s="11" t="e">
        <f t="shared" si="0"/>
        <v>#DIV/0!</v>
      </c>
    </row>
    <row r="45" spans="1:82" x14ac:dyDescent="0.15">
      <c r="A45" s="4" t="s">
        <v>85</v>
      </c>
      <c r="B45" s="5"/>
      <c r="C45" s="6"/>
      <c r="D45" s="14"/>
      <c r="E45" s="5"/>
      <c r="F45" s="5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D45" s="11" t="e">
        <f t="shared" si="0"/>
        <v>#DIV/0!</v>
      </c>
    </row>
    <row r="46" spans="1:82" x14ac:dyDescent="0.15"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D46" s="11"/>
    </row>
    <row r="47" spans="1:82" x14ac:dyDescent="0.15"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D47" s="11"/>
    </row>
    <row r="48" spans="1:82" x14ac:dyDescent="0.15"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D48" s="11"/>
    </row>
    <row r="49" spans="7:82" x14ac:dyDescent="0.15"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D49" s="11"/>
    </row>
    <row r="50" spans="7:82" x14ac:dyDescent="0.15"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D50" s="11"/>
    </row>
    <row r="51" spans="7:82" x14ac:dyDescent="0.15"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D51" s="11"/>
    </row>
    <row r="52" spans="7:82" x14ac:dyDescent="0.15"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D52" s="11"/>
    </row>
  </sheetData>
  <mergeCells count="23">
    <mergeCell ref="BP14:BR14"/>
    <mergeCell ref="F10:J10"/>
    <mergeCell ref="D5:E5"/>
    <mergeCell ref="D6:E6"/>
    <mergeCell ref="D7:E7"/>
    <mergeCell ref="D8:E8"/>
    <mergeCell ref="D10:E10"/>
    <mergeCell ref="BS14:BU14"/>
    <mergeCell ref="D11:E11"/>
    <mergeCell ref="F11:J11"/>
    <mergeCell ref="CE13:CF13"/>
    <mergeCell ref="A14:K14"/>
    <mergeCell ref="L14:N14"/>
    <mergeCell ref="O14:U14"/>
    <mergeCell ref="V14:AA14"/>
    <mergeCell ref="AB14:AH14"/>
    <mergeCell ref="AI14:AO14"/>
    <mergeCell ref="AP14:AV14"/>
    <mergeCell ref="BW14:BY14"/>
    <mergeCell ref="AW14:AX14"/>
    <mergeCell ref="AZ14:BF14"/>
    <mergeCell ref="BG14:BI14"/>
    <mergeCell ref="BM14:BO14"/>
  </mergeCells>
  <phoneticPr fontId="2"/>
  <pageMargins left="0.75" right="0.75" top="1" bottom="1" header="0.51200000000000001" footer="0.51200000000000001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workbookViewId="0">
      <selection activeCell="A3" sqref="A3"/>
    </sheetView>
  </sheetViews>
  <sheetFormatPr defaultRowHeight="13.5" x14ac:dyDescent="0.15"/>
  <cols>
    <col min="1" max="1" width="5.875" style="26" customWidth="1"/>
    <col min="2" max="2" width="12" style="27" customWidth="1"/>
    <col min="3" max="3" width="12.125" style="30" customWidth="1"/>
    <col min="4" max="4" width="9.375" style="29" customWidth="1"/>
    <col min="5" max="5" width="9.375" style="45" customWidth="1"/>
    <col min="6" max="6" width="9.375" style="29" customWidth="1"/>
    <col min="7" max="7" width="16.75" style="26" bestFit="1" customWidth="1"/>
    <col min="8" max="8" width="8" style="26" customWidth="1"/>
    <col min="257" max="257" width="5.875" customWidth="1"/>
    <col min="258" max="258" width="10.375" customWidth="1"/>
    <col min="259" max="259" width="12.125" customWidth="1"/>
    <col min="260" max="262" width="9.375" customWidth="1"/>
    <col min="263" max="263" width="16.75" bestFit="1" customWidth="1"/>
    <col min="264" max="264" width="8" customWidth="1"/>
    <col min="513" max="513" width="5.875" customWidth="1"/>
    <col min="514" max="514" width="10.375" customWidth="1"/>
    <col min="515" max="515" width="12.125" customWidth="1"/>
    <col min="516" max="518" width="9.375" customWidth="1"/>
    <col min="519" max="519" width="16.75" bestFit="1" customWidth="1"/>
    <col min="520" max="520" width="8" customWidth="1"/>
    <col min="769" max="769" width="5.875" customWidth="1"/>
    <col min="770" max="770" width="10.375" customWidth="1"/>
    <col min="771" max="771" width="12.125" customWidth="1"/>
    <col min="772" max="774" width="9.375" customWidth="1"/>
    <col min="775" max="775" width="16.75" bestFit="1" customWidth="1"/>
    <col min="776" max="776" width="8" customWidth="1"/>
    <col min="1025" max="1025" width="5.875" customWidth="1"/>
    <col min="1026" max="1026" width="10.375" customWidth="1"/>
    <col min="1027" max="1027" width="12.125" customWidth="1"/>
    <col min="1028" max="1030" width="9.375" customWidth="1"/>
    <col min="1031" max="1031" width="16.75" bestFit="1" customWidth="1"/>
    <col min="1032" max="1032" width="8" customWidth="1"/>
    <col min="1281" max="1281" width="5.875" customWidth="1"/>
    <col min="1282" max="1282" width="10.375" customWidth="1"/>
    <col min="1283" max="1283" width="12.125" customWidth="1"/>
    <col min="1284" max="1286" width="9.375" customWidth="1"/>
    <col min="1287" max="1287" width="16.75" bestFit="1" customWidth="1"/>
    <col min="1288" max="1288" width="8" customWidth="1"/>
    <col min="1537" max="1537" width="5.875" customWidth="1"/>
    <col min="1538" max="1538" width="10.375" customWidth="1"/>
    <col min="1539" max="1539" width="12.125" customWidth="1"/>
    <col min="1540" max="1542" width="9.375" customWidth="1"/>
    <col min="1543" max="1543" width="16.75" bestFit="1" customWidth="1"/>
    <col min="1544" max="1544" width="8" customWidth="1"/>
    <col min="1793" max="1793" width="5.875" customWidth="1"/>
    <col min="1794" max="1794" width="10.375" customWidth="1"/>
    <col min="1795" max="1795" width="12.125" customWidth="1"/>
    <col min="1796" max="1798" width="9.375" customWidth="1"/>
    <col min="1799" max="1799" width="16.75" bestFit="1" customWidth="1"/>
    <col min="1800" max="1800" width="8" customWidth="1"/>
    <col min="2049" max="2049" width="5.875" customWidth="1"/>
    <col min="2050" max="2050" width="10.375" customWidth="1"/>
    <col min="2051" max="2051" width="12.125" customWidth="1"/>
    <col min="2052" max="2054" width="9.375" customWidth="1"/>
    <col min="2055" max="2055" width="16.75" bestFit="1" customWidth="1"/>
    <col min="2056" max="2056" width="8" customWidth="1"/>
    <col min="2305" max="2305" width="5.875" customWidth="1"/>
    <col min="2306" max="2306" width="10.375" customWidth="1"/>
    <col min="2307" max="2307" width="12.125" customWidth="1"/>
    <col min="2308" max="2310" width="9.375" customWidth="1"/>
    <col min="2311" max="2311" width="16.75" bestFit="1" customWidth="1"/>
    <col min="2312" max="2312" width="8" customWidth="1"/>
    <col min="2561" max="2561" width="5.875" customWidth="1"/>
    <col min="2562" max="2562" width="10.375" customWidth="1"/>
    <col min="2563" max="2563" width="12.125" customWidth="1"/>
    <col min="2564" max="2566" width="9.375" customWidth="1"/>
    <col min="2567" max="2567" width="16.75" bestFit="1" customWidth="1"/>
    <col min="2568" max="2568" width="8" customWidth="1"/>
    <col min="2817" max="2817" width="5.875" customWidth="1"/>
    <col min="2818" max="2818" width="10.375" customWidth="1"/>
    <col min="2819" max="2819" width="12.125" customWidth="1"/>
    <col min="2820" max="2822" width="9.375" customWidth="1"/>
    <col min="2823" max="2823" width="16.75" bestFit="1" customWidth="1"/>
    <col min="2824" max="2824" width="8" customWidth="1"/>
    <col min="3073" max="3073" width="5.875" customWidth="1"/>
    <col min="3074" max="3074" width="10.375" customWidth="1"/>
    <col min="3075" max="3075" width="12.125" customWidth="1"/>
    <col min="3076" max="3078" width="9.375" customWidth="1"/>
    <col min="3079" max="3079" width="16.75" bestFit="1" customWidth="1"/>
    <col min="3080" max="3080" width="8" customWidth="1"/>
    <col min="3329" max="3329" width="5.875" customWidth="1"/>
    <col min="3330" max="3330" width="10.375" customWidth="1"/>
    <col min="3331" max="3331" width="12.125" customWidth="1"/>
    <col min="3332" max="3334" width="9.375" customWidth="1"/>
    <col min="3335" max="3335" width="16.75" bestFit="1" customWidth="1"/>
    <col min="3336" max="3336" width="8" customWidth="1"/>
    <col min="3585" max="3585" width="5.875" customWidth="1"/>
    <col min="3586" max="3586" width="10.375" customWidth="1"/>
    <col min="3587" max="3587" width="12.125" customWidth="1"/>
    <col min="3588" max="3590" width="9.375" customWidth="1"/>
    <col min="3591" max="3591" width="16.75" bestFit="1" customWidth="1"/>
    <col min="3592" max="3592" width="8" customWidth="1"/>
    <col min="3841" max="3841" width="5.875" customWidth="1"/>
    <col min="3842" max="3842" width="10.375" customWidth="1"/>
    <col min="3843" max="3843" width="12.125" customWidth="1"/>
    <col min="3844" max="3846" width="9.375" customWidth="1"/>
    <col min="3847" max="3847" width="16.75" bestFit="1" customWidth="1"/>
    <col min="3848" max="3848" width="8" customWidth="1"/>
    <col min="4097" max="4097" width="5.875" customWidth="1"/>
    <col min="4098" max="4098" width="10.375" customWidth="1"/>
    <col min="4099" max="4099" width="12.125" customWidth="1"/>
    <col min="4100" max="4102" width="9.375" customWidth="1"/>
    <col min="4103" max="4103" width="16.75" bestFit="1" customWidth="1"/>
    <col min="4104" max="4104" width="8" customWidth="1"/>
    <col min="4353" max="4353" width="5.875" customWidth="1"/>
    <col min="4354" max="4354" width="10.375" customWidth="1"/>
    <col min="4355" max="4355" width="12.125" customWidth="1"/>
    <col min="4356" max="4358" width="9.375" customWidth="1"/>
    <col min="4359" max="4359" width="16.75" bestFit="1" customWidth="1"/>
    <col min="4360" max="4360" width="8" customWidth="1"/>
    <col min="4609" max="4609" width="5.875" customWidth="1"/>
    <col min="4610" max="4610" width="10.375" customWidth="1"/>
    <col min="4611" max="4611" width="12.125" customWidth="1"/>
    <col min="4612" max="4614" width="9.375" customWidth="1"/>
    <col min="4615" max="4615" width="16.75" bestFit="1" customWidth="1"/>
    <col min="4616" max="4616" width="8" customWidth="1"/>
    <col min="4865" max="4865" width="5.875" customWidth="1"/>
    <col min="4866" max="4866" width="10.375" customWidth="1"/>
    <col min="4867" max="4867" width="12.125" customWidth="1"/>
    <col min="4868" max="4870" width="9.375" customWidth="1"/>
    <col min="4871" max="4871" width="16.75" bestFit="1" customWidth="1"/>
    <col min="4872" max="4872" width="8" customWidth="1"/>
    <col min="5121" max="5121" width="5.875" customWidth="1"/>
    <col min="5122" max="5122" width="10.375" customWidth="1"/>
    <col min="5123" max="5123" width="12.125" customWidth="1"/>
    <col min="5124" max="5126" width="9.375" customWidth="1"/>
    <col min="5127" max="5127" width="16.75" bestFit="1" customWidth="1"/>
    <col min="5128" max="5128" width="8" customWidth="1"/>
    <col min="5377" max="5377" width="5.875" customWidth="1"/>
    <col min="5378" max="5378" width="10.375" customWidth="1"/>
    <col min="5379" max="5379" width="12.125" customWidth="1"/>
    <col min="5380" max="5382" width="9.375" customWidth="1"/>
    <col min="5383" max="5383" width="16.75" bestFit="1" customWidth="1"/>
    <col min="5384" max="5384" width="8" customWidth="1"/>
    <col min="5633" max="5633" width="5.875" customWidth="1"/>
    <col min="5634" max="5634" width="10.375" customWidth="1"/>
    <col min="5635" max="5635" width="12.125" customWidth="1"/>
    <col min="5636" max="5638" width="9.375" customWidth="1"/>
    <col min="5639" max="5639" width="16.75" bestFit="1" customWidth="1"/>
    <col min="5640" max="5640" width="8" customWidth="1"/>
    <col min="5889" max="5889" width="5.875" customWidth="1"/>
    <col min="5890" max="5890" width="10.375" customWidth="1"/>
    <col min="5891" max="5891" width="12.125" customWidth="1"/>
    <col min="5892" max="5894" width="9.375" customWidth="1"/>
    <col min="5895" max="5895" width="16.75" bestFit="1" customWidth="1"/>
    <col min="5896" max="5896" width="8" customWidth="1"/>
    <col min="6145" max="6145" width="5.875" customWidth="1"/>
    <col min="6146" max="6146" width="10.375" customWidth="1"/>
    <col min="6147" max="6147" width="12.125" customWidth="1"/>
    <col min="6148" max="6150" width="9.375" customWidth="1"/>
    <col min="6151" max="6151" width="16.75" bestFit="1" customWidth="1"/>
    <col min="6152" max="6152" width="8" customWidth="1"/>
    <col min="6401" max="6401" width="5.875" customWidth="1"/>
    <col min="6402" max="6402" width="10.375" customWidth="1"/>
    <col min="6403" max="6403" width="12.125" customWidth="1"/>
    <col min="6404" max="6406" width="9.375" customWidth="1"/>
    <col min="6407" max="6407" width="16.75" bestFit="1" customWidth="1"/>
    <col min="6408" max="6408" width="8" customWidth="1"/>
    <col min="6657" max="6657" width="5.875" customWidth="1"/>
    <col min="6658" max="6658" width="10.375" customWidth="1"/>
    <col min="6659" max="6659" width="12.125" customWidth="1"/>
    <col min="6660" max="6662" width="9.375" customWidth="1"/>
    <col min="6663" max="6663" width="16.75" bestFit="1" customWidth="1"/>
    <col min="6664" max="6664" width="8" customWidth="1"/>
    <col min="6913" max="6913" width="5.875" customWidth="1"/>
    <col min="6914" max="6914" width="10.375" customWidth="1"/>
    <col min="6915" max="6915" width="12.125" customWidth="1"/>
    <col min="6916" max="6918" width="9.375" customWidth="1"/>
    <col min="6919" max="6919" width="16.75" bestFit="1" customWidth="1"/>
    <col min="6920" max="6920" width="8" customWidth="1"/>
    <col min="7169" max="7169" width="5.875" customWidth="1"/>
    <col min="7170" max="7170" width="10.375" customWidth="1"/>
    <col min="7171" max="7171" width="12.125" customWidth="1"/>
    <col min="7172" max="7174" width="9.375" customWidth="1"/>
    <col min="7175" max="7175" width="16.75" bestFit="1" customWidth="1"/>
    <col min="7176" max="7176" width="8" customWidth="1"/>
    <col min="7425" max="7425" width="5.875" customWidth="1"/>
    <col min="7426" max="7426" width="10.375" customWidth="1"/>
    <col min="7427" max="7427" width="12.125" customWidth="1"/>
    <col min="7428" max="7430" width="9.375" customWidth="1"/>
    <col min="7431" max="7431" width="16.75" bestFit="1" customWidth="1"/>
    <col min="7432" max="7432" width="8" customWidth="1"/>
    <col min="7681" max="7681" width="5.875" customWidth="1"/>
    <col min="7682" max="7682" width="10.375" customWidth="1"/>
    <col min="7683" max="7683" width="12.125" customWidth="1"/>
    <col min="7684" max="7686" width="9.375" customWidth="1"/>
    <col min="7687" max="7687" width="16.75" bestFit="1" customWidth="1"/>
    <col min="7688" max="7688" width="8" customWidth="1"/>
    <col min="7937" max="7937" width="5.875" customWidth="1"/>
    <col min="7938" max="7938" width="10.375" customWidth="1"/>
    <col min="7939" max="7939" width="12.125" customWidth="1"/>
    <col min="7940" max="7942" width="9.375" customWidth="1"/>
    <col min="7943" max="7943" width="16.75" bestFit="1" customWidth="1"/>
    <col min="7944" max="7944" width="8" customWidth="1"/>
    <col min="8193" max="8193" width="5.875" customWidth="1"/>
    <col min="8194" max="8194" width="10.375" customWidth="1"/>
    <col min="8195" max="8195" width="12.125" customWidth="1"/>
    <col min="8196" max="8198" width="9.375" customWidth="1"/>
    <col min="8199" max="8199" width="16.75" bestFit="1" customWidth="1"/>
    <col min="8200" max="8200" width="8" customWidth="1"/>
    <col min="8449" max="8449" width="5.875" customWidth="1"/>
    <col min="8450" max="8450" width="10.375" customWidth="1"/>
    <col min="8451" max="8451" width="12.125" customWidth="1"/>
    <col min="8452" max="8454" width="9.375" customWidth="1"/>
    <col min="8455" max="8455" width="16.75" bestFit="1" customWidth="1"/>
    <col min="8456" max="8456" width="8" customWidth="1"/>
    <col min="8705" max="8705" width="5.875" customWidth="1"/>
    <col min="8706" max="8706" width="10.375" customWidth="1"/>
    <col min="8707" max="8707" width="12.125" customWidth="1"/>
    <col min="8708" max="8710" width="9.375" customWidth="1"/>
    <col min="8711" max="8711" width="16.75" bestFit="1" customWidth="1"/>
    <col min="8712" max="8712" width="8" customWidth="1"/>
    <col min="8961" max="8961" width="5.875" customWidth="1"/>
    <col min="8962" max="8962" width="10.375" customWidth="1"/>
    <col min="8963" max="8963" width="12.125" customWidth="1"/>
    <col min="8964" max="8966" width="9.375" customWidth="1"/>
    <col min="8967" max="8967" width="16.75" bestFit="1" customWidth="1"/>
    <col min="8968" max="8968" width="8" customWidth="1"/>
    <col min="9217" max="9217" width="5.875" customWidth="1"/>
    <col min="9218" max="9218" width="10.375" customWidth="1"/>
    <col min="9219" max="9219" width="12.125" customWidth="1"/>
    <col min="9220" max="9222" width="9.375" customWidth="1"/>
    <col min="9223" max="9223" width="16.75" bestFit="1" customWidth="1"/>
    <col min="9224" max="9224" width="8" customWidth="1"/>
    <col min="9473" max="9473" width="5.875" customWidth="1"/>
    <col min="9474" max="9474" width="10.375" customWidth="1"/>
    <col min="9475" max="9475" width="12.125" customWidth="1"/>
    <col min="9476" max="9478" width="9.375" customWidth="1"/>
    <col min="9479" max="9479" width="16.75" bestFit="1" customWidth="1"/>
    <col min="9480" max="9480" width="8" customWidth="1"/>
    <col min="9729" max="9729" width="5.875" customWidth="1"/>
    <col min="9730" max="9730" width="10.375" customWidth="1"/>
    <col min="9731" max="9731" width="12.125" customWidth="1"/>
    <col min="9732" max="9734" width="9.375" customWidth="1"/>
    <col min="9735" max="9735" width="16.75" bestFit="1" customWidth="1"/>
    <col min="9736" max="9736" width="8" customWidth="1"/>
    <col min="9985" max="9985" width="5.875" customWidth="1"/>
    <col min="9986" max="9986" width="10.375" customWidth="1"/>
    <col min="9987" max="9987" width="12.125" customWidth="1"/>
    <col min="9988" max="9990" width="9.375" customWidth="1"/>
    <col min="9991" max="9991" width="16.75" bestFit="1" customWidth="1"/>
    <col min="9992" max="9992" width="8" customWidth="1"/>
    <col min="10241" max="10241" width="5.875" customWidth="1"/>
    <col min="10242" max="10242" width="10.375" customWidth="1"/>
    <col min="10243" max="10243" width="12.125" customWidth="1"/>
    <col min="10244" max="10246" width="9.375" customWidth="1"/>
    <col min="10247" max="10247" width="16.75" bestFit="1" customWidth="1"/>
    <col min="10248" max="10248" width="8" customWidth="1"/>
    <col min="10497" max="10497" width="5.875" customWidth="1"/>
    <col min="10498" max="10498" width="10.375" customWidth="1"/>
    <col min="10499" max="10499" width="12.125" customWidth="1"/>
    <col min="10500" max="10502" width="9.375" customWidth="1"/>
    <col min="10503" max="10503" width="16.75" bestFit="1" customWidth="1"/>
    <col min="10504" max="10504" width="8" customWidth="1"/>
    <col min="10753" max="10753" width="5.875" customWidth="1"/>
    <col min="10754" max="10754" width="10.375" customWidth="1"/>
    <col min="10755" max="10755" width="12.125" customWidth="1"/>
    <col min="10756" max="10758" width="9.375" customWidth="1"/>
    <col min="10759" max="10759" width="16.75" bestFit="1" customWidth="1"/>
    <col min="10760" max="10760" width="8" customWidth="1"/>
    <col min="11009" max="11009" width="5.875" customWidth="1"/>
    <col min="11010" max="11010" width="10.375" customWidth="1"/>
    <col min="11011" max="11011" width="12.125" customWidth="1"/>
    <col min="11012" max="11014" width="9.375" customWidth="1"/>
    <col min="11015" max="11015" width="16.75" bestFit="1" customWidth="1"/>
    <col min="11016" max="11016" width="8" customWidth="1"/>
    <col min="11265" max="11265" width="5.875" customWidth="1"/>
    <col min="11266" max="11266" width="10.375" customWidth="1"/>
    <col min="11267" max="11267" width="12.125" customWidth="1"/>
    <col min="11268" max="11270" width="9.375" customWidth="1"/>
    <col min="11271" max="11271" width="16.75" bestFit="1" customWidth="1"/>
    <col min="11272" max="11272" width="8" customWidth="1"/>
    <col min="11521" max="11521" width="5.875" customWidth="1"/>
    <col min="11522" max="11522" width="10.375" customWidth="1"/>
    <col min="11523" max="11523" width="12.125" customWidth="1"/>
    <col min="11524" max="11526" width="9.375" customWidth="1"/>
    <col min="11527" max="11527" width="16.75" bestFit="1" customWidth="1"/>
    <col min="11528" max="11528" width="8" customWidth="1"/>
    <col min="11777" max="11777" width="5.875" customWidth="1"/>
    <col min="11778" max="11778" width="10.375" customWidth="1"/>
    <col min="11779" max="11779" width="12.125" customWidth="1"/>
    <col min="11780" max="11782" width="9.375" customWidth="1"/>
    <col min="11783" max="11783" width="16.75" bestFit="1" customWidth="1"/>
    <col min="11784" max="11784" width="8" customWidth="1"/>
    <col min="12033" max="12033" width="5.875" customWidth="1"/>
    <col min="12034" max="12034" width="10.375" customWidth="1"/>
    <col min="12035" max="12035" width="12.125" customWidth="1"/>
    <col min="12036" max="12038" width="9.375" customWidth="1"/>
    <col min="12039" max="12039" width="16.75" bestFit="1" customWidth="1"/>
    <col min="12040" max="12040" width="8" customWidth="1"/>
    <col min="12289" max="12289" width="5.875" customWidth="1"/>
    <col min="12290" max="12290" width="10.375" customWidth="1"/>
    <col min="12291" max="12291" width="12.125" customWidth="1"/>
    <col min="12292" max="12294" width="9.375" customWidth="1"/>
    <col min="12295" max="12295" width="16.75" bestFit="1" customWidth="1"/>
    <col min="12296" max="12296" width="8" customWidth="1"/>
    <col min="12545" max="12545" width="5.875" customWidth="1"/>
    <col min="12546" max="12546" width="10.375" customWidth="1"/>
    <col min="12547" max="12547" width="12.125" customWidth="1"/>
    <col min="12548" max="12550" width="9.375" customWidth="1"/>
    <col min="12551" max="12551" width="16.75" bestFit="1" customWidth="1"/>
    <col min="12552" max="12552" width="8" customWidth="1"/>
    <col min="12801" max="12801" width="5.875" customWidth="1"/>
    <col min="12802" max="12802" width="10.375" customWidth="1"/>
    <col min="12803" max="12803" width="12.125" customWidth="1"/>
    <col min="12804" max="12806" width="9.375" customWidth="1"/>
    <col min="12807" max="12807" width="16.75" bestFit="1" customWidth="1"/>
    <col min="12808" max="12808" width="8" customWidth="1"/>
    <col min="13057" max="13057" width="5.875" customWidth="1"/>
    <col min="13058" max="13058" width="10.375" customWidth="1"/>
    <col min="13059" max="13059" width="12.125" customWidth="1"/>
    <col min="13060" max="13062" width="9.375" customWidth="1"/>
    <col min="13063" max="13063" width="16.75" bestFit="1" customWidth="1"/>
    <col min="13064" max="13064" width="8" customWidth="1"/>
    <col min="13313" max="13313" width="5.875" customWidth="1"/>
    <col min="13314" max="13314" width="10.375" customWidth="1"/>
    <col min="13315" max="13315" width="12.125" customWidth="1"/>
    <col min="13316" max="13318" width="9.375" customWidth="1"/>
    <col min="13319" max="13319" width="16.75" bestFit="1" customWidth="1"/>
    <col min="13320" max="13320" width="8" customWidth="1"/>
    <col min="13569" max="13569" width="5.875" customWidth="1"/>
    <col min="13570" max="13570" width="10.375" customWidth="1"/>
    <col min="13571" max="13571" width="12.125" customWidth="1"/>
    <col min="13572" max="13574" width="9.375" customWidth="1"/>
    <col min="13575" max="13575" width="16.75" bestFit="1" customWidth="1"/>
    <col min="13576" max="13576" width="8" customWidth="1"/>
    <col min="13825" max="13825" width="5.875" customWidth="1"/>
    <col min="13826" max="13826" width="10.375" customWidth="1"/>
    <col min="13827" max="13827" width="12.125" customWidth="1"/>
    <col min="13828" max="13830" width="9.375" customWidth="1"/>
    <col min="13831" max="13831" width="16.75" bestFit="1" customWidth="1"/>
    <col min="13832" max="13832" width="8" customWidth="1"/>
    <col min="14081" max="14081" width="5.875" customWidth="1"/>
    <col min="14082" max="14082" width="10.375" customWidth="1"/>
    <col min="14083" max="14083" width="12.125" customWidth="1"/>
    <col min="14084" max="14086" width="9.375" customWidth="1"/>
    <col min="14087" max="14087" width="16.75" bestFit="1" customWidth="1"/>
    <col min="14088" max="14088" width="8" customWidth="1"/>
    <col min="14337" max="14337" width="5.875" customWidth="1"/>
    <col min="14338" max="14338" width="10.375" customWidth="1"/>
    <col min="14339" max="14339" width="12.125" customWidth="1"/>
    <col min="14340" max="14342" width="9.375" customWidth="1"/>
    <col min="14343" max="14343" width="16.75" bestFit="1" customWidth="1"/>
    <col min="14344" max="14344" width="8" customWidth="1"/>
    <col min="14593" max="14593" width="5.875" customWidth="1"/>
    <col min="14594" max="14594" width="10.375" customWidth="1"/>
    <col min="14595" max="14595" width="12.125" customWidth="1"/>
    <col min="14596" max="14598" width="9.375" customWidth="1"/>
    <col min="14599" max="14599" width="16.75" bestFit="1" customWidth="1"/>
    <col min="14600" max="14600" width="8" customWidth="1"/>
    <col min="14849" max="14849" width="5.875" customWidth="1"/>
    <col min="14850" max="14850" width="10.375" customWidth="1"/>
    <col min="14851" max="14851" width="12.125" customWidth="1"/>
    <col min="14852" max="14854" width="9.375" customWidth="1"/>
    <col min="14855" max="14855" width="16.75" bestFit="1" customWidth="1"/>
    <col min="14856" max="14856" width="8" customWidth="1"/>
    <col min="15105" max="15105" width="5.875" customWidth="1"/>
    <col min="15106" max="15106" width="10.375" customWidth="1"/>
    <col min="15107" max="15107" width="12.125" customWidth="1"/>
    <col min="15108" max="15110" width="9.375" customWidth="1"/>
    <col min="15111" max="15111" width="16.75" bestFit="1" customWidth="1"/>
    <col min="15112" max="15112" width="8" customWidth="1"/>
    <col min="15361" max="15361" width="5.875" customWidth="1"/>
    <col min="15362" max="15362" width="10.375" customWidth="1"/>
    <col min="15363" max="15363" width="12.125" customWidth="1"/>
    <col min="15364" max="15366" width="9.375" customWidth="1"/>
    <col min="15367" max="15367" width="16.75" bestFit="1" customWidth="1"/>
    <col min="15368" max="15368" width="8" customWidth="1"/>
    <col min="15617" max="15617" width="5.875" customWidth="1"/>
    <col min="15618" max="15618" width="10.375" customWidth="1"/>
    <col min="15619" max="15619" width="12.125" customWidth="1"/>
    <col min="15620" max="15622" width="9.375" customWidth="1"/>
    <col min="15623" max="15623" width="16.75" bestFit="1" customWidth="1"/>
    <col min="15624" max="15624" width="8" customWidth="1"/>
    <col min="15873" max="15873" width="5.875" customWidth="1"/>
    <col min="15874" max="15874" width="10.375" customWidth="1"/>
    <col min="15875" max="15875" width="12.125" customWidth="1"/>
    <col min="15876" max="15878" width="9.375" customWidth="1"/>
    <col min="15879" max="15879" width="16.75" bestFit="1" customWidth="1"/>
    <col min="15880" max="15880" width="8" customWidth="1"/>
    <col min="16129" max="16129" width="5.875" customWidth="1"/>
    <col min="16130" max="16130" width="10.375" customWidth="1"/>
    <col min="16131" max="16131" width="12.125" customWidth="1"/>
    <col min="16132" max="16134" width="9.375" customWidth="1"/>
    <col min="16135" max="16135" width="16.75" bestFit="1" customWidth="1"/>
    <col min="16136" max="16136" width="8" customWidth="1"/>
  </cols>
  <sheetData>
    <row r="1" spans="1:15" x14ac:dyDescent="0.15">
      <c r="C1" s="45"/>
    </row>
    <row r="2" spans="1:15" ht="14.25" x14ac:dyDescent="0.15">
      <c r="A2" s="74" t="s">
        <v>379</v>
      </c>
      <c r="B2" s="74"/>
      <c r="C2" s="74"/>
      <c r="D2" s="74"/>
      <c r="E2" s="74"/>
      <c r="F2" s="74"/>
      <c r="G2" s="74"/>
    </row>
    <row r="4" spans="1:15" x14ac:dyDescent="0.15">
      <c r="D4" s="75" t="s">
        <v>340</v>
      </c>
      <c r="E4" s="76"/>
    </row>
    <row r="5" spans="1:15" x14ac:dyDescent="0.15">
      <c r="A5" s="31" t="s">
        <v>341</v>
      </c>
      <c r="B5" s="32" t="s">
        <v>342</v>
      </c>
      <c r="C5" s="33" t="s">
        <v>343</v>
      </c>
      <c r="D5" s="31" t="s">
        <v>344</v>
      </c>
      <c r="E5" s="34" t="s">
        <v>345</v>
      </c>
      <c r="F5" s="31" t="s">
        <v>346</v>
      </c>
      <c r="G5" s="35" t="s">
        <v>347</v>
      </c>
      <c r="I5" s="36" t="s">
        <v>348</v>
      </c>
      <c r="J5" s="26"/>
      <c r="K5" s="28"/>
      <c r="L5" s="26"/>
      <c r="N5" s="37"/>
    </row>
    <row r="6" spans="1:15" x14ac:dyDescent="0.15">
      <c r="A6" s="38">
        <v>1</v>
      </c>
      <c r="B6" s="51">
        <v>20200601</v>
      </c>
      <c r="C6" s="31">
        <v>21</v>
      </c>
      <c r="D6" s="39">
        <v>35</v>
      </c>
      <c r="E6" s="34">
        <f t="shared" ref="E6:E20" si="0">D6/40</f>
        <v>0.875</v>
      </c>
      <c r="F6" s="31" t="s">
        <v>354</v>
      </c>
      <c r="G6" s="38" t="str">
        <f>IF(E6=1.1,"ﾏｻﾊﾞ",IF(E6&lt;1.1,"ﾏｻﾊﾞ","ｺﾞﾏｻﾊﾞ"))</f>
        <v>ﾏｻﾊﾞ</v>
      </c>
      <c r="I6" s="36" t="s">
        <v>349</v>
      </c>
      <c r="J6" s="26"/>
      <c r="K6" s="28"/>
      <c r="L6" s="26"/>
      <c r="N6" s="37"/>
    </row>
    <row r="7" spans="1:15" x14ac:dyDescent="0.15">
      <c r="A7" s="38">
        <f t="shared" ref="A7:A8" si="1">A6+1</f>
        <v>2</v>
      </c>
      <c r="B7" s="51">
        <v>20200601</v>
      </c>
      <c r="C7" s="31">
        <v>21</v>
      </c>
      <c r="D7" s="39">
        <v>38</v>
      </c>
      <c r="E7" s="34">
        <f t="shared" si="0"/>
        <v>0.95</v>
      </c>
      <c r="F7" s="31" t="s">
        <v>354</v>
      </c>
      <c r="G7" s="38" t="str">
        <f>IF(E7=1.1,"ﾏｻﾊﾞ",IF(E7&lt;1.1,"ﾏｻﾊﾞ","ｺﾞﾏｻﾊﾞ"))</f>
        <v>ﾏｻﾊﾞ</v>
      </c>
      <c r="I7" s="30"/>
      <c r="J7" s="26"/>
      <c r="K7" s="28"/>
      <c r="L7" s="26"/>
      <c r="N7" s="37"/>
    </row>
    <row r="8" spans="1:15" x14ac:dyDescent="0.15">
      <c r="A8" s="38">
        <f t="shared" si="1"/>
        <v>3</v>
      </c>
      <c r="B8" s="51">
        <v>20200601</v>
      </c>
      <c r="C8" s="31">
        <v>21</v>
      </c>
      <c r="D8" s="39">
        <v>35</v>
      </c>
      <c r="E8" s="34">
        <f t="shared" si="0"/>
        <v>0.875</v>
      </c>
      <c r="F8" s="31" t="s">
        <v>354</v>
      </c>
      <c r="G8" s="38" t="str">
        <f t="shared" ref="G8:G20" si="2">IF(E8=1.1,"ﾏｻﾊﾞ",IF(E8&lt;1.1,"ﾏｻﾊﾞ","ｺﾞﾏｻﾊﾞ"))</f>
        <v>ﾏｻﾊﾞ</v>
      </c>
      <c r="I8" s="41" t="s">
        <v>350</v>
      </c>
      <c r="J8" s="42"/>
      <c r="K8" s="43"/>
      <c r="L8" s="42"/>
      <c r="N8" s="37"/>
    </row>
    <row r="9" spans="1:15" x14ac:dyDescent="0.15">
      <c r="A9" s="38">
        <f>A8+1</f>
        <v>4</v>
      </c>
      <c r="B9" s="51">
        <v>20200601</v>
      </c>
      <c r="C9" s="31">
        <v>21</v>
      </c>
      <c r="D9" s="39">
        <v>39</v>
      </c>
      <c r="E9" s="34">
        <f t="shared" si="0"/>
        <v>0.97499999999999998</v>
      </c>
      <c r="F9" s="31" t="s">
        <v>354</v>
      </c>
      <c r="G9" s="38" t="str">
        <f t="shared" si="2"/>
        <v>ﾏｻﾊﾞ</v>
      </c>
      <c r="I9" s="41"/>
      <c r="J9" s="42"/>
      <c r="K9" s="43"/>
      <c r="L9" s="42"/>
      <c r="N9" s="37"/>
    </row>
    <row r="10" spans="1:15" s="26" customFormat="1" x14ac:dyDescent="0.15">
      <c r="A10" s="38">
        <f t="shared" ref="A10:A20" si="3">A9+1</f>
        <v>5</v>
      </c>
      <c r="B10" s="51">
        <v>20200601</v>
      </c>
      <c r="C10" s="31">
        <v>21</v>
      </c>
      <c r="D10" s="39">
        <v>37</v>
      </c>
      <c r="E10" s="34">
        <f t="shared" si="0"/>
        <v>0.92500000000000004</v>
      </c>
      <c r="F10" s="31" t="s">
        <v>354</v>
      </c>
      <c r="G10" s="38" t="str">
        <f t="shared" si="2"/>
        <v>ﾏｻﾊﾞ</v>
      </c>
      <c r="I10" s="41"/>
      <c r="J10" s="42"/>
      <c r="K10" s="43"/>
      <c r="L10" s="42"/>
      <c r="N10" s="37"/>
      <c r="O10"/>
    </row>
    <row r="11" spans="1:15" s="26" customFormat="1" x14ac:dyDescent="0.15">
      <c r="A11" s="38">
        <f t="shared" si="3"/>
        <v>6</v>
      </c>
      <c r="B11" s="51">
        <v>20200601</v>
      </c>
      <c r="C11" s="31">
        <v>21</v>
      </c>
      <c r="D11" s="39">
        <v>40</v>
      </c>
      <c r="E11" s="34">
        <f t="shared" si="0"/>
        <v>1</v>
      </c>
      <c r="F11" s="31" t="s">
        <v>354</v>
      </c>
      <c r="G11" s="38" t="str">
        <f t="shared" si="2"/>
        <v>ﾏｻﾊﾞ</v>
      </c>
      <c r="N11" s="37"/>
      <c r="O11"/>
    </row>
    <row r="12" spans="1:15" s="26" customFormat="1" x14ac:dyDescent="0.15">
      <c r="A12" s="38">
        <f t="shared" si="3"/>
        <v>7</v>
      </c>
      <c r="B12" s="51">
        <v>20200601</v>
      </c>
      <c r="C12" s="31">
        <v>21</v>
      </c>
      <c r="D12" s="39">
        <v>38</v>
      </c>
      <c r="E12" s="34">
        <f t="shared" si="0"/>
        <v>0.95</v>
      </c>
      <c r="F12" s="31" t="s">
        <v>354</v>
      </c>
      <c r="G12" s="38" t="str">
        <f t="shared" si="2"/>
        <v>ﾏｻﾊﾞ</v>
      </c>
      <c r="N12" s="37"/>
      <c r="O12"/>
    </row>
    <row r="13" spans="1:15" s="26" customFormat="1" x14ac:dyDescent="0.15">
      <c r="A13" s="38">
        <f t="shared" si="3"/>
        <v>8</v>
      </c>
      <c r="B13" s="51">
        <v>20200601</v>
      </c>
      <c r="C13" s="31">
        <v>21</v>
      </c>
      <c r="D13" s="39">
        <v>38</v>
      </c>
      <c r="E13" s="34">
        <f t="shared" si="0"/>
        <v>0.95</v>
      </c>
      <c r="F13" s="31" t="s">
        <v>354</v>
      </c>
      <c r="G13" s="38" t="str">
        <f t="shared" si="2"/>
        <v>ﾏｻﾊﾞ</v>
      </c>
      <c r="N13" s="37"/>
      <c r="O13"/>
    </row>
    <row r="14" spans="1:15" s="26" customFormat="1" x14ac:dyDescent="0.15">
      <c r="A14" s="38">
        <f t="shared" si="3"/>
        <v>9</v>
      </c>
      <c r="B14" s="51">
        <v>20200601</v>
      </c>
      <c r="C14" s="31">
        <v>21</v>
      </c>
      <c r="D14" s="39">
        <v>37</v>
      </c>
      <c r="E14" s="34">
        <f t="shared" si="0"/>
        <v>0.92500000000000004</v>
      </c>
      <c r="F14" s="31" t="s">
        <v>354</v>
      </c>
      <c r="G14" s="38" t="str">
        <f t="shared" si="2"/>
        <v>ﾏｻﾊﾞ</v>
      </c>
      <c r="I14"/>
      <c r="J14"/>
      <c r="K14"/>
      <c r="L14"/>
      <c r="M14" s="44"/>
      <c r="N14" s="37"/>
      <c r="O14"/>
    </row>
    <row r="15" spans="1:15" s="26" customFormat="1" x14ac:dyDescent="0.15">
      <c r="A15" s="38">
        <f t="shared" si="3"/>
        <v>10</v>
      </c>
      <c r="B15" s="52">
        <v>20200602</v>
      </c>
      <c r="C15" s="31" t="s">
        <v>355</v>
      </c>
      <c r="D15" s="39">
        <v>42</v>
      </c>
      <c r="E15" s="34">
        <f t="shared" si="0"/>
        <v>1.05</v>
      </c>
      <c r="F15" s="31" t="s">
        <v>352</v>
      </c>
      <c r="G15" s="38" t="str">
        <f t="shared" si="2"/>
        <v>ﾏｻﾊﾞ</v>
      </c>
      <c r="I15"/>
      <c r="J15"/>
      <c r="K15"/>
      <c r="L15"/>
      <c r="M15" s="44"/>
      <c r="N15" s="37"/>
      <c r="O15"/>
    </row>
    <row r="16" spans="1:15" x14ac:dyDescent="0.15">
      <c r="A16" s="38">
        <f t="shared" si="3"/>
        <v>11</v>
      </c>
      <c r="B16" s="51">
        <v>20200602</v>
      </c>
      <c r="C16" s="50">
        <v>7</v>
      </c>
      <c r="D16" s="47">
        <v>39</v>
      </c>
      <c r="E16" s="53">
        <f t="shared" si="0"/>
        <v>0.97499999999999998</v>
      </c>
      <c r="F16" s="48" t="s">
        <v>352</v>
      </c>
      <c r="G16" s="49" t="str">
        <f t="shared" si="2"/>
        <v>ﾏｻﾊﾞ</v>
      </c>
      <c r="H16"/>
    </row>
    <row r="17" spans="1:8" s="26" customFormat="1" ht="12" x14ac:dyDescent="0.15">
      <c r="A17" s="38">
        <f t="shared" si="3"/>
        <v>12</v>
      </c>
      <c r="B17" s="52">
        <v>20200602</v>
      </c>
      <c r="C17" s="31">
        <v>3</v>
      </c>
      <c r="D17" s="31">
        <v>39</v>
      </c>
      <c r="E17" s="34">
        <f t="shared" si="0"/>
        <v>0.97499999999999998</v>
      </c>
      <c r="F17" s="31" t="s">
        <v>354</v>
      </c>
      <c r="G17" s="38" t="str">
        <f t="shared" si="2"/>
        <v>ﾏｻﾊﾞ</v>
      </c>
    </row>
    <row r="18" spans="1:8" s="26" customFormat="1" ht="12" x14ac:dyDescent="0.15">
      <c r="A18" s="38">
        <f t="shared" si="3"/>
        <v>13</v>
      </c>
      <c r="B18" s="52">
        <v>20200602</v>
      </c>
      <c r="C18" s="31">
        <v>3</v>
      </c>
      <c r="D18" s="31">
        <v>38</v>
      </c>
      <c r="E18" s="34">
        <f t="shared" si="0"/>
        <v>0.95</v>
      </c>
      <c r="F18" s="31" t="s">
        <v>354</v>
      </c>
      <c r="G18" s="38" t="str">
        <f t="shared" si="2"/>
        <v>ﾏｻﾊﾞ</v>
      </c>
    </row>
    <row r="19" spans="1:8" s="26" customFormat="1" ht="12" x14ac:dyDescent="0.15">
      <c r="A19" s="38">
        <f t="shared" si="3"/>
        <v>14</v>
      </c>
      <c r="B19" s="52">
        <v>20200602</v>
      </c>
      <c r="C19" s="31">
        <v>3</v>
      </c>
      <c r="D19" s="31">
        <v>37</v>
      </c>
      <c r="E19" s="34">
        <f t="shared" si="0"/>
        <v>0.92500000000000004</v>
      </c>
      <c r="F19" s="31" t="s">
        <v>351</v>
      </c>
      <c r="G19" s="38" t="str">
        <f t="shared" si="2"/>
        <v>ﾏｻﾊﾞ</v>
      </c>
    </row>
    <row r="20" spans="1:8" x14ac:dyDescent="0.15">
      <c r="A20" s="38">
        <f t="shared" si="3"/>
        <v>15</v>
      </c>
      <c r="B20" s="52">
        <v>20200602</v>
      </c>
      <c r="C20" s="50">
        <v>3</v>
      </c>
      <c r="D20" s="48">
        <v>36</v>
      </c>
      <c r="E20" s="53">
        <f t="shared" si="0"/>
        <v>0.9</v>
      </c>
      <c r="F20" s="48" t="s">
        <v>352</v>
      </c>
      <c r="G20" s="49" t="str">
        <f t="shared" si="2"/>
        <v>ﾏｻﾊﾞ</v>
      </c>
      <c r="H20"/>
    </row>
    <row r="21" spans="1:8" x14ac:dyDescent="0.15">
      <c r="A21"/>
      <c r="B21"/>
      <c r="C21" s="46"/>
      <c r="D21" s="46"/>
      <c r="E21" s="54"/>
      <c r="F21" s="46"/>
      <c r="G21"/>
      <c r="H21"/>
    </row>
    <row r="22" spans="1:8" x14ac:dyDescent="0.15">
      <c r="A22"/>
      <c r="B22"/>
      <c r="C22" s="46"/>
      <c r="D22" s="46"/>
      <c r="E22" s="54"/>
      <c r="F22" s="46"/>
      <c r="G22"/>
      <c r="H22"/>
    </row>
    <row r="23" spans="1:8" x14ac:dyDescent="0.15">
      <c r="A23"/>
      <c r="B23"/>
      <c r="C23" s="46"/>
      <c r="D23" s="46"/>
      <c r="E23" s="54"/>
      <c r="F23" s="46"/>
      <c r="G23"/>
      <c r="H23"/>
    </row>
    <row r="24" spans="1:8" x14ac:dyDescent="0.15">
      <c r="A24"/>
      <c r="B24"/>
      <c r="C24" s="46"/>
      <c r="D24" s="46"/>
      <c r="E24" s="54"/>
      <c r="F24" s="46"/>
      <c r="G24"/>
      <c r="H24"/>
    </row>
    <row r="25" spans="1:8" x14ac:dyDescent="0.15">
      <c r="A25"/>
      <c r="B25"/>
      <c r="C25" s="46"/>
      <c r="D25" s="46"/>
      <c r="E25" s="54"/>
      <c r="F25" s="46"/>
      <c r="G25"/>
      <c r="H25"/>
    </row>
    <row r="26" spans="1:8" x14ac:dyDescent="0.15">
      <c r="A26"/>
      <c r="B26"/>
      <c r="C26" s="46"/>
      <c r="D26" s="46"/>
      <c r="E26" s="54"/>
      <c r="F26" s="46"/>
      <c r="G26"/>
      <c r="H26"/>
    </row>
    <row r="27" spans="1:8" x14ac:dyDescent="0.15">
      <c r="A27"/>
      <c r="B27"/>
      <c r="C27" s="46"/>
      <c r="D27" s="46"/>
      <c r="E27" s="54"/>
      <c r="F27" s="46"/>
      <c r="G27"/>
      <c r="H27"/>
    </row>
    <row r="28" spans="1:8" x14ac:dyDescent="0.15">
      <c r="A28"/>
      <c r="B28"/>
      <c r="C28" s="46"/>
      <c r="D28" s="46"/>
      <c r="E28" s="54"/>
      <c r="F28" s="46"/>
      <c r="G28"/>
      <c r="H28"/>
    </row>
    <row r="29" spans="1:8" x14ac:dyDescent="0.15">
      <c r="A29"/>
      <c r="B29"/>
      <c r="C29" s="46"/>
      <c r="D29" s="46"/>
      <c r="E29" s="54"/>
      <c r="F29" s="46"/>
      <c r="G29"/>
      <c r="H29"/>
    </row>
    <row r="30" spans="1:8" x14ac:dyDescent="0.15">
      <c r="A30"/>
      <c r="B30"/>
      <c r="C30" s="46"/>
      <c r="D30" s="46"/>
      <c r="E30" s="54"/>
      <c r="F30" s="46"/>
      <c r="G30"/>
      <c r="H30"/>
    </row>
    <row r="31" spans="1:8" x14ac:dyDescent="0.15">
      <c r="A31"/>
      <c r="B31"/>
      <c r="C31" s="46"/>
      <c r="D31" s="46"/>
      <c r="E31" s="54"/>
      <c r="F31" s="46"/>
      <c r="G31"/>
      <c r="H31"/>
    </row>
    <row r="32" spans="1:8" x14ac:dyDescent="0.15">
      <c r="A32"/>
      <c r="B32"/>
      <c r="C32" s="46"/>
      <c r="D32" s="46"/>
      <c r="E32" s="54"/>
      <c r="F32" s="46"/>
      <c r="G32"/>
      <c r="H32"/>
    </row>
    <row r="33" spans="1:8" x14ac:dyDescent="0.15">
      <c r="A33"/>
      <c r="B33"/>
      <c r="C33" s="46"/>
      <c r="D33" s="46"/>
      <c r="E33" s="54"/>
      <c r="F33" s="46"/>
      <c r="G33"/>
      <c r="H33"/>
    </row>
    <row r="34" spans="1:8" x14ac:dyDescent="0.15">
      <c r="A34"/>
      <c r="B34"/>
      <c r="C34" s="46"/>
      <c r="D34" s="46"/>
      <c r="E34" s="54"/>
      <c r="F34" s="46"/>
      <c r="G34"/>
      <c r="H34"/>
    </row>
    <row r="35" spans="1:8" x14ac:dyDescent="0.15">
      <c r="A35"/>
      <c r="B35"/>
      <c r="C35" s="46"/>
      <c r="D35" s="46"/>
      <c r="E35" s="54"/>
      <c r="F35" s="46"/>
      <c r="G35"/>
      <c r="H35"/>
    </row>
    <row r="36" spans="1:8" x14ac:dyDescent="0.15">
      <c r="A36"/>
      <c r="B36"/>
      <c r="C36" s="46"/>
      <c r="D36" s="46"/>
      <c r="E36" s="54"/>
      <c r="F36" s="46"/>
      <c r="G36"/>
      <c r="H36"/>
    </row>
    <row r="37" spans="1:8" x14ac:dyDescent="0.15">
      <c r="A37"/>
      <c r="B37"/>
      <c r="C37" s="46"/>
      <c r="D37" s="46"/>
      <c r="E37" s="54"/>
      <c r="F37" s="46"/>
      <c r="G37"/>
      <c r="H37"/>
    </row>
    <row r="38" spans="1:8" x14ac:dyDescent="0.15">
      <c r="A38"/>
      <c r="B38"/>
      <c r="C38" s="46"/>
      <c r="D38" s="46"/>
      <c r="E38" s="54"/>
      <c r="F38" s="46"/>
      <c r="G38"/>
      <c r="H38"/>
    </row>
    <row r="39" spans="1:8" x14ac:dyDescent="0.15">
      <c r="A39"/>
      <c r="B39"/>
      <c r="C39" s="46"/>
      <c r="D39" s="46"/>
      <c r="E39" s="54"/>
      <c r="F39" s="46"/>
      <c r="G39"/>
      <c r="H39"/>
    </row>
    <row r="40" spans="1:8" x14ac:dyDescent="0.15">
      <c r="A40"/>
      <c r="B40"/>
      <c r="C40" s="46"/>
      <c r="D40" s="46"/>
      <c r="E40" s="54"/>
      <c r="F40" s="46"/>
      <c r="G40"/>
      <c r="H40"/>
    </row>
    <row r="41" spans="1:8" x14ac:dyDescent="0.15">
      <c r="A41"/>
      <c r="B41"/>
      <c r="C41" s="46"/>
      <c r="D41" s="46"/>
      <c r="E41" s="54"/>
      <c r="F41" s="46"/>
      <c r="G41"/>
      <c r="H41"/>
    </row>
    <row r="42" spans="1:8" x14ac:dyDescent="0.15">
      <c r="A42"/>
      <c r="B42"/>
      <c r="C42" s="46"/>
      <c r="D42" s="46"/>
      <c r="E42" s="54"/>
      <c r="F42" s="46"/>
      <c r="G42"/>
      <c r="H42"/>
    </row>
    <row r="43" spans="1:8" x14ac:dyDescent="0.15">
      <c r="A43"/>
      <c r="B43"/>
      <c r="C43" s="46"/>
      <c r="D43" s="46"/>
      <c r="E43" s="54"/>
      <c r="F43" s="46"/>
      <c r="G43"/>
      <c r="H43"/>
    </row>
    <row r="44" spans="1:8" x14ac:dyDescent="0.15">
      <c r="A44"/>
      <c r="B44"/>
      <c r="C44" s="46"/>
      <c r="D44" s="46"/>
      <c r="E44" s="54"/>
      <c r="F44" s="46"/>
      <c r="G44"/>
      <c r="H44"/>
    </row>
    <row r="45" spans="1:8" x14ac:dyDescent="0.15">
      <c r="A45"/>
      <c r="B45"/>
      <c r="C45" s="46"/>
      <c r="D45" s="46"/>
      <c r="E45" s="54"/>
      <c r="F45" s="46"/>
      <c r="G45"/>
      <c r="H45"/>
    </row>
    <row r="46" spans="1:8" x14ac:dyDescent="0.15">
      <c r="A46"/>
      <c r="B46"/>
      <c r="C46" s="46"/>
      <c r="D46" s="46"/>
      <c r="E46" s="54"/>
      <c r="F46" s="46"/>
      <c r="G46"/>
      <c r="H46"/>
    </row>
    <row r="47" spans="1:8" x14ac:dyDescent="0.15">
      <c r="A47"/>
      <c r="B47"/>
      <c r="C47" s="46"/>
      <c r="D47" s="46"/>
      <c r="E47" s="54"/>
      <c r="F47" s="46"/>
      <c r="G47"/>
      <c r="H47"/>
    </row>
    <row r="48" spans="1:8" x14ac:dyDescent="0.15">
      <c r="A48"/>
      <c r="B48"/>
      <c r="C48" s="46"/>
      <c r="D48" s="46"/>
      <c r="E48" s="54"/>
      <c r="F48" s="46"/>
      <c r="G48"/>
      <c r="H48"/>
    </row>
    <row r="49" spans="1:8" x14ac:dyDescent="0.15">
      <c r="A49"/>
      <c r="B49"/>
      <c r="C49" s="46"/>
      <c r="D49" s="46"/>
      <c r="E49" s="54"/>
      <c r="F49" s="46"/>
      <c r="G49"/>
      <c r="H49"/>
    </row>
    <row r="50" spans="1:8" x14ac:dyDescent="0.15">
      <c r="A50"/>
      <c r="B50"/>
      <c r="C50" s="46"/>
      <c r="D50" s="46"/>
      <c r="E50" s="54"/>
      <c r="F50" s="46"/>
      <c r="G50"/>
      <c r="H50"/>
    </row>
    <row r="51" spans="1:8" x14ac:dyDescent="0.15">
      <c r="A51"/>
      <c r="B51"/>
      <c r="C51" s="46"/>
      <c r="D51" s="46"/>
      <c r="E51" s="54"/>
      <c r="F51" s="46"/>
      <c r="G51"/>
      <c r="H51"/>
    </row>
    <row r="52" spans="1:8" x14ac:dyDescent="0.15">
      <c r="A52"/>
      <c r="B52"/>
      <c r="C52" s="46"/>
      <c r="D52" s="46"/>
      <c r="E52" s="54"/>
      <c r="F52" s="46"/>
      <c r="G52"/>
      <c r="H52"/>
    </row>
    <row r="53" spans="1:8" x14ac:dyDescent="0.15">
      <c r="A53"/>
      <c r="B53"/>
      <c r="C53" s="46"/>
      <c r="D53" s="46"/>
      <c r="E53" s="54"/>
      <c r="F53" s="46"/>
      <c r="G53"/>
      <c r="H53"/>
    </row>
    <row r="54" spans="1:8" x14ac:dyDescent="0.15">
      <c r="A54"/>
      <c r="B54"/>
      <c r="C54" s="46"/>
      <c r="D54" s="46"/>
      <c r="E54" s="54"/>
      <c r="F54" s="46"/>
      <c r="G54"/>
      <c r="H54"/>
    </row>
    <row r="55" spans="1:8" x14ac:dyDescent="0.15">
      <c r="A55"/>
      <c r="B55"/>
      <c r="C55" s="46"/>
      <c r="D55" s="46"/>
      <c r="E55" s="54"/>
      <c r="F55" s="46"/>
      <c r="G55"/>
      <c r="H55"/>
    </row>
    <row r="56" spans="1:8" x14ac:dyDescent="0.15">
      <c r="A56"/>
      <c r="B56"/>
      <c r="C56" s="46"/>
      <c r="D56" s="46"/>
      <c r="E56" s="54"/>
      <c r="F56" s="46"/>
      <c r="G56"/>
      <c r="H56"/>
    </row>
    <row r="57" spans="1:8" x14ac:dyDescent="0.15">
      <c r="A57"/>
      <c r="B57"/>
      <c r="C57" s="46"/>
      <c r="D57" s="46"/>
      <c r="E57" s="54"/>
      <c r="F57" s="46"/>
      <c r="G57"/>
      <c r="H57"/>
    </row>
    <row r="58" spans="1:8" x14ac:dyDescent="0.15">
      <c r="A58"/>
      <c r="B58"/>
      <c r="C58" s="46"/>
      <c r="D58" s="46"/>
      <c r="E58" s="54"/>
      <c r="F58" s="46"/>
      <c r="G58"/>
      <c r="H58"/>
    </row>
    <row r="59" spans="1:8" x14ac:dyDescent="0.15">
      <c r="A59"/>
      <c r="B59"/>
      <c r="C59" s="46"/>
      <c r="D59" s="46"/>
      <c r="E59" s="54"/>
      <c r="F59" s="46"/>
      <c r="G59"/>
      <c r="H59"/>
    </row>
    <row r="60" spans="1:8" x14ac:dyDescent="0.15">
      <c r="A60"/>
      <c r="B60"/>
      <c r="C60" s="46"/>
      <c r="D60" s="46"/>
      <c r="E60" s="54"/>
      <c r="F60" s="46"/>
      <c r="G60"/>
      <c r="H60"/>
    </row>
    <row r="61" spans="1:8" x14ac:dyDescent="0.15">
      <c r="A61"/>
      <c r="B61"/>
      <c r="C61" s="46"/>
      <c r="D61" s="46"/>
      <c r="E61" s="54"/>
      <c r="F61" s="46"/>
      <c r="G61"/>
      <c r="H61"/>
    </row>
    <row r="62" spans="1:8" x14ac:dyDescent="0.15">
      <c r="A62"/>
      <c r="B62"/>
      <c r="C62" s="46"/>
      <c r="D62" s="46"/>
      <c r="E62" s="54"/>
      <c r="F62" s="46"/>
      <c r="G62"/>
      <c r="H62"/>
    </row>
    <row r="63" spans="1:8" x14ac:dyDescent="0.15">
      <c r="A63"/>
      <c r="B63"/>
      <c r="C63" s="46"/>
      <c r="D63" s="46"/>
      <c r="E63" s="54"/>
      <c r="F63" s="46"/>
      <c r="G63"/>
      <c r="H63"/>
    </row>
    <row r="64" spans="1:8" x14ac:dyDescent="0.15">
      <c r="A64"/>
      <c r="B64"/>
      <c r="C64" s="46"/>
      <c r="D64" s="46"/>
      <c r="E64" s="54"/>
      <c r="F64" s="46"/>
      <c r="G64"/>
      <c r="H64"/>
    </row>
    <row r="65" spans="1:8" x14ac:dyDescent="0.15">
      <c r="A65"/>
      <c r="B65"/>
      <c r="C65" s="46"/>
      <c r="D65" s="46"/>
      <c r="E65" s="54"/>
      <c r="F65" s="46"/>
      <c r="G65"/>
      <c r="H65"/>
    </row>
    <row r="66" spans="1:8" x14ac:dyDescent="0.15">
      <c r="A66"/>
      <c r="B66"/>
      <c r="C66" s="46"/>
      <c r="D66" s="46"/>
      <c r="E66" s="54"/>
      <c r="F66" s="46"/>
      <c r="G66"/>
      <c r="H66"/>
    </row>
    <row r="67" spans="1:8" x14ac:dyDescent="0.15">
      <c r="A67"/>
      <c r="B67"/>
      <c r="C67" s="46"/>
      <c r="D67" s="46"/>
      <c r="E67" s="54"/>
      <c r="F67" s="46"/>
      <c r="G67"/>
      <c r="H67"/>
    </row>
    <row r="68" spans="1:8" x14ac:dyDescent="0.15">
      <c r="A68"/>
      <c r="B68"/>
      <c r="C68" s="46"/>
      <c r="D68" s="46"/>
      <c r="E68" s="54"/>
      <c r="F68" s="46"/>
      <c r="G68"/>
      <c r="H68"/>
    </row>
    <row r="69" spans="1:8" x14ac:dyDescent="0.15">
      <c r="A69"/>
      <c r="B69"/>
      <c r="C69" s="46"/>
      <c r="D69" s="46"/>
      <c r="E69" s="54"/>
      <c r="F69" s="46"/>
      <c r="G69"/>
      <c r="H69"/>
    </row>
    <row r="70" spans="1:8" x14ac:dyDescent="0.15">
      <c r="A70"/>
      <c r="B70"/>
      <c r="C70" s="46"/>
      <c r="D70" s="46"/>
      <c r="E70" s="54"/>
      <c r="F70" s="46"/>
      <c r="G70"/>
      <c r="H70"/>
    </row>
    <row r="71" spans="1:8" x14ac:dyDescent="0.15">
      <c r="A71"/>
      <c r="B71"/>
      <c r="C71" s="46"/>
      <c r="D71" s="46"/>
      <c r="E71" s="54"/>
      <c r="F71" s="46"/>
      <c r="G71"/>
      <c r="H71"/>
    </row>
    <row r="72" spans="1:8" x14ac:dyDescent="0.15">
      <c r="A72"/>
      <c r="B72"/>
      <c r="C72" s="46"/>
      <c r="D72" s="46"/>
      <c r="E72" s="54"/>
      <c r="F72" s="46"/>
      <c r="G72"/>
      <c r="H72"/>
    </row>
    <row r="73" spans="1:8" x14ac:dyDescent="0.15">
      <c r="A73"/>
      <c r="B73"/>
      <c r="C73" s="46"/>
      <c r="D73" s="46"/>
      <c r="E73" s="54"/>
      <c r="F73" s="46"/>
      <c r="G73"/>
      <c r="H73"/>
    </row>
    <row r="74" spans="1:8" x14ac:dyDescent="0.15">
      <c r="A74"/>
      <c r="B74"/>
      <c r="C74" s="46"/>
      <c r="D74" s="46"/>
      <c r="E74" s="54"/>
      <c r="F74" s="46"/>
      <c r="G74"/>
      <c r="H74"/>
    </row>
    <row r="75" spans="1:8" x14ac:dyDescent="0.15">
      <c r="A75"/>
      <c r="B75"/>
      <c r="C75" s="46"/>
      <c r="D75" s="46"/>
      <c r="E75" s="54"/>
      <c r="F75" s="46"/>
      <c r="G75"/>
      <c r="H75"/>
    </row>
    <row r="76" spans="1:8" x14ac:dyDescent="0.15">
      <c r="A76"/>
      <c r="B76"/>
      <c r="C76" s="46"/>
      <c r="D76" s="46"/>
      <c r="E76" s="54"/>
      <c r="F76" s="46"/>
      <c r="G76"/>
      <c r="H76"/>
    </row>
    <row r="77" spans="1:8" x14ac:dyDescent="0.15">
      <c r="A77"/>
      <c r="B77"/>
      <c r="C77" s="46"/>
      <c r="D77" s="46"/>
      <c r="E77" s="54"/>
      <c r="F77" s="46"/>
      <c r="G77"/>
      <c r="H77"/>
    </row>
    <row r="78" spans="1:8" x14ac:dyDescent="0.15">
      <c r="A78"/>
      <c r="B78"/>
      <c r="C78" s="46"/>
      <c r="D78" s="46"/>
      <c r="E78" s="54"/>
      <c r="F78" s="46"/>
      <c r="G78"/>
      <c r="H78"/>
    </row>
    <row r="79" spans="1:8" x14ac:dyDescent="0.15">
      <c r="A79"/>
      <c r="B79"/>
      <c r="C79" s="46"/>
      <c r="D79" s="46"/>
      <c r="E79" s="54"/>
      <c r="F79" s="46"/>
      <c r="G79"/>
      <c r="H79"/>
    </row>
    <row r="80" spans="1:8" x14ac:dyDescent="0.15">
      <c r="A80"/>
      <c r="B80"/>
      <c r="C80" s="46"/>
      <c r="D80" s="46"/>
      <c r="E80" s="54"/>
      <c r="F80" s="46"/>
      <c r="G80"/>
      <c r="H80"/>
    </row>
    <row r="81" spans="1:8" x14ac:dyDescent="0.15">
      <c r="A81"/>
      <c r="B81"/>
      <c r="C81" s="46"/>
      <c r="D81" s="46"/>
      <c r="E81" s="54"/>
      <c r="F81" s="46"/>
      <c r="G81"/>
      <c r="H81"/>
    </row>
    <row r="82" spans="1:8" x14ac:dyDescent="0.15">
      <c r="A82"/>
      <c r="B82"/>
      <c r="C82" s="46"/>
      <c r="D82" s="46"/>
      <c r="E82" s="54"/>
      <c r="F82" s="46"/>
      <c r="G82"/>
      <c r="H82"/>
    </row>
    <row r="83" spans="1:8" x14ac:dyDescent="0.15">
      <c r="A83"/>
      <c r="B83"/>
      <c r="C83" s="46"/>
      <c r="D83" s="46"/>
      <c r="E83" s="54"/>
      <c r="F83" s="46"/>
      <c r="G83"/>
      <c r="H83"/>
    </row>
    <row r="84" spans="1:8" x14ac:dyDescent="0.15">
      <c r="A84"/>
      <c r="B84"/>
      <c r="C84" s="46"/>
      <c r="D84" s="46"/>
      <c r="E84" s="54"/>
      <c r="F84" s="46"/>
      <c r="G84"/>
      <c r="H84"/>
    </row>
    <row r="85" spans="1:8" x14ac:dyDescent="0.15">
      <c r="A85"/>
      <c r="B85"/>
      <c r="C85" s="46"/>
      <c r="D85" s="46"/>
      <c r="E85" s="54"/>
      <c r="F85" s="46"/>
      <c r="G85"/>
      <c r="H85"/>
    </row>
    <row r="86" spans="1:8" x14ac:dyDescent="0.15">
      <c r="A86"/>
      <c r="B86"/>
      <c r="C86" s="46"/>
      <c r="D86" s="46"/>
      <c r="E86" s="54"/>
      <c r="F86" s="46"/>
      <c r="G86"/>
      <c r="H86"/>
    </row>
    <row r="87" spans="1:8" x14ac:dyDescent="0.15">
      <c r="A87"/>
      <c r="B87"/>
      <c r="C87" s="46"/>
      <c r="D87" s="46"/>
      <c r="E87" s="54"/>
      <c r="F87" s="46"/>
      <c r="G87"/>
      <c r="H87"/>
    </row>
    <row r="88" spans="1:8" x14ac:dyDescent="0.15">
      <c r="A88"/>
      <c r="B88"/>
      <c r="C88" s="46"/>
      <c r="D88" s="46"/>
      <c r="E88" s="54"/>
      <c r="F88" s="46"/>
      <c r="G88"/>
      <c r="H88"/>
    </row>
    <row r="89" spans="1:8" x14ac:dyDescent="0.15">
      <c r="A89"/>
      <c r="B89"/>
      <c r="C89" s="46"/>
      <c r="D89" s="46"/>
      <c r="E89" s="54"/>
      <c r="F89" s="46"/>
      <c r="G89"/>
      <c r="H89"/>
    </row>
    <row r="90" spans="1:8" x14ac:dyDescent="0.15">
      <c r="A90"/>
      <c r="B90"/>
      <c r="C90" s="46"/>
      <c r="D90" s="46"/>
      <c r="E90" s="54"/>
      <c r="F90" s="46"/>
      <c r="G90"/>
      <c r="H90"/>
    </row>
    <row r="91" spans="1:8" x14ac:dyDescent="0.15">
      <c r="A91"/>
      <c r="B91"/>
      <c r="C91" s="46"/>
      <c r="D91" s="46"/>
      <c r="E91" s="54"/>
      <c r="F91" s="46"/>
      <c r="G91"/>
      <c r="H91"/>
    </row>
    <row r="92" spans="1:8" x14ac:dyDescent="0.15">
      <c r="A92"/>
      <c r="B92"/>
      <c r="C92" s="46"/>
      <c r="D92" s="46"/>
      <c r="E92" s="54"/>
      <c r="F92" s="46"/>
      <c r="G92"/>
      <c r="H92"/>
    </row>
    <row r="93" spans="1:8" x14ac:dyDescent="0.15">
      <c r="A93"/>
      <c r="B93"/>
      <c r="C93" s="46"/>
      <c r="D93" s="46"/>
      <c r="E93" s="54"/>
      <c r="F93" s="46"/>
      <c r="G93"/>
      <c r="H93"/>
    </row>
    <row r="94" spans="1:8" x14ac:dyDescent="0.15">
      <c r="A94"/>
      <c r="B94"/>
      <c r="C94" s="46"/>
      <c r="D94" s="46"/>
      <c r="E94" s="54"/>
      <c r="F94" s="46"/>
      <c r="G94"/>
      <c r="H94"/>
    </row>
    <row r="95" spans="1:8" x14ac:dyDescent="0.15">
      <c r="A95"/>
      <c r="B95"/>
      <c r="C95" s="46"/>
      <c r="D95" s="46"/>
      <c r="E95" s="54"/>
      <c r="F95" s="46"/>
      <c r="G95"/>
      <c r="H95"/>
    </row>
    <row r="96" spans="1:8" x14ac:dyDescent="0.15">
      <c r="A96"/>
      <c r="B96"/>
      <c r="C96" s="46"/>
      <c r="D96" s="46"/>
      <c r="E96" s="54"/>
      <c r="F96" s="46"/>
      <c r="G96"/>
      <c r="H96"/>
    </row>
    <row r="97" spans="1:8" x14ac:dyDescent="0.15">
      <c r="A97"/>
      <c r="B97"/>
      <c r="C97" s="46"/>
      <c r="D97" s="46"/>
      <c r="E97" s="54"/>
      <c r="F97" s="46"/>
      <c r="G97"/>
      <c r="H97"/>
    </row>
    <row r="98" spans="1:8" x14ac:dyDescent="0.15">
      <c r="A98"/>
      <c r="B98"/>
      <c r="C98" s="46"/>
      <c r="D98" s="46"/>
      <c r="E98" s="54"/>
      <c r="F98" s="46"/>
      <c r="G98"/>
      <c r="H98"/>
    </row>
    <row r="99" spans="1:8" x14ac:dyDescent="0.15">
      <c r="A99"/>
      <c r="B99"/>
      <c r="C99" s="46"/>
      <c r="D99" s="46"/>
      <c r="E99" s="54"/>
      <c r="F99" s="46"/>
      <c r="G99"/>
      <c r="H99"/>
    </row>
    <row r="100" spans="1:8" x14ac:dyDescent="0.15">
      <c r="A100"/>
      <c r="B100"/>
      <c r="C100" s="46"/>
      <c r="D100" s="46"/>
      <c r="E100" s="54"/>
      <c r="F100" s="46"/>
      <c r="G100"/>
      <c r="H100"/>
    </row>
    <row r="101" spans="1:8" x14ac:dyDescent="0.15">
      <c r="A101"/>
      <c r="B101"/>
      <c r="C101" s="46"/>
      <c r="D101" s="46"/>
      <c r="E101" s="54"/>
      <c r="F101" s="46"/>
      <c r="G101"/>
      <c r="H101"/>
    </row>
    <row r="102" spans="1:8" x14ac:dyDescent="0.15">
      <c r="A102"/>
      <c r="B102"/>
      <c r="C102" s="46"/>
      <c r="D102" s="46"/>
      <c r="E102" s="54"/>
      <c r="F102" s="46"/>
      <c r="G102"/>
      <c r="H102"/>
    </row>
    <row r="103" spans="1:8" x14ac:dyDescent="0.15">
      <c r="A103"/>
      <c r="B103"/>
      <c r="C103" s="46"/>
      <c r="D103" s="46"/>
      <c r="E103" s="54"/>
      <c r="F103" s="46"/>
      <c r="G103"/>
      <c r="H103"/>
    </row>
    <row r="104" spans="1:8" x14ac:dyDescent="0.15">
      <c r="A104"/>
      <c r="B104"/>
      <c r="C104" s="46"/>
      <c r="D104" s="46"/>
      <c r="E104" s="54"/>
      <c r="F104" s="46"/>
      <c r="G104"/>
      <c r="H104"/>
    </row>
    <row r="105" spans="1:8" x14ac:dyDescent="0.15">
      <c r="A105"/>
      <c r="B105"/>
      <c r="C105" s="46"/>
      <c r="D105" s="46"/>
      <c r="E105" s="54"/>
      <c r="F105" s="46"/>
      <c r="G105"/>
      <c r="H105"/>
    </row>
    <row r="106" spans="1:8" x14ac:dyDescent="0.15">
      <c r="A106"/>
      <c r="B106"/>
      <c r="C106" s="46"/>
      <c r="D106" s="46"/>
      <c r="E106" s="54"/>
      <c r="F106" s="46"/>
      <c r="G106"/>
      <c r="H106"/>
    </row>
    <row r="107" spans="1:8" x14ac:dyDescent="0.15">
      <c r="A107"/>
      <c r="B107"/>
      <c r="C107" s="46"/>
      <c r="D107" s="46"/>
      <c r="E107" s="54"/>
      <c r="F107" s="46"/>
      <c r="G107"/>
      <c r="H107"/>
    </row>
    <row r="108" spans="1:8" x14ac:dyDescent="0.15">
      <c r="A108"/>
      <c r="B108"/>
      <c r="C108" s="46"/>
      <c r="D108" s="46"/>
      <c r="E108" s="54"/>
      <c r="F108" s="46"/>
      <c r="G108"/>
      <c r="H108"/>
    </row>
    <row r="109" spans="1:8" x14ac:dyDescent="0.15">
      <c r="A109"/>
      <c r="B109"/>
      <c r="C109" s="46"/>
      <c r="D109" s="46"/>
      <c r="E109" s="54"/>
      <c r="F109" s="46"/>
      <c r="G109"/>
      <c r="H109"/>
    </row>
    <row r="110" spans="1:8" x14ac:dyDescent="0.15">
      <c r="A110"/>
      <c r="B110"/>
      <c r="C110" s="46"/>
      <c r="D110" s="46"/>
      <c r="E110" s="54"/>
      <c r="F110" s="46"/>
      <c r="G110"/>
      <c r="H110"/>
    </row>
    <row r="111" spans="1:8" x14ac:dyDescent="0.15">
      <c r="A111"/>
      <c r="B111"/>
      <c r="C111" s="46"/>
      <c r="D111" s="46"/>
      <c r="E111" s="54"/>
      <c r="F111" s="46"/>
      <c r="G111"/>
      <c r="H111"/>
    </row>
    <row r="112" spans="1:8" x14ac:dyDescent="0.15">
      <c r="A112"/>
      <c r="B112"/>
      <c r="C112" s="46"/>
      <c r="D112" s="46"/>
      <c r="E112" s="54"/>
      <c r="F112" s="46"/>
      <c r="G112"/>
      <c r="H112"/>
    </row>
    <row r="113" spans="1:8" x14ac:dyDescent="0.15">
      <c r="A113"/>
      <c r="B113"/>
      <c r="C113" s="46"/>
      <c r="D113" s="46"/>
      <c r="E113" s="54"/>
      <c r="F113" s="46"/>
      <c r="G113"/>
      <c r="H113"/>
    </row>
    <row r="114" spans="1:8" x14ac:dyDescent="0.15">
      <c r="A114"/>
      <c r="B114"/>
      <c r="C114" s="46"/>
      <c r="D114" s="46"/>
      <c r="E114" s="54"/>
      <c r="F114" s="46"/>
      <c r="G114"/>
      <c r="H114"/>
    </row>
    <row r="115" spans="1:8" x14ac:dyDescent="0.15">
      <c r="A115"/>
      <c r="B115"/>
      <c r="C115" s="46"/>
      <c r="D115" s="46"/>
      <c r="E115" s="54"/>
      <c r="F115" s="46"/>
      <c r="G115"/>
      <c r="H115"/>
    </row>
    <row r="116" spans="1:8" x14ac:dyDescent="0.15">
      <c r="A116"/>
      <c r="B116"/>
      <c r="C116" s="46"/>
      <c r="D116" s="46"/>
      <c r="E116" s="54"/>
      <c r="F116" s="46"/>
      <c r="G116"/>
      <c r="H116"/>
    </row>
    <row r="117" spans="1:8" x14ac:dyDescent="0.15">
      <c r="A117"/>
      <c r="B117"/>
      <c r="C117" s="46"/>
      <c r="D117" s="46"/>
      <c r="E117" s="54"/>
      <c r="F117" s="46"/>
      <c r="G117"/>
      <c r="H117"/>
    </row>
    <row r="118" spans="1:8" x14ac:dyDescent="0.15">
      <c r="A118"/>
      <c r="B118"/>
      <c r="C118" s="46"/>
      <c r="D118" s="46"/>
      <c r="E118" s="54"/>
      <c r="F118" s="46"/>
      <c r="G118"/>
      <c r="H118"/>
    </row>
    <row r="119" spans="1:8" x14ac:dyDescent="0.15">
      <c r="A119"/>
      <c r="B119"/>
      <c r="C119" s="46"/>
      <c r="D119" s="46"/>
      <c r="E119" s="54"/>
      <c r="F119" s="46"/>
      <c r="G119"/>
      <c r="H119"/>
    </row>
    <row r="120" spans="1:8" x14ac:dyDescent="0.15">
      <c r="A120"/>
      <c r="B120"/>
      <c r="C120" s="46"/>
      <c r="D120" s="46"/>
      <c r="E120" s="54"/>
      <c r="F120" s="46"/>
      <c r="G120"/>
      <c r="H120"/>
    </row>
    <row r="121" spans="1:8" x14ac:dyDescent="0.15">
      <c r="A121"/>
      <c r="B121"/>
      <c r="C121" s="46"/>
      <c r="D121" s="46"/>
      <c r="E121" s="54"/>
      <c r="F121" s="46"/>
      <c r="G121"/>
      <c r="H121"/>
    </row>
    <row r="122" spans="1:8" x14ac:dyDescent="0.15">
      <c r="A122"/>
      <c r="B122"/>
      <c r="C122" s="46"/>
      <c r="D122" s="46"/>
      <c r="E122" s="54"/>
      <c r="F122" s="46"/>
      <c r="G122"/>
      <c r="H122"/>
    </row>
    <row r="123" spans="1:8" x14ac:dyDescent="0.15">
      <c r="A123"/>
      <c r="B123"/>
      <c r="C123" s="46"/>
      <c r="D123" s="46"/>
      <c r="E123" s="54"/>
      <c r="F123" s="46"/>
      <c r="G123"/>
      <c r="H123"/>
    </row>
    <row r="124" spans="1:8" x14ac:dyDescent="0.15">
      <c r="A124"/>
      <c r="B124"/>
      <c r="C124" s="46"/>
      <c r="D124" s="46"/>
      <c r="E124" s="54"/>
      <c r="F124" s="46"/>
      <c r="G124"/>
      <c r="H124"/>
    </row>
    <row r="125" spans="1:8" x14ac:dyDescent="0.15">
      <c r="A125"/>
      <c r="B125"/>
      <c r="C125" s="46"/>
      <c r="D125" s="46"/>
      <c r="E125" s="54"/>
      <c r="F125" s="46"/>
      <c r="G125"/>
      <c r="H125"/>
    </row>
    <row r="126" spans="1:8" x14ac:dyDescent="0.15">
      <c r="A126"/>
      <c r="B126"/>
      <c r="C126" s="46"/>
      <c r="D126" s="46"/>
      <c r="E126" s="54"/>
      <c r="F126" s="46"/>
      <c r="G126"/>
      <c r="H126"/>
    </row>
    <row r="127" spans="1:8" x14ac:dyDescent="0.15">
      <c r="A127"/>
      <c r="B127"/>
      <c r="C127" s="46"/>
      <c r="D127" s="46"/>
      <c r="E127" s="54"/>
      <c r="F127" s="46"/>
      <c r="G127"/>
      <c r="H127"/>
    </row>
    <row r="128" spans="1:8" x14ac:dyDescent="0.15">
      <c r="A128"/>
      <c r="B128"/>
      <c r="C128" s="46"/>
      <c r="D128" s="46"/>
      <c r="E128" s="54"/>
      <c r="F128" s="46"/>
      <c r="G128"/>
      <c r="H128"/>
    </row>
    <row r="129" spans="1:8" x14ac:dyDescent="0.15">
      <c r="A129"/>
      <c r="B129"/>
      <c r="C129" s="46"/>
      <c r="D129" s="46"/>
      <c r="E129" s="54"/>
      <c r="F129" s="46"/>
      <c r="G129"/>
      <c r="H129"/>
    </row>
    <row r="130" spans="1:8" x14ac:dyDescent="0.15">
      <c r="A130"/>
      <c r="B130"/>
      <c r="C130" s="46"/>
      <c r="D130" s="46"/>
      <c r="E130" s="54"/>
      <c r="F130" s="46"/>
      <c r="G130"/>
      <c r="H130"/>
    </row>
  </sheetData>
  <mergeCells count="2">
    <mergeCell ref="A2:G2"/>
    <mergeCell ref="D4:E4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F45"/>
  <sheetViews>
    <sheetView workbookViewId="0">
      <selection activeCell="A4" sqref="A1:XFD1048576"/>
    </sheetView>
  </sheetViews>
  <sheetFormatPr defaultRowHeight="13.5" x14ac:dyDescent="0.15"/>
  <cols>
    <col min="1" max="1" width="9" customWidth="1"/>
    <col min="18" max="18" width="10" customWidth="1"/>
    <col min="25" max="25" width="10.875" customWidth="1"/>
    <col min="31" max="31" width="10.375" customWidth="1"/>
    <col min="38" max="38" width="11.125" customWidth="1"/>
    <col min="45" max="45" width="11.125" customWidth="1"/>
    <col min="55" max="55" width="11.125" customWidth="1"/>
    <col min="59" max="59" width="10.25" customWidth="1"/>
    <col min="62" max="62" width="10.625" customWidth="1"/>
    <col min="65" max="65" width="10.625" customWidth="1"/>
    <col min="68" max="68" width="10.625" customWidth="1"/>
    <col min="71" max="71" width="11.125" customWidth="1"/>
    <col min="75" max="75" width="11.625" customWidth="1"/>
    <col min="78" max="78" width="18.125" customWidth="1"/>
    <col min="79" max="79" width="11.875" customWidth="1"/>
    <col min="80" max="80" width="10" customWidth="1"/>
    <col min="81" max="81" width="24.5" customWidth="1"/>
    <col min="82" max="82" width="14.75" customWidth="1"/>
  </cols>
  <sheetData>
    <row r="1" spans="1:84" x14ac:dyDescent="0.15">
      <c r="B1">
        <v>2020</v>
      </c>
      <c r="C1" t="s">
        <v>0</v>
      </c>
      <c r="D1">
        <v>10</v>
      </c>
      <c r="E1" t="s">
        <v>1</v>
      </c>
      <c r="F1" s="1" t="s">
        <v>2</v>
      </c>
    </row>
    <row r="5" spans="1:84" x14ac:dyDescent="0.15">
      <c r="A5" s="2" t="s">
        <v>3</v>
      </c>
      <c r="B5" s="3"/>
      <c r="C5" s="18" t="s">
        <v>4</v>
      </c>
      <c r="D5" s="60" t="s">
        <v>5</v>
      </c>
      <c r="E5" s="62"/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84" x14ac:dyDescent="0.15">
      <c r="A6" s="4" t="s">
        <v>11</v>
      </c>
      <c r="B6" s="3"/>
      <c r="C6" s="19">
        <v>350100</v>
      </c>
      <c r="D6" s="63" t="s">
        <v>107</v>
      </c>
      <c r="E6" s="65"/>
      <c r="F6" s="6" t="s">
        <v>12</v>
      </c>
      <c r="G6" s="5" t="s">
        <v>13</v>
      </c>
      <c r="H6" s="5">
        <v>3</v>
      </c>
      <c r="I6" s="5">
        <v>92</v>
      </c>
      <c r="J6" s="5">
        <v>3</v>
      </c>
    </row>
    <row r="7" spans="1:84" x14ac:dyDescent="0.15">
      <c r="A7" s="3"/>
      <c r="B7" s="3"/>
      <c r="C7" s="20"/>
      <c r="D7" s="60" t="s">
        <v>14</v>
      </c>
      <c r="E7" s="62"/>
      <c r="F7" s="3"/>
      <c r="G7" s="3"/>
      <c r="H7" s="3"/>
      <c r="I7" s="3"/>
      <c r="J7" s="3"/>
    </row>
    <row r="8" spans="1:84" x14ac:dyDescent="0.15">
      <c r="A8" s="3"/>
      <c r="B8" s="3"/>
      <c r="C8" s="20"/>
      <c r="D8" s="67">
        <v>3511</v>
      </c>
      <c r="E8" s="68"/>
      <c r="F8" s="3"/>
      <c r="G8" s="3"/>
      <c r="H8" s="3"/>
      <c r="I8" s="3"/>
      <c r="J8" s="3"/>
    </row>
    <row r="9" spans="1:84" x14ac:dyDescent="0.15">
      <c r="A9" s="2" t="s">
        <v>15</v>
      </c>
      <c r="B9" s="3"/>
      <c r="C9" s="3"/>
      <c r="D9" s="3"/>
      <c r="E9" s="3"/>
      <c r="F9" s="3"/>
      <c r="G9" s="3"/>
      <c r="H9" s="3"/>
      <c r="I9" s="3"/>
      <c r="J9" s="3"/>
    </row>
    <row r="10" spans="1:84" x14ac:dyDescent="0.15">
      <c r="A10" s="2" t="s">
        <v>16</v>
      </c>
      <c r="B10" s="2" t="s">
        <v>17</v>
      </c>
      <c r="C10" s="2" t="s">
        <v>18</v>
      </c>
      <c r="D10" s="60" t="s">
        <v>19</v>
      </c>
      <c r="E10" s="62"/>
      <c r="F10" s="60" t="s">
        <v>20</v>
      </c>
      <c r="G10" s="61"/>
      <c r="H10" s="61"/>
      <c r="I10" s="61"/>
      <c r="J10" s="62"/>
    </row>
    <row r="11" spans="1:84" x14ac:dyDescent="0.15">
      <c r="A11" s="7">
        <v>4158</v>
      </c>
      <c r="B11" s="13">
        <v>50</v>
      </c>
      <c r="C11" s="13">
        <v>16</v>
      </c>
      <c r="D11" s="77">
        <v>679</v>
      </c>
      <c r="E11" s="78"/>
      <c r="F11" s="63"/>
      <c r="G11" s="64"/>
      <c r="H11" s="64"/>
      <c r="I11" s="64"/>
      <c r="J11" s="65"/>
    </row>
    <row r="13" spans="1:84" x14ac:dyDescent="0.15">
      <c r="O13" s="8" t="s">
        <v>91</v>
      </c>
      <c r="CD13" s="9" t="s">
        <v>87</v>
      </c>
      <c r="CE13" s="66" t="s">
        <v>102</v>
      </c>
      <c r="CF13" s="66"/>
    </row>
    <row r="14" spans="1:84" x14ac:dyDescent="0.15">
      <c r="A14" s="60" t="s">
        <v>21</v>
      </c>
      <c r="B14" s="61"/>
      <c r="C14" s="61"/>
      <c r="D14" s="61"/>
      <c r="E14" s="61"/>
      <c r="F14" s="61"/>
      <c r="G14" s="61"/>
      <c r="H14" s="61"/>
      <c r="I14" s="61"/>
      <c r="J14" s="61"/>
      <c r="K14" s="62"/>
      <c r="L14" s="60" t="s">
        <v>22</v>
      </c>
      <c r="M14" s="61"/>
      <c r="N14" s="62"/>
      <c r="O14" s="60" t="s">
        <v>23</v>
      </c>
      <c r="P14" s="61"/>
      <c r="Q14" s="61"/>
      <c r="R14" s="61"/>
      <c r="S14" s="61"/>
      <c r="T14" s="61"/>
      <c r="U14" s="62"/>
      <c r="V14" s="60" t="s">
        <v>24</v>
      </c>
      <c r="W14" s="61"/>
      <c r="X14" s="61"/>
      <c r="Y14" s="61"/>
      <c r="Z14" s="61"/>
      <c r="AA14" s="62"/>
      <c r="AB14" s="60" t="s">
        <v>25</v>
      </c>
      <c r="AC14" s="61"/>
      <c r="AD14" s="61"/>
      <c r="AE14" s="61"/>
      <c r="AF14" s="61"/>
      <c r="AG14" s="61"/>
      <c r="AH14" s="62"/>
      <c r="AI14" s="60" t="s">
        <v>26</v>
      </c>
      <c r="AJ14" s="61"/>
      <c r="AK14" s="61"/>
      <c r="AL14" s="61"/>
      <c r="AM14" s="61"/>
      <c r="AN14" s="61"/>
      <c r="AO14" s="62"/>
      <c r="AP14" s="69" t="s">
        <v>105</v>
      </c>
      <c r="AQ14" s="70"/>
      <c r="AR14" s="70"/>
      <c r="AS14" s="70"/>
      <c r="AT14" s="70"/>
      <c r="AU14" s="70"/>
      <c r="AV14" s="71"/>
      <c r="AW14" s="69" t="s">
        <v>104</v>
      </c>
      <c r="AX14" s="71"/>
      <c r="AY14" s="17" t="s">
        <v>27</v>
      </c>
      <c r="AZ14" s="69" t="s">
        <v>106</v>
      </c>
      <c r="BA14" s="70"/>
      <c r="BB14" s="70"/>
      <c r="BC14" s="70"/>
      <c r="BD14" s="70"/>
      <c r="BE14" s="70"/>
      <c r="BF14" s="71"/>
      <c r="BG14" s="69" t="s">
        <v>28</v>
      </c>
      <c r="BH14" s="70"/>
      <c r="BI14" s="71"/>
      <c r="BJ14" s="2" t="s">
        <v>29</v>
      </c>
      <c r="BK14" s="2" t="s">
        <v>95</v>
      </c>
      <c r="BL14" s="2" t="s">
        <v>30</v>
      </c>
      <c r="BM14" s="60" t="s">
        <v>31</v>
      </c>
      <c r="BN14" s="61"/>
      <c r="BO14" s="62"/>
      <c r="BP14" s="60" t="s">
        <v>32</v>
      </c>
      <c r="BQ14" s="61"/>
      <c r="BR14" s="62"/>
      <c r="BS14" s="60" t="s">
        <v>33</v>
      </c>
      <c r="BT14" s="61"/>
      <c r="BU14" s="62"/>
      <c r="BV14" s="2" t="s">
        <v>34</v>
      </c>
      <c r="BW14" s="60" t="s">
        <v>35</v>
      </c>
      <c r="BX14" s="61"/>
      <c r="BY14" s="62"/>
      <c r="BZ14" s="2" t="s">
        <v>93</v>
      </c>
      <c r="CA14" s="56" t="s">
        <v>36</v>
      </c>
      <c r="CB14" s="12" t="s">
        <v>92</v>
      </c>
      <c r="CC14" s="12" t="s">
        <v>86</v>
      </c>
      <c r="CD14" s="9" t="s">
        <v>88</v>
      </c>
      <c r="CE14" s="57" t="s">
        <v>99</v>
      </c>
      <c r="CF14" s="57" t="s">
        <v>100</v>
      </c>
    </row>
    <row r="15" spans="1:84" x14ac:dyDescent="0.15">
      <c r="A15" s="2" t="s">
        <v>37</v>
      </c>
      <c r="B15" s="2" t="s">
        <v>38</v>
      </c>
      <c r="C15" s="2" t="s">
        <v>39</v>
      </c>
      <c r="D15" s="2" t="s">
        <v>40</v>
      </c>
      <c r="E15" s="2" t="s">
        <v>41</v>
      </c>
      <c r="F15" s="2" t="s">
        <v>42</v>
      </c>
      <c r="G15" s="2" t="s">
        <v>17</v>
      </c>
      <c r="H15" s="2" t="s">
        <v>43</v>
      </c>
      <c r="I15" s="2" t="s">
        <v>44</v>
      </c>
      <c r="J15" s="2" t="s">
        <v>45</v>
      </c>
      <c r="K15" s="2" t="s">
        <v>46</v>
      </c>
      <c r="L15" s="2" t="s">
        <v>47</v>
      </c>
      <c r="M15" s="2" t="s">
        <v>48</v>
      </c>
      <c r="N15" s="2" t="s">
        <v>49</v>
      </c>
      <c r="O15" s="2" t="s">
        <v>50</v>
      </c>
      <c r="P15" s="2" t="s">
        <v>51</v>
      </c>
      <c r="Q15" s="2" t="s">
        <v>52</v>
      </c>
      <c r="R15" s="2" t="s">
        <v>53</v>
      </c>
      <c r="S15" s="2" t="s">
        <v>54</v>
      </c>
      <c r="T15" s="2" t="s">
        <v>55</v>
      </c>
      <c r="U15" s="2" t="s">
        <v>56</v>
      </c>
      <c r="V15" s="2" t="s">
        <v>50</v>
      </c>
      <c r="W15" s="2" t="s">
        <v>51</v>
      </c>
      <c r="X15" s="2" t="s">
        <v>52</v>
      </c>
      <c r="Y15" s="2" t="s">
        <v>53</v>
      </c>
      <c r="Z15" s="2" t="s">
        <v>55</v>
      </c>
      <c r="AA15" s="2" t="s">
        <v>56</v>
      </c>
      <c r="AB15" s="2" t="s">
        <v>50</v>
      </c>
      <c r="AC15" s="2" t="s">
        <v>51</v>
      </c>
      <c r="AD15" s="2" t="s">
        <v>52</v>
      </c>
      <c r="AE15" s="2" t="s">
        <v>53</v>
      </c>
      <c r="AF15" s="2" t="s">
        <v>54</v>
      </c>
      <c r="AG15" s="2" t="s">
        <v>55</v>
      </c>
      <c r="AH15" s="2" t="s">
        <v>56</v>
      </c>
      <c r="AI15" s="2" t="s">
        <v>50</v>
      </c>
      <c r="AJ15" s="2" t="s">
        <v>51</v>
      </c>
      <c r="AK15" s="2" t="s">
        <v>52</v>
      </c>
      <c r="AL15" s="2" t="s">
        <v>53</v>
      </c>
      <c r="AM15" s="2" t="s">
        <v>54</v>
      </c>
      <c r="AN15" s="2" t="s">
        <v>55</v>
      </c>
      <c r="AO15" s="2" t="s">
        <v>56</v>
      </c>
      <c r="AP15" s="17" t="s">
        <v>50</v>
      </c>
      <c r="AQ15" s="17" t="s">
        <v>51</v>
      </c>
      <c r="AR15" s="17" t="s">
        <v>52</v>
      </c>
      <c r="AS15" s="17" t="s">
        <v>53</v>
      </c>
      <c r="AT15" s="17" t="s">
        <v>54</v>
      </c>
      <c r="AU15" s="17" t="s">
        <v>55</v>
      </c>
      <c r="AV15" s="17" t="s">
        <v>56</v>
      </c>
      <c r="AW15" s="17" t="s">
        <v>55</v>
      </c>
      <c r="AX15" s="17" t="s">
        <v>56</v>
      </c>
      <c r="AY15" s="17" t="s">
        <v>96</v>
      </c>
      <c r="AZ15" s="17" t="s">
        <v>50</v>
      </c>
      <c r="BA15" s="17" t="s">
        <v>51</v>
      </c>
      <c r="BB15" s="17" t="s">
        <v>52</v>
      </c>
      <c r="BC15" s="17" t="s">
        <v>53</v>
      </c>
      <c r="BD15" s="17" t="s">
        <v>54</v>
      </c>
      <c r="BE15" s="17" t="s">
        <v>55</v>
      </c>
      <c r="BF15" s="17" t="s">
        <v>56</v>
      </c>
      <c r="BG15" s="2" t="s">
        <v>98</v>
      </c>
      <c r="BH15" s="2" t="s">
        <v>55</v>
      </c>
      <c r="BI15" s="2" t="s">
        <v>56</v>
      </c>
      <c r="BJ15" s="2" t="s">
        <v>98</v>
      </c>
      <c r="BK15" s="2" t="s">
        <v>94</v>
      </c>
      <c r="BL15" s="2" t="s">
        <v>97</v>
      </c>
      <c r="BM15" s="2" t="s">
        <v>98</v>
      </c>
      <c r="BN15" s="2" t="s">
        <v>55</v>
      </c>
      <c r="BO15" s="2" t="s">
        <v>56</v>
      </c>
      <c r="BP15" s="2" t="s">
        <v>98</v>
      </c>
      <c r="BQ15" s="2" t="s">
        <v>55</v>
      </c>
      <c r="BR15" s="2" t="s">
        <v>56</v>
      </c>
      <c r="BS15" s="2" t="s">
        <v>98</v>
      </c>
      <c r="BT15" s="2" t="s">
        <v>55</v>
      </c>
      <c r="BU15" s="2" t="s">
        <v>56</v>
      </c>
      <c r="BV15" s="2" t="s">
        <v>56</v>
      </c>
      <c r="BW15" s="2" t="s">
        <v>98</v>
      </c>
      <c r="BX15" s="2" t="s">
        <v>55</v>
      </c>
      <c r="BY15" s="2" t="s">
        <v>56</v>
      </c>
      <c r="BZ15" s="2" t="s">
        <v>97</v>
      </c>
      <c r="CA15" s="56"/>
      <c r="CB15" s="12" t="s">
        <v>89</v>
      </c>
      <c r="CC15" s="12"/>
      <c r="CD15" s="10" t="s">
        <v>90</v>
      </c>
      <c r="CE15" s="57" t="s">
        <v>103</v>
      </c>
      <c r="CF15" s="57" t="s">
        <v>101</v>
      </c>
    </row>
    <row r="16" spans="1:84" x14ac:dyDescent="0.15">
      <c r="A16" s="4" t="s">
        <v>57</v>
      </c>
      <c r="B16" s="6">
        <v>21</v>
      </c>
      <c r="C16" s="6" t="s">
        <v>381</v>
      </c>
      <c r="D16" s="14" t="s">
        <v>382</v>
      </c>
      <c r="E16" s="6" t="s">
        <v>111</v>
      </c>
      <c r="F16" s="6" t="s">
        <v>123</v>
      </c>
      <c r="G16" s="14" t="s">
        <v>383</v>
      </c>
      <c r="H16" s="14" t="s">
        <v>384</v>
      </c>
      <c r="I16" s="14" t="s">
        <v>385</v>
      </c>
      <c r="J16" s="14" t="s">
        <v>386</v>
      </c>
      <c r="K16" s="13"/>
      <c r="L16" s="13"/>
      <c r="M16" s="13">
        <v>3.54</v>
      </c>
      <c r="N16" s="13"/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3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1</v>
      </c>
      <c r="BH16" s="13">
        <v>0</v>
      </c>
      <c r="BI16" s="13">
        <v>2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0</v>
      </c>
      <c r="BP16" s="13">
        <v>1</v>
      </c>
      <c r="BQ16" s="13">
        <v>0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1</v>
      </c>
      <c r="BX16" s="13">
        <v>0</v>
      </c>
      <c r="BY16" s="13">
        <v>7</v>
      </c>
      <c r="BZ16" s="13">
        <v>0</v>
      </c>
      <c r="CA16" s="13">
        <v>40</v>
      </c>
      <c r="CB16" s="79" t="s">
        <v>337</v>
      </c>
      <c r="CD16" s="11">
        <f>(I16/G16)/($D$11/$B$11)</f>
        <v>0.83701521845851745</v>
      </c>
    </row>
    <row r="17" spans="1:82" x14ac:dyDescent="0.15">
      <c r="A17" s="4" t="s">
        <v>58</v>
      </c>
      <c r="B17" s="6">
        <v>14</v>
      </c>
      <c r="C17" s="6" t="s">
        <v>387</v>
      </c>
      <c r="D17" s="14" t="s">
        <v>388</v>
      </c>
      <c r="E17" s="6" t="s">
        <v>129</v>
      </c>
      <c r="F17" s="6" t="s">
        <v>120</v>
      </c>
      <c r="G17" s="14" t="s">
        <v>383</v>
      </c>
      <c r="H17" s="14" t="s">
        <v>389</v>
      </c>
      <c r="I17" s="14" t="s">
        <v>390</v>
      </c>
      <c r="J17" s="14" t="s">
        <v>391</v>
      </c>
      <c r="K17" s="13"/>
      <c r="L17" s="13"/>
      <c r="M17" s="13">
        <v>1.01</v>
      </c>
      <c r="N17" s="13"/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3</v>
      </c>
      <c r="BH17" s="13">
        <v>1</v>
      </c>
      <c r="BI17" s="13">
        <v>2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13">
        <v>0</v>
      </c>
      <c r="BS17" s="13">
        <v>0</v>
      </c>
      <c r="BT17" s="13">
        <v>0</v>
      </c>
      <c r="BU17" s="13">
        <v>0</v>
      </c>
      <c r="BV17" s="13">
        <v>0</v>
      </c>
      <c r="BW17" s="13">
        <v>0</v>
      </c>
      <c r="BX17" s="13">
        <v>0</v>
      </c>
      <c r="BY17" s="13">
        <v>0</v>
      </c>
      <c r="BZ17" s="13">
        <v>0</v>
      </c>
      <c r="CA17" s="13">
        <v>304</v>
      </c>
      <c r="CB17" s="79" t="s">
        <v>336</v>
      </c>
      <c r="CD17" s="11">
        <f t="shared" ref="CD17:CD45" si="0">(I17/G17)/($D$11/$B$11)</f>
        <v>0.89837997054491892</v>
      </c>
    </row>
    <row r="18" spans="1:82" x14ac:dyDescent="0.15">
      <c r="A18" s="4" t="s">
        <v>59</v>
      </c>
      <c r="B18" s="6">
        <v>13</v>
      </c>
      <c r="C18" s="6" t="s">
        <v>392</v>
      </c>
      <c r="D18" s="14" t="s">
        <v>393</v>
      </c>
      <c r="E18" s="6" t="s">
        <v>130</v>
      </c>
      <c r="F18" s="6" t="s">
        <v>120</v>
      </c>
      <c r="G18" s="14" t="s">
        <v>383</v>
      </c>
      <c r="H18" s="14" t="s">
        <v>394</v>
      </c>
      <c r="I18" s="14" t="s">
        <v>395</v>
      </c>
      <c r="J18" s="14" t="s">
        <v>396</v>
      </c>
      <c r="K18" s="13"/>
      <c r="L18" s="13"/>
      <c r="M18" s="80">
        <v>1.7</v>
      </c>
      <c r="N18" s="13"/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6</v>
      </c>
      <c r="BH18" s="13">
        <v>3</v>
      </c>
      <c r="BI18" s="13">
        <v>5</v>
      </c>
      <c r="BJ18" s="13">
        <v>0</v>
      </c>
      <c r="BK18" s="13">
        <v>0</v>
      </c>
      <c r="BL18" s="13">
        <v>0</v>
      </c>
      <c r="BM18" s="13">
        <v>0</v>
      </c>
      <c r="BN18" s="13">
        <v>0</v>
      </c>
      <c r="BO18" s="13">
        <v>0</v>
      </c>
      <c r="BP18" s="13">
        <v>0</v>
      </c>
      <c r="BQ18" s="13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192</v>
      </c>
      <c r="CB18" s="79" t="s">
        <v>336</v>
      </c>
      <c r="CD18" s="11">
        <f t="shared" si="0"/>
        <v>0.86401570937653405</v>
      </c>
    </row>
    <row r="19" spans="1:82" x14ac:dyDescent="0.15">
      <c r="A19" s="4" t="s">
        <v>60</v>
      </c>
      <c r="B19" s="6">
        <v>12</v>
      </c>
      <c r="C19" s="6" t="s">
        <v>392</v>
      </c>
      <c r="D19" s="14" t="s">
        <v>397</v>
      </c>
      <c r="E19" s="6" t="s">
        <v>113</v>
      </c>
      <c r="F19" s="6" t="s">
        <v>120</v>
      </c>
      <c r="G19" s="14" t="s">
        <v>383</v>
      </c>
      <c r="H19" s="14" t="s">
        <v>398</v>
      </c>
      <c r="I19" s="14" t="s">
        <v>399</v>
      </c>
      <c r="J19" s="14" t="s">
        <v>400</v>
      </c>
      <c r="K19" s="13"/>
      <c r="L19" s="13"/>
      <c r="M19" s="13">
        <v>1.38</v>
      </c>
      <c r="N19" s="13"/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1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6</v>
      </c>
      <c r="BH19" s="13">
        <v>6</v>
      </c>
      <c r="BI19" s="13">
        <v>0</v>
      </c>
      <c r="BJ19" s="13">
        <v>0</v>
      </c>
      <c r="BK19" s="13">
        <v>0</v>
      </c>
      <c r="BL19" s="13">
        <v>4</v>
      </c>
      <c r="BM19" s="13">
        <v>0</v>
      </c>
      <c r="BN19" s="13">
        <v>0</v>
      </c>
      <c r="BO19" s="13">
        <v>0</v>
      </c>
      <c r="BP19" s="13">
        <v>0</v>
      </c>
      <c r="BQ19" s="13">
        <v>0</v>
      </c>
      <c r="BR19" s="13">
        <v>0</v>
      </c>
      <c r="BS19" s="13">
        <v>0</v>
      </c>
      <c r="BT19" s="13">
        <v>0</v>
      </c>
      <c r="BU19" s="13">
        <v>0</v>
      </c>
      <c r="BV19" s="13">
        <v>0</v>
      </c>
      <c r="BW19" s="13">
        <v>0</v>
      </c>
      <c r="BX19" s="13">
        <v>0</v>
      </c>
      <c r="BY19" s="13">
        <v>1</v>
      </c>
      <c r="BZ19" s="13">
        <v>0</v>
      </c>
      <c r="CA19" s="13">
        <v>800</v>
      </c>
      <c r="CB19" s="79" t="s">
        <v>338</v>
      </c>
      <c r="CD19" s="11">
        <f t="shared" si="0"/>
        <v>0.88365243004418259</v>
      </c>
    </row>
    <row r="20" spans="1:82" x14ac:dyDescent="0.15">
      <c r="A20" s="4" t="s">
        <v>61</v>
      </c>
      <c r="B20" s="6">
        <v>11</v>
      </c>
      <c r="C20" s="6" t="s">
        <v>392</v>
      </c>
      <c r="D20" s="14" t="s">
        <v>401</v>
      </c>
      <c r="E20" s="6" t="s">
        <v>112</v>
      </c>
      <c r="F20" s="6" t="s">
        <v>120</v>
      </c>
      <c r="G20" s="14" t="s">
        <v>383</v>
      </c>
      <c r="H20" s="14" t="s">
        <v>384</v>
      </c>
      <c r="I20" s="14" t="s">
        <v>402</v>
      </c>
      <c r="J20" s="14" t="s">
        <v>403</v>
      </c>
      <c r="K20" s="13"/>
      <c r="L20" s="13"/>
      <c r="M20" s="13">
        <v>1.64</v>
      </c>
      <c r="N20" s="13"/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1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1</v>
      </c>
      <c r="BJ20" s="13">
        <v>0</v>
      </c>
      <c r="BK20" s="13">
        <v>0</v>
      </c>
      <c r="BL20" s="13">
        <v>2</v>
      </c>
      <c r="BM20" s="13">
        <v>0</v>
      </c>
      <c r="BN20" s="13">
        <v>0</v>
      </c>
      <c r="BO20" s="13">
        <v>0</v>
      </c>
      <c r="BP20" s="13">
        <v>0</v>
      </c>
      <c r="BQ20" s="13">
        <v>0</v>
      </c>
      <c r="BR20" s="13">
        <v>0</v>
      </c>
      <c r="BS20" s="13">
        <v>0</v>
      </c>
      <c r="BT20" s="13">
        <v>0</v>
      </c>
      <c r="BU20" s="13">
        <v>0</v>
      </c>
      <c r="BV20" s="13">
        <v>0</v>
      </c>
      <c r="BW20" s="13">
        <v>0</v>
      </c>
      <c r="BX20" s="13">
        <v>0</v>
      </c>
      <c r="BY20" s="13">
        <v>1</v>
      </c>
      <c r="BZ20" s="13">
        <v>0</v>
      </c>
      <c r="CA20" s="13">
        <v>176</v>
      </c>
      <c r="CB20" s="79" t="s">
        <v>337</v>
      </c>
      <c r="CD20" s="11">
        <f t="shared" si="0"/>
        <v>0.82965144820814929</v>
      </c>
    </row>
    <row r="21" spans="1:82" x14ac:dyDescent="0.15">
      <c r="A21" s="4" t="s">
        <v>11</v>
      </c>
      <c r="B21" s="6">
        <v>10</v>
      </c>
      <c r="C21" s="6" t="s">
        <v>392</v>
      </c>
      <c r="D21" s="14" t="s">
        <v>404</v>
      </c>
      <c r="E21" s="6" t="s">
        <v>116</v>
      </c>
      <c r="F21" s="6" t="s">
        <v>120</v>
      </c>
      <c r="G21" s="14" t="s">
        <v>383</v>
      </c>
      <c r="H21" s="14" t="s">
        <v>405</v>
      </c>
      <c r="I21" s="14" t="s">
        <v>406</v>
      </c>
      <c r="J21" s="14" t="s">
        <v>407</v>
      </c>
      <c r="K21" s="13"/>
      <c r="L21" s="13"/>
      <c r="M21" s="13">
        <v>2.5499999999999998</v>
      </c>
      <c r="N21" s="13"/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20</v>
      </c>
      <c r="BH21" s="13">
        <v>0</v>
      </c>
      <c r="BI21" s="13">
        <v>0</v>
      </c>
      <c r="BJ21" s="13">
        <v>0</v>
      </c>
      <c r="BK21" s="13">
        <v>0</v>
      </c>
      <c r="BL21" s="13">
        <v>0</v>
      </c>
      <c r="BM21" s="13">
        <v>0</v>
      </c>
      <c r="BN21" s="13">
        <v>0</v>
      </c>
      <c r="BO21" s="13">
        <v>0</v>
      </c>
      <c r="BP21" s="13">
        <v>0</v>
      </c>
      <c r="BQ21" s="13">
        <v>1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X21" s="13">
        <v>0</v>
      </c>
      <c r="BY21" s="13">
        <v>2</v>
      </c>
      <c r="BZ21" s="13">
        <v>0</v>
      </c>
      <c r="CA21" s="13">
        <v>96</v>
      </c>
      <c r="CB21" s="79" t="s">
        <v>337</v>
      </c>
      <c r="CD21" s="11">
        <f t="shared" si="0"/>
        <v>0.94747177221404033</v>
      </c>
    </row>
    <row r="22" spans="1:82" x14ac:dyDescent="0.15">
      <c r="A22" s="4" t="s">
        <v>62</v>
      </c>
      <c r="B22" s="6">
        <v>9</v>
      </c>
      <c r="C22" s="6" t="s">
        <v>392</v>
      </c>
      <c r="D22" s="14" t="s">
        <v>408</v>
      </c>
      <c r="E22" s="6" t="s">
        <v>111</v>
      </c>
      <c r="F22" s="6" t="s">
        <v>120</v>
      </c>
      <c r="G22" s="14" t="s">
        <v>383</v>
      </c>
      <c r="H22" s="14" t="s">
        <v>409</v>
      </c>
      <c r="I22" s="14" t="s">
        <v>410</v>
      </c>
      <c r="J22" s="14" t="s">
        <v>411</v>
      </c>
      <c r="K22" s="13"/>
      <c r="L22" s="13"/>
      <c r="M22" s="13">
        <v>2.17</v>
      </c>
      <c r="N22" s="13"/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13">
        <v>2</v>
      </c>
      <c r="BJ22" s="13">
        <v>0</v>
      </c>
      <c r="BK22" s="13"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2</v>
      </c>
      <c r="BQ22" s="13">
        <v>0</v>
      </c>
      <c r="BR22" s="13">
        <v>0</v>
      </c>
      <c r="BS22" s="13">
        <v>0</v>
      </c>
      <c r="BT22" s="13">
        <v>0</v>
      </c>
      <c r="BU22" s="13">
        <v>0</v>
      </c>
      <c r="BV22" s="13">
        <v>0</v>
      </c>
      <c r="BW22" s="13">
        <v>0</v>
      </c>
      <c r="BX22" s="13">
        <v>0</v>
      </c>
      <c r="BY22" s="13">
        <v>0</v>
      </c>
      <c r="BZ22" s="13">
        <v>0</v>
      </c>
      <c r="CA22" s="13">
        <v>36</v>
      </c>
      <c r="CB22" s="79" t="s">
        <v>337</v>
      </c>
      <c r="CD22" s="11">
        <f t="shared" si="0"/>
        <v>1.087383406971036</v>
      </c>
    </row>
    <row r="23" spans="1:82" x14ac:dyDescent="0.15">
      <c r="A23" s="4" t="s">
        <v>64</v>
      </c>
      <c r="B23" s="5"/>
      <c r="C23" s="6"/>
      <c r="D23" s="14"/>
      <c r="E23" s="5"/>
      <c r="F23" s="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D23" s="11" t="e">
        <f t="shared" si="0"/>
        <v>#DIV/0!</v>
      </c>
    </row>
    <row r="24" spans="1:82" x14ac:dyDescent="0.15">
      <c r="A24" s="4" t="s">
        <v>63</v>
      </c>
      <c r="B24" s="5"/>
      <c r="C24" s="6"/>
      <c r="D24" s="14"/>
      <c r="E24" s="5"/>
      <c r="F24" s="5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D24" s="11" t="e">
        <f t="shared" si="0"/>
        <v>#DIV/0!</v>
      </c>
    </row>
    <row r="25" spans="1:82" x14ac:dyDescent="0.15">
      <c r="A25" s="4" t="s">
        <v>65</v>
      </c>
      <c r="B25" s="5"/>
      <c r="C25" s="6"/>
      <c r="D25" s="14"/>
      <c r="E25" s="5"/>
      <c r="F25" s="5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D25" s="11" t="e">
        <f t="shared" si="0"/>
        <v>#DIV/0!</v>
      </c>
    </row>
    <row r="26" spans="1:82" x14ac:dyDescent="0.15">
      <c r="A26" s="4" t="s">
        <v>66</v>
      </c>
      <c r="B26" s="5"/>
      <c r="C26" s="6"/>
      <c r="D26" s="14"/>
      <c r="E26" s="5"/>
      <c r="F26" s="5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D26" s="11" t="e">
        <f t="shared" si="0"/>
        <v>#DIV/0!</v>
      </c>
    </row>
    <row r="27" spans="1:82" x14ac:dyDescent="0.15">
      <c r="A27" s="4" t="s">
        <v>67</v>
      </c>
      <c r="B27" s="5"/>
      <c r="C27" s="6"/>
      <c r="D27" s="14"/>
      <c r="E27" s="5"/>
      <c r="F27" s="5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D27" s="11" t="e">
        <f t="shared" si="0"/>
        <v>#DIV/0!</v>
      </c>
    </row>
    <row r="28" spans="1:82" x14ac:dyDescent="0.15">
      <c r="A28" s="4" t="s">
        <v>68</v>
      </c>
      <c r="B28" s="5"/>
      <c r="C28" s="6"/>
      <c r="D28" s="14"/>
      <c r="E28" s="5"/>
      <c r="F28" s="5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D28" s="11" t="e">
        <f t="shared" si="0"/>
        <v>#DIV/0!</v>
      </c>
    </row>
    <row r="29" spans="1:82" x14ac:dyDescent="0.15">
      <c r="A29" s="4" t="s">
        <v>69</v>
      </c>
      <c r="B29" s="5"/>
      <c r="C29" s="6"/>
      <c r="D29" s="14"/>
      <c r="E29" s="5"/>
      <c r="F29" s="5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D29" s="11" t="e">
        <f t="shared" si="0"/>
        <v>#DIV/0!</v>
      </c>
    </row>
    <row r="30" spans="1:82" x14ac:dyDescent="0.15">
      <c r="A30" s="4" t="s">
        <v>70</v>
      </c>
      <c r="B30" s="5"/>
      <c r="C30" s="6"/>
      <c r="D30" s="14"/>
      <c r="E30" s="5"/>
      <c r="F30" s="5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D30" s="11" t="e">
        <f t="shared" si="0"/>
        <v>#DIV/0!</v>
      </c>
    </row>
    <row r="31" spans="1:82" x14ac:dyDescent="0.15">
      <c r="A31" s="4" t="s">
        <v>71</v>
      </c>
      <c r="B31" s="5"/>
      <c r="C31" s="6"/>
      <c r="D31" s="14"/>
      <c r="E31" s="5"/>
      <c r="F31" s="5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D31" s="11" t="e">
        <f t="shared" si="0"/>
        <v>#DIV/0!</v>
      </c>
    </row>
    <row r="32" spans="1:82" x14ac:dyDescent="0.15">
      <c r="A32" s="4" t="s">
        <v>72</v>
      </c>
      <c r="B32" s="5"/>
      <c r="C32" s="6"/>
      <c r="D32" s="14"/>
      <c r="E32" s="5"/>
      <c r="F32" s="5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D32" s="11" t="e">
        <f t="shared" si="0"/>
        <v>#DIV/0!</v>
      </c>
    </row>
    <row r="33" spans="1:82" x14ac:dyDescent="0.15">
      <c r="A33" s="4" t="s">
        <v>73</v>
      </c>
      <c r="B33" s="5"/>
      <c r="C33" s="6"/>
      <c r="D33" s="14"/>
      <c r="E33" s="5"/>
      <c r="F33" s="5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D33" s="11" t="e">
        <f t="shared" si="0"/>
        <v>#DIV/0!</v>
      </c>
    </row>
    <row r="34" spans="1:82" x14ac:dyDescent="0.15">
      <c r="A34" s="4" t="s">
        <v>74</v>
      </c>
      <c r="B34" s="5"/>
      <c r="C34" s="6"/>
      <c r="D34" s="14"/>
      <c r="E34" s="5"/>
      <c r="F34" s="5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D34" s="11" t="e">
        <f t="shared" si="0"/>
        <v>#DIV/0!</v>
      </c>
    </row>
    <row r="35" spans="1:82" x14ac:dyDescent="0.15">
      <c r="A35" s="4" t="s">
        <v>75</v>
      </c>
      <c r="B35" s="5"/>
      <c r="C35" s="6"/>
      <c r="D35" s="14"/>
      <c r="E35" s="5"/>
      <c r="F35" s="5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D35" s="11" t="e">
        <f t="shared" si="0"/>
        <v>#DIV/0!</v>
      </c>
    </row>
    <row r="36" spans="1:82" x14ac:dyDescent="0.15">
      <c r="A36" s="4" t="s">
        <v>76</v>
      </c>
      <c r="B36" s="5"/>
      <c r="C36" s="6"/>
      <c r="D36" s="14"/>
      <c r="E36" s="5"/>
      <c r="F36" s="5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D36" s="11" t="e">
        <f t="shared" si="0"/>
        <v>#DIV/0!</v>
      </c>
    </row>
    <row r="37" spans="1:82" x14ac:dyDescent="0.15">
      <c r="A37" s="4" t="s">
        <v>77</v>
      </c>
      <c r="B37" s="5"/>
      <c r="C37" s="6"/>
      <c r="D37" s="14"/>
      <c r="E37" s="5"/>
      <c r="F37" s="5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D37" s="11" t="e">
        <f t="shared" si="0"/>
        <v>#DIV/0!</v>
      </c>
    </row>
    <row r="38" spans="1:82" x14ac:dyDescent="0.15">
      <c r="A38" s="4" t="s">
        <v>78</v>
      </c>
      <c r="B38" s="5"/>
      <c r="C38" s="6"/>
      <c r="D38" s="14"/>
      <c r="E38" s="5"/>
      <c r="F38" s="5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D38" s="11" t="e">
        <f t="shared" si="0"/>
        <v>#DIV/0!</v>
      </c>
    </row>
    <row r="39" spans="1:82" x14ac:dyDescent="0.15">
      <c r="A39" s="4" t="s">
        <v>79</v>
      </c>
      <c r="B39" s="5"/>
      <c r="C39" s="6"/>
      <c r="D39" s="14"/>
      <c r="E39" s="5"/>
      <c r="F39" s="5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D39" s="11" t="e">
        <f t="shared" si="0"/>
        <v>#DIV/0!</v>
      </c>
    </row>
    <row r="40" spans="1:82" x14ac:dyDescent="0.15">
      <c r="A40" s="4" t="s">
        <v>80</v>
      </c>
      <c r="B40" s="5"/>
      <c r="C40" s="6"/>
      <c r="D40" s="14"/>
      <c r="E40" s="5"/>
      <c r="F40" s="5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D40" s="11" t="e">
        <f t="shared" si="0"/>
        <v>#DIV/0!</v>
      </c>
    </row>
    <row r="41" spans="1:82" x14ac:dyDescent="0.15">
      <c r="A41" s="4" t="s">
        <v>81</v>
      </c>
      <c r="B41" s="5"/>
      <c r="C41" s="6"/>
      <c r="D41" s="14"/>
      <c r="E41" s="5"/>
      <c r="F41" s="5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D41" s="11" t="e">
        <f t="shared" si="0"/>
        <v>#DIV/0!</v>
      </c>
    </row>
    <row r="42" spans="1:82" x14ac:dyDescent="0.15">
      <c r="A42" s="4" t="s">
        <v>82</v>
      </c>
      <c r="B42" s="5"/>
      <c r="C42" s="6"/>
      <c r="D42" s="14"/>
      <c r="E42" s="5"/>
      <c r="F42" s="5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D42" s="11" t="e">
        <f t="shared" si="0"/>
        <v>#DIV/0!</v>
      </c>
    </row>
    <row r="43" spans="1:82" x14ac:dyDescent="0.15">
      <c r="A43" s="4" t="s">
        <v>83</v>
      </c>
      <c r="B43" s="5"/>
      <c r="C43" s="6"/>
      <c r="D43" s="14"/>
      <c r="E43" s="5"/>
      <c r="F43" s="5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D43" s="11" t="e">
        <f t="shared" si="0"/>
        <v>#DIV/0!</v>
      </c>
    </row>
    <row r="44" spans="1:82" x14ac:dyDescent="0.15">
      <c r="A44" s="4" t="s">
        <v>84</v>
      </c>
      <c r="B44" s="5"/>
      <c r="C44" s="6"/>
      <c r="D44" s="14"/>
      <c r="E44" s="5"/>
      <c r="F44" s="5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D44" s="11" t="e">
        <f t="shared" si="0"/>
        <v>#DIV/0!</v>
      </c>
    </row>
    <row r="45" spans="1:82" x14ac:dyDescent="0.15">
      <c r="A45" s="4" t="s">
        <v>85</v>
      </c>
      <c r="B45" s="5"/>
      <c r="C45" s="5"/>
      <c r="D45" s="13"/>
      <c r="E45" s="5"/>
      <c r="F45" s="5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D45" s="11" t="e">
        <f t="shared" si="0"/>
        <v>#DIV/0!</v>
      </c>
    </row>
  </sheetData>
  <mergeCells count="23">
    <mergeCell ref="BP14:BR14"/>
    <mergeCell ref="F10:J10"/>
    <mergeCell ref="D5:E5"/>
    <mergeCell ref="D6:E6"/>
    <mergeCell ref="D7:E7"/>
    <mergeCell ref="D8:E8"/>
    <mergeCell ref="D10:E10"/>
    <mergeCell ref="BS14:BU14"/>
    <mergeCell ref="D11:E11"/>
    <mergeCell ref="F11:J11"/>
    <mergeCell ref="CE13:CF13"/>
    <mergeCell ref="A14:K14"/>
    <mergeCell ref="L14:N14"/>
    <mergeCell ref="O14:U14"/>
    <mergeCell ref="V14:AA14"/>
    <mergeCell ref="AB14:AH14"/>
    <mergeCell ref="AI14:AO14"/>
    <mergeCell ref="AP14:AV14"/>
    <mergeCell ref="BW14:BY14"/>
    <mergeCell ref="AW14:AX14"/>
    <mergeCell ref="AZ14:BF14"/>
    <mergeCell ref="BG14:BI14"/>
    <mergeCell ref="BM14:BO14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F45"/>
  <sheetViews>
    <sheetView workbookViewId="0">
      <selection activeCell="F21" sqref="F21"/>
    </sheetView>
  </sheetViews>
  <sheetFormatPr defaultRowHeight="13.5" x14ac:dyDescent="0.15"/>
  <cols>
    <col min="1" max="1" width="9" customWidth="1"/>
    <col min="18" max="18" width="10" customWidth="1"/>
    <col min="25" max="25" width="10.875" customWidth="1"/>
    <col min="31" max="31" width="10.375" customWidth="1"/>
    <col min="38" max="38" width="11.125" customWidth="1"/>
    <col min="45" max="45" width="11.125" customWidth="1"/>
    <col min="55" max="55" width="11.125" customWidth="1"/>
    <col min="59" max="59" width="10.25" customWidth="1"/>
    <col min="62" max="62" width="10.625" customWidth="1"/>
    <col min="65" max="65" width="10.625" customWidth="1"/>
    <col min="68" max="68" width="10.625" customWidth="1"/>
    <col min="71" max="71" width="11.125" customWidth="1"/>
    <col min="75" max="75" width="11.625" customWidth="1"/>
    <col min="78" max="78" width="18.125" customWidth="1"/>
    <col min="79" max="79" width="11.875" customWidth="1"/>
    <col min="80" max="80" width="10" customWidth="1"/>
    <col min="81" max="81" width="24.5" customWidth="1"/>
    <col min="82" max="82" width="14.75" customWidth="1"/>
  </cols>
  <sheetData>
    <row r="1" spans="1:84" x14ac:dyDescent="0.15">
      <c r="B1">
        <v>2020</v>
      </c>
      <c r="C1" t="s">
        <v>0</v>
      </c>
      <c r="D1">
        <v>11</v>
      </c>
      <c r="E1" t="s">
        <v>1</v>
      </c>
      <c r="F1" s="1" t="s">
        <v>2</v>
      </c>
    </row>
    <row r="5" spans="1:84" x14ac:dyDescent="0.15">
      <c r="A5" s="2" t="s">
        <v>3</v>
      </c>
      <c r="B5" s="3"/>
      <c r="C5" s="18" t="s">
        <v>4</v>
      </c>
      <c r="D5" s="60" t="s">
        <v>5</v>
      </c>
      <c r="E5" s="62"/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84" x14ac:dyDescent="0.15">
      <c r="A6" s="4" t="s">
        <v>11</v>
      </c>
      <c r="B6" s="3"/>
      <c r="C6" s="19">
        <v>350100</v>
      </c>
      <c r="D6" s="63" t="s">
        <v>107</v>
      </c>
      <c r="E6" s="65"/>
      <c r="F6" s="6" t="s">
        <v>12</v>
      </c>
      <c r="G6" s="5" t="s">
        <v>13</v>
      </c>
      <c r="H6" s="5">
        <v>3</v>
      </c>
      <c r="I6" s="5">
        <v>92</v>
      </c>
      <c r="J6" s="5">
        <v>3</v>
      </c>
    </row>
    <row r="7" spans="1:84" x14ac:dyDescent="0.15">
      <c r="A7" s="3"/>
      <c r="B7" s="3"/>
      <c r="C7" s="20"/>
      <c r="D7" s="60" t="s">
        <v>14</v>
      </c>
      <c r="E7" s="62"/>
      <c r="F7" s="3"/>
      <c r="G7" s="3"/>
      <c r="H7" s="3"/>
      <c r="I7" s="3"/>
      <c r="J7" s="3"/>
    </row>
    <row r="8" spans="1:84" x14ac:dyDescent="0.15">
      <c r="A8" s="3"/>
      <c r="B8" s="3"/>
      <c r="C8" s="20"/>
      <c r="D8" s="67">
        <v>3511</v>
      </c>
      <c r="E8" s="68"/>
      <c r="F8" s="3"/>
      <c r="G8" s="3"/>
      <c r="H8" s="3"/>
      <c r="I8" s="3"/>
      <c r="J8" s="3"/>
    </row>
    <row r="9" spans="1:84" x14ac:dyDescent="0.15">
      <c r="A9" s="2" t="s">
        <v>15</v>
      </c>
      <c r="B9" s="3"/>
      <c r="C9" s="3"/>
      <c r="D9" s="3"/>
      <c r="E9" s="3"/>
      <c r="F9" s="3"/>
      <c r="G9" s="3"/>
      <c r="H9" s="3"/>
      <c r="I9" s="3"/>
      <c r="J9" s="3"/>
    </row>
    <row r="10" spans="1:84" x14ac:dyDescent="0.15">
      <c r="A10" s="2" t="s">
        <v>16</v>
      </c>
      <c r="B10" s="2" t="s">
        <v>17</v>
      </c>
      <c r="C10" s="2" t="s">
        <v>18</v>
      </c>
      <c r="D10" s="60" t="s">
        <v>19</v>
      </c>
      <c r="E10" s="62"/>
      <c r="F10" s="60" t="s">
        <v>20</v>
      </c>
      <c r="G10" s="61"/>
      <c r="H10" s="61"/>
      <c r="I10" s="61"/>
      <c r="J10" s="62"/>
    </row>
    <row r="11" spans="1:84" x14ac:dyDescent="0.15">
      <c r="A11" s="7">
        <v>4158</v>
      </c>
      <c r="B11" s="13">
        <v>50</v>
      </c>
      <c r="C11" s="13">
        <v>16</v>
      </c>
      <c r="D11" s="72">
        <v>598</v>
      </c>
      <c r="E11" s="73"/>
      <c r="F11" s="63"/>
      <c r="G11" s="64"/>
      <c r="H11" s="64"/>
      <c r="I11" s="64"/>
      <c r="J11" s="65"/>
    </row>
    <row r="13" spans="1:84" x14ac:dyDescent="0.15">
      <c r="O13" s="8" t="s">
        <v>91</v>
      </c>
      <c r="CD13" s="9" t="s">
        <v>87</v>
      </c>
      <c r="CE13" s="66" t="s">
        <v>102</v>
      </c>
      <c r="CF13" s="66"/>
    </row>
    <row r="14" spans="1:84" x14ac:dyDescent="0.15">
      <c r="A14" s="60" t="s">
        <v>21</v>
      </c>
      <c r="B14" s="61"/>
      <c r="C14" s="61"/>
      <c r="D14" s="61"/>
      <c r="E14" s="61"/>
      <c r="F14" s="61"/>
      <c r="G14" s="61"/>
      <c r="H14" s="61"/>
      <c r="I14" s="61"/>
      <c r="J14" s="61"/>
      <c r="K14" s="62"/>
      <c r="L14" s="60" t="s">
        <v>22</v>
      </c>
      <c r="M14" s="61"/>
      <c r="N14" s="62"/>
      <c r="O14" s="60" t="s">
        <v>23</v>
      </c>
      <c r="P14" s="61"/>
      <c r="Q14" s="61"/>
      <c r="R14" s="61"/>
      <c r="S14" s="61"/>
      <c r="T14" s="61"/>
      <c r="U14" s="62"/>
      <c r="V14" s="60" t="s">
        <v>24</v>
      </c>
      <c r="W14" s="61"/>
      <c r="X14" s="61"/>
      <c r="Y14" s="61"/>
      <c r="Z14" s="61"/>
      <c r="AA14" s="62"/>
      <c r="AB14" s="60" t="s">
        <v>25</v>
      </c>
      <c r="AC14" s="61"/>
      <c r="AD14" s="61"/>
      <c r="AE14" s="61"/>
      <c r="AF14" s="61"/>
      <c r="AG14" s="61"/>
      <c r="AH14" s="62"/>
      <c r="AI14" s="60" t="s">
        <v>26</v>
      </c>
      <c r="AJ14" s="61"/>
      <c r="AK14" s="61"/>
      <c r="AL14" s="61"/>
      <c r="AM14" s="61"/>
      <c r="AN14" s="61"/>
      <c r="AO14" s="62"/>
      <c r="AP14" s="69" t="s">
        <v>105</v>
      </c>
      <c r="AQ14" s="70"/>
      <c r="AR14" s="70"/>
      <c r="AS14" s="70"/>
      <c r="AT14" s="70"/>
      <c r="AU14" s="70"/>
      <c r="AV14" s="71"/>
      <c r="AW14" s="69" t="s">
        <v>104</v>
      </c>
      <c r="AX14" s="71"/>
      <c r="AY14" s="17" t="s">
        <v>27</v>
      </c>
      <c r="AZ14" s="69" t="s">
        <v>106</v>
      </c>
      <c r="BA14" s="70"/>
      <c r="BB14" s="70"/>
      <c r="BC14" s="70"/>
      <c r="BD14" s="70"/>
      <c r="BE14" s="70"/>
      <c r="BF14" s="71"/>
      <c r="BG14" s="69" t="s">
        <v>28</v>
      </c>
      <c r="BH14" s="70"/>
      <c r="BI14" s="71"/>
      <c r="BJ14" s="2" t="s">
        <v>29</v>
      </c>
      <c r="BK14" s="2" t="s">
        <v>95</v>
      </c>
      <c r="BL14" s="2" t="s">
        <v>30</v>
      </c>
      <c r="BM14" s="60" t="s">
        <v>31</v>
      </c>
      <c r="BN14" s="61"/>
      <c r="BO14" s="62"/>
      <c r="BP14" s="60" t="s">
        <v>32</v>
      </c>
      <c r="BQ14" s="61"/>
      <c r="BR14" s="62"/>
      <c r="BS14" s="60" t="s">
        <v>33</v>
      </c>
      <c r="BT14" s="61"/>
      <c r="BU14" s="62"/>
      <c r="BV14" s="2" t="s">
        <v>34</v>
      </c>
      <c r="BW14" s="60" t="s">
        <v>35</v>
      </c>
      <c r="BX14" s="61"/>
      <c r="BY14" s="62"/>
      <c r="BZ14" s="2" t="s">
        <v>93</v>
      </c>
      <c r="CA14" s="56" t="s">
        <v>36</v>
      </c>
      <c r="CB14" s="12" t="s">
        <v>92</v>
      </c>
      <c r="CC14" s="12" t="s">
        <v>86</v>
      </c>
      <c r="CD14" s="9" t="s">
        <v>88</v>
      </c>
      <c r="CE14" s="57" t="s">
        <v>99</v>
      </c>
      <c r="CF14" s="57" t="s">
        <v>100</v>
      </c>
    </row>
    <row r="15" spans="1:84" x14ac:dyDescent="0.15">
      <c r="A15" s="2" t="s">
        <v>37</v>
      </c>
      <c r="B15" s="2" t="s">
        <v>38</v>
      </c>
      <c r="C15" s="2" t="s">
        <v>39</v>
      </c>
      <c r="D15" s="2" t="s">
        <v>40</v>
      </c>
      <c r="E15" s="2" t="s">
        <v>41</v>
      </c>
      <c r="F15" s="2" t="s">
        <v>42</v>
      </c>
      <c r="G15" s="2" t="s">
        <v>17</v>
      </c>
      <c r="H15" s="2" t="s">
        <v>43</v>
      </c>
      <c r="I15" s="2" t="s">
        <v>44</v>
      </c>
      <c r="J15" s="2" t="s">
        <v>45</v>
      </c>
      <c r="K15" s="2" t="s">
        <v>46</v>
      </c>
      <c r="L15" s="2" t="s">
        <v>47</v>
      </c>
      <c r="M15" s="2" t="s">
        <v>48</v>
      </c>
      <c r="N15" s="2" t="s">
        <v>49</v>
      </c>
      <c r="O15" s="2" t="s">
        <v>50</v>
      </c>
      <c r="P15" s="2" t="s">
        <v>51</v>
      </c>
      <c r="Q15" s="2" t="s">
        <v>52</v>
      </c>
      <c r="R15" s="2" t="s">
        <v>53</v>
      </c>
      <c r="S15" s="2" t="s">
        <v>54</v>
      </c>
      <c r="T15" s="2" t="s">
        <v>55</v>
      </c>
      <c r="U15" s="2" t="s">
        <v>56</v>
      </c>
      <c r="V15" s="2" t="s">
        <v>50</v>
      </c>
      <c r="W15" s="2" t="s">
        <v>51</v>
      </c>
      <c r="X15" s="2" t="s">
        <v>52</v>
      </c>
      <c r="Y15" s="2" t="s">
        <v>53</v>
      </c>
      <c r="Z15" s="2" t="s">
        <v>55</v>
      </c>
      <c r="AA15" s="2" t="s">
        <v>56</v>
      </c>
      <c r="AB15" s="2" t="s">
        <v>50</v>
      </c>
      <c r="AC15" s="2" t="s">
        <v>51</v>
      </c>
      <c r="AD15" s="2" t="s">
        <v>52</v>
      </c>
      <c r="AE15" s="2" t="s">
        <v>53</v>
      </c>
      <c r="AF15" s="2" t="s">
        <v>54</v>
      </c>
      <c r="AG15" s="2" t="s">
        <v>55</v>
      </c>
      <c r="AH15" s="2" t="s">
        <v>56</v>
      </c>
      <c r="AI15" s="2" t="s">
        <v>50</v>
      </c>
      <c r="AJ15" s="2" t="s">
        <v>51</v>
      </c>
      <c r="AK15" s="2" t="s">
        <v>52</v>
      </c>
      <c r="AL15" s="2" t="s">
        <v>53</v>
      </c>
      <c r="AM15" s="2" t="s">
        <v>54</v>
      </c>
      <c r="AN15" s="2" t="s">
        <v>55</v>
      </c>
      <c r="AO15" s="2" t="s">
        <v>56</v>
      </c>
      <c r="AP15" s="17" t="s">
        <v>50</v>
      </c>
      <c r="AQ15" s="17" t="s">
        <v>51</v>
      </c>
      <c r="AR15" s="17" t="s">
        <v>52</v>
      </c>
      <c r="AS15" s="17" t="s">
        <v>53</v>
      </c>
      <c r="AT15" s="17" t="s">
        <v>54</v>
      </c>
      <c r="AU15" s="17" t="s">
        <v>55</v>
      </c>
      <c r="AV15" s="17" t="s">
        <v>56</v>
      </c>
      <c r="AW15" s="17" t="s">
        <v>55</v>
      </c>
      <c r="AX15" s="17" t="s">
        <v>56</v>
      </c>
      <c r="AY15" s="17" t="s">
        <v>96</v>
      </c>
      <c r="AZ15" s="17" t="s">
        <v>50</v>
      </c>
      <c r="BA15" s="17" t="s">
        <v>51</v>
      </c>
      <c r="BB15" s="17" t="s">
        <v>52</v>
      </c>
      <c r="BC15" s="17" t="s">
        <v>53</v>
      </c>
      <c r="BD15" s="17" t="s">
        <v>54</v>
      </c>
      <c r="BE15" s="17" t="s">
        <v>55</v>
      </c>
      <c r="BF15" s="17" t="s">
        <v>56</v>
      </c>
      <c r="BG15" s="2" t="s">
        <v>98</v>
      </c>
      <c r="BH15" s="2" t="s">
        <v>55</v>
      </c>
      <c r="BI15" s="2" t="s">
        <v>56</v>
      </c>
      <c r="BJ15" s="2" t="s">
        <v>98</v>
      </c>
      <c r="BK15" s="2" t="s">
        <v>94</v>
      </c>
      <c r="BL15" s="2" t="s">
        <v>97</v>
      </c>
      <c r="BM15" s="2" t="s">
        <v>98</v>
      </c>
      <c r="BN15" s="2" t="s">
        <v>55</v>
      </c>
      <c r="BO15" s="2" t="s">
        <v>56</v>
      </c>
      <c r="BP15" s="2" t="s">
        <v>98</v>
      </c>
      <c r="BQ15" s="2" t="s">
        <v>55</v>
      </c>
      <c r="BR15" s="2" t="s">
        <v>56</v>
      </c>
      <c r="BS15" s="2" t="s">
        <v>98</v>
      </c>
      <c r="BT15" s="2" t="s">
        <v>55</v>
      </c>
      <c r="BU15" s="2" t="s">
        <v>56</v>
      </c>
      <c r="BV15" s="2" t="s">
        <v>56</v>
      </c>
      <c r="BW15" s="2" t="s">
        <v>98</v>
      </c>
      <c r="BX15" s="2" t="s">
        <v>55</v>
      </c>
      <c r="BY15" s="2" t="s">
        <v>56</v>
      </c>
      <c r="BZ15" s="2" t="s">
        <v>97</v>
      </c>
      <c r="CA15" s="56"/>
      <c r="CB15" s="12" t="s">
        <v>89</v>
      </c>
      <c r="CC15" s="12"/>
      <c r="CD15" s="10" t="s">
        <v>90</v>
      </c>
      <c r="CE15" s="57" t="s">
        <v>103</v>
      </c>
      <c r="CF15" s="57" t="s">
        <v>101</v>
      </c>
    </row>
    <row r="16" spans="1:84" x14ac:dyDescent="0.15">
      <c r="A16" s="4" t="s">
        <v>57</v>
      </c>
      <c r="B16" s="6">
        <v>21</v>
      </c>
      <c r="C16" s="6" t="s">
        <v>412</v>
      </c>
      <c r="D16" s="14" t="s">
        <v>413</v>
      </c>
      <c r="E16" s="6" t="s">
        <v>111</v>
      </c>
      <c r="F16" s="6" t="s">
        <v>123</v>
      </c>
      <c r="G16" s="14" t="s">
        <v>414</v>
      </c>
      <c r="H16" s="14" t="s">
        <v>415</v>
      </c>
      <c r="I16" s="14" t="s">
        <v>416</v>
      </c>
      <c r="J16" s="14" t="s">
        <v>417</v>
      </c>
      <c r="K16" s="13"/>
      <c r="L16" s="13"/>
      <c r="M16" s="13">
        <v>2.35</v>
      </c>
      <c r="N16" s="13"/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4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2</v>
      </c>
      <c r="BX16" s="13">
        <v>0</v>
      </c>
      <c r="BY16" s="13">
        <v>0</v>
      </c>
      <c r="BZ16" s="13">
        <v>0</v>
      </c>
      <c r="CA16" s="13">
        <v>256</v>
      </c>
      <c r="CB16" s="79" t="s">
        <v>336</v>
      </c>
      <c r="CD16" s="11">
        <f>(I16/G16)/($D$11/$B$11)</f>
        <v>0.86783531311267426</v>
      </c>
    </row>
    <row r="17" spans="1:82" x14ac:dyDescent="0.15">
      <c r="A17" s="4" t="s">
        <v>58</v>
      </c>
      <c r="B17" s="6">
        <v>14</v>
      </c>
      <c r="C17" s="6" t="s">
        <v>418</v>
      </c>
      <c r="D17" s="14" t="s">
        <v>419</v>
      </c>
      <c r="E17" s="6" t="s">
        <v>129</v>
      </c>
      <c r="F17" s="6" t="s">
        <v>120</v>
      </c>
      <c r="G17" s="14" t="s">
        <v>383</v>
      </c>
      <c r="H17" s="14" t="s">
        <v>384</v>
      </c>
      <c r="I17" s="14" t="s">
        <v>420</v>
      </c>
      <c r="J17" s="14" t="s">
        <v>421</v>
      </c>
      <c r="K17" s="13"/>
      <c r="L17" s="13"/>
      <c r="M17" s="13">
        <v>0.21</v>
      </c>
      <c r="N17" s="13"/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1</v>
      </c>
      <c r="BI17" s="13">
        <v>0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13">
        <v>0</v>
      </c>
      <c r="BS17" s="13">
        <v>0</v>
      </c>
      <c r="BT17" s="13">
        <v>0</v>
      </c>
      <c r="BU17" s="13">
        <v>0</v>
      </c>
      <c r="BV17" s="13">
        <v>0</v>
      </c>
      <c r="BW17" s="13">
        <v>0</v>
      </c>
      <c r="BX17" s="13">
        <v>0</v>
      </c>
      <c r="BY17" s="13">
        <v>1</v>
      </c>
      <c r="BZ17" s="13">
        <v>0</v>
      </c>
      <c r="CA17" s="13">
        <v>2</v>
      </c>
      <c r="CB17" s="81">
        <v>1</v>
      </c>
      <c r="CC17" t="s">
        <v>437</v>
      </c>
      <c r="CD17" s="11">
        <f t="shared" ref="CD17:CD45" si="0">(I17/G17)/($D$11/$B$11)</f>
        <v>0.92530657748049039</v>
      </c>
    </row>
    <row r="18" spans="1:82" x14ac:dyDescent="0.15">
      <c r="A18" s="4" t="s">
        <v>59</v>
      </c>
      <c r="B18" s="6">
        <v>13</v>
      </c>
      <c r="C18" s="6" t="s">
        <v>418</v>
      </c>
      <c r="D18" s="14" t="s">
        <v>422</v>
      </c>
      <c r="E18" s="6" t="s">
        <v>130</v>
      </c>
      <c r="F18" s="6" t="s">
        <v>120</v>
      </c>
      <c r="G18" s="14" t="s">
        <v>383</v>
      </c>
      <c r="H18" s="14" t="s">
        <v>423</v>
      </c>
      <c r="I18" s="14" t="s">
        <v>424</v>
      </c>
      <c r="J18" s="14" t="s">
        <v>425</v>
      </c>
      <c r="K18" s="13"/>
      <c r="L18" s="13"/>
      <c r="M18" s="13">
        <v>2.2599999999999998</v>
      </c>
      <c r="N18" s="13"/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2</v>
      </c>
      <c r="BH18" s="13">
        <v>0</v>
      </c>
      <c r="BI18" s="13">
        <v>1</v>
      </c>
      <c r="BJ18" s="13">
        <v>0</v>
      </c>
      <c r="BK18" s="13">
        <v>0</v>
      </c>
      <c r="BL18" s="13">
        <v>0</v>
      </c>
      <c r="BM18" s="13">
        <v>0</v>
      </c>
      <c r="BN18" s="13">
        <v>0</v>
      </c>
      <c r="BO18" s="13">
        <v>0</v>
      </c>
      <c r="BP18" s="13">
        <v>0</v>
      </c>
      <c r="BQ18" s="13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52</v>
      </c>
      <c r="CB18" s="79" t="s">
        <v>337</v>
      </c>
      <c r="CD18" s="11">
        <f t="shared" si="0"/>
        <v>0.87513935340022286</v>
      </c>
    </row>
    <row r="19" spans="1:82" x14ac:dyDescent="0.15">
      <c r="A19" s="4" t="s">
        <v>60</v>
      </c>
      <c r="B19" s="6">
        <v>12</v>
      </c>
      <c r="C19" s="6" t="s">
        <v>418</v>
      </c>
      <c r="D19" s="14" t="s">
        <v>426</v>
      </c>
      <c r="E19" s="6" t="s">
        <v>113</v>
      </c>
      <c r="F19" s="6" t="s">
        <v>120</v>
      </c>
      <c r="G19" s="14" t="s">
        <v>383</v>
      </c>
      <c r="H19" s="14" t="s">
        <v>427</v>
      </c>
      <c r="I19" s="14" t="s">
        <v>428</v>
      </c>
      <c r="J19" s="14" t="s">
        <v>425</v>
      </c>
      <c r="K19" s="13"/>
      <c r="L19" s="13"/>
      <c r="M19" s="13">
        <v>2.3199999999999998</v>
      </c>
      <c r="N19" s="13"/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13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1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162</v>
      </c>
      <c r="BH19" s="13">
        <v>6</v>
      </c>
      <c r="BI19" s="13">
        <v>1</v>
      </c>
      <c r="BJ19" s="13">
        <v>0</v>
      </c>
      <c r="BK19" s="13">
        <v>0</v>
      </c>
      <c r="BL19" s="13">
        <v>0</v>
      </c>
      <c r="BM19" s="13">
        <v>0</v>
      </c>
      <c r="BN19" s="13">
        <v>0</v>
      </c>
      <c r="BO19" s="13">
        <v>0</v>
      </c>
      <c r="BP19" s="13">
        <v>0</v>
      </c>
      <c r="BQ19" s="13">
        <v>0</v>
      </c>
      <c r="BR19" s="13">
        <v>0</v>
      </c>
      <c r="BS19" s="13">
        <v>0</v>
      </c>
      <c r="BT19" s="13">
        <v>0</v>
      </c>
      <c r="BU19" s="13">
        <v>0</v>
      </c>
      <c r="BV19" s="13">
        <v>0</v>
      </c>
      <c r="BW19" s="13">
        <v>0</v>
      </c>
      <c r="BX19" s="13">
        <v>1</v>
      </c>
      <c r="BY19" s="13">
        <v>8</v>
      </c>
      <c r="BZ19" s="13">
        <v>1</v>
      </c>
      <c r="CA19" s="13">
        <v>168</v>
      </c>
      <c r="CB19" s="79" t="s">
        <v>335</v>
      </c>
      <c r="CD19" s="11">
        <f t="shared" si="0"/>
        <v>0.85284280936454837</v>
      </c>
    </row>
    <row r="20" spans="1:82" x14ac:dyDescent="0.15">
      <c r="A20" s="4" t="s">
        <v>61</v>
      </c>
      <c r="B20" s="6">
        <v>11</v>
      </c>
      <c r="C20" s="6" t="s">
        <v>418</v>
      </c>
      <c r="D20" s="14" t="s">
        <v>429</v>
      </c>
      <c r="E20" s="6" t="s">
        <v>112</v>
      </c>
      <c r="F20" s="6" t="s">
        <v>120</v>
      </c>
      <c r="G20" s="14" t="s">
        <v>383</v>
      </c>
      <c r="H20" s="14" t="s">
        <v>384</v>
      </c>
      <c r="I20" s="14" t="s">
        <v>402</v>
      </c>
      <c r="J20" s="14" t="s">
        <v>421</v>
      </c>
      <c r="K20" s="13"/>
      <c r="L20" s="13"/>
      <c r="M20" s="13">
        <v>2.87</v>
      </c>
      <c r="N20" s="13"/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3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2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2</v>
      </c>
      <c r="BH20" s="13">
        <v>2</v>
      </c>
      <c r="BI20" s="13">
        <v>7</v>
      </c>
      <c r="BJ20" s="13">
        <v>0</v>
      </c>
      <c r="BK20" s="13">
        <v>0</v>
      </c>
      <c r="BL20" s="13">
        <v>0</v>
      </c>
      <c r="BM20" s="13">
        <v>0</v>
      </c>
      <c r="BN20" s="13">
        <v>0</v>
      </c>
      <c r="BO20" s="13">
        <v>0</v>
      </c>
      <c r="BP20" s="13">
        <v>0</v>
      </c>
      <c r="BQ20" s="13">
        <v>1</v>
      </c>
      <c r="BR20" s="13">
        <v>0</v>
      </c>
      <c r="BS20" s="13">
        <v>0</v>
      </c>
      <c r="BT20" s="13">
        <v>0</v>
      </c>
      <c r="BU20" s="13">
        <v>0</v>
      </c>
      <c r="BV20" s="13">
        <v>0</v>
      </c>
      <c r="BW20" s="13">
        <v>0</v>
      </c>
      <c r="BX20" s="13">
        <v>0</v>
      </c>
      <c r="BY20" s="13">
        <v>7</v>
      </c>
      <c r="BZ20" s="13">
        <v>0</v>
      </c>
      <c r="CA20" s="13">
        <v>352</v>
      </c>
      <c r="CB20" s="79" t="s">
        <v>338</v>
      </c>
      <c r="CD20" s="11">
        <f t="shared" si="0"/>
        <v>0.94202898550724634</v>
      </c>
    </row>
    <row r="21" spans="1:82" x14ac:dyDescent="0.15">
      <c r="A21" s="4" t="s">
        <v>11</v>
      </c>
      <c r="B21" s="6">
        <v>10</v>
      </c>
      <c r="C21" s="6" t="s">
        <v>418</v>
      </c>
      <c r="D21" s="14" t="s">
        <v>430</v>
      </c>
      <c r="E21" s="6" t="s">
        <v>116</v>
      </c>
      <c r="F21" s="6" t="s">
        <v>120</v>
      </c>
      <c r="G21" s="14" t="s">
        <v>383</v>
      </c>
      <c r="H21" s="14" t="s">
        <v>394</v>
      </c>
      <c r="I21" s="14" t="s">
        <v>420</v>
      </c>
      <c r="J21" s="14" t="s">
        <v>431</v>
      </c>
      <c r="K21" s="13"/>
      <c r="L21" s="13"/>
      <c r="M21" s="13">
        <v>4.74</v>
      </c>
      <c r="N21" s="13"/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3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55</v>
      </c>
      <c r="BH21" s="13">
        <v>0</v>
      </c>
      <c r="BI21" s="13">
        <v>16</v>
      </c>
      <c r="BJ21" s="13">
        <v>0</v>
      </c>
      <c r="BK21" s="13">
        <v>0</v>
      </c>
      <c r="BL21" s="13">
        <v>0</v>
      </c>
      <c r="BM21" s="13">
        <v>0</v>
      </c>
      <c r="BN21" s="13">
        <v>0</v>
      </c>
      <c r="BO21" s="13">
        <v>0</v>
      </c>
      <c r="BP21" s="13">
        <v>1</v>
      </c>
      <c r="BQ21" s="13">
        <v>0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X21" s="13">
        <v>0</v>
      </c>
      <c r="BY21" s="13">
        <v>1</v>
      </c>
      <c r="BZ21" s="13">
        <v>0</v>
      </c>
      <c r="CA21" s="13">
        <v>192</v>
      </c>
      <c r="CB21" s="79" t="s">
        <v>336</v>
      </c>
      <c r="CD21" s="11">
        <f t="shared" si="0"/>
        <v>0.92530657748049039</v>
      </c>
    </row>
    <row r="22" spans="1:82" x14ac:dyDescent="0.15">
      <c r="A22" s="4" t="s">
        <v>62</v>
      </c>
      <c r="B22" s="6">
        <v>9</v>
      </c>
      <c r="C22" s="6" t="s">
        <v>432</v>
      </c>
      <c r="D22" s="14" t="s">
        <v>433</v>
      </c>
      <c r="E22" s="6" t="s">
        <v>111</v>
      </c>
      <c r="F22" s="6" t="s">
        <v>202</v>
      </c>
      <c r="G22" s="14" t="s">
        <v>383</v>
      </c>
      <c r="H22" s="14" t="s">
        <v>434</v>
      </c>
      <c r="I22" s="14" t="s">
        <v>435</v>
      </c>
      <c r="J22" s="14" t="s">
        <v>436</v>
      </c>
      <c r="K22" s="13"/>
      <c r="L22" s="13"/>
      <c r="M22" s="80">
        <v>4.7</v>
      </c>
      <c r="N22" s="13"/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6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13">
        <v>1</v>
      </c>
      <c r="BJ22" s="13">
        <v>0</v>
      </c>
      <c r="BK22" s="13"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0</v>
      </c>
      <c r="BQ22" s="13">
        <v>0</v>
      </c>
      <c r="BR22" s="13">
        <v>0</v>
      </c>
      <c r="BS22" s="13">
        <v>0</v>
      </c>
      <c r="BT22" s="13">
        <v>0</v>
      </c>
      <c r="BU22" s="13">
        <v>0</v>
      </c>
      <c r="BV22" s="13">
        <v>0</v>
      </c>
      <c r="BW22" s="13">
        <v>2</v>
      </c>
      <c r="BX22" s="13">
        <v>0</v>
      </c>
      <c r="BY22" s="13">
        <v>1</v>
      </c>
      <c r="BZ22" s="13">
        <v>0</v>
      </c>
      <c r="CA22" s="13">
        <v>60</v>
      </c>
      <c r="CB22" s="79" t="s">
        <v>337</v>
      </c>
      <c r="CD22" s="11">
        <f t="shared" si="0"/>
        <v>0.96432552954292072</v>
      </c>
    </row>
    <row r="23" spans="1:82" x14ac:dyDescent="0.15">
      <c r="A23" s="4" t="s">
        <v>64</v>
      </c>
      <c r="B23" s="5"/>
      <c r="C23" s="6"/>
      <c r="D23" s="14"/>
      <c r="E23" s="5"/>
      <c r="F23" s="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D23" s="11" t="e">
        <f t="shared" si="0"/>
        <v>#DIV/0!</v>
      </c>
    </row>
    <row r="24" spans="1:82" x14ac:dyDescent="0.15">
      <c r="A24" s="4" t="s">
        <v>63</v>
      </c>
      <c r="B24" s="5"/>
      <c r="C24" s="6"/>
      <c r="D24" s="14"/>
      <c r="E24" s="5"/>
      <c r="F24" s="5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D24" s="11" t="e">
        <f t="shared" si="0"/>
        <v>#DIV/0!</v>
      </c>
    </row>
    <row r="25" spans="1:82" x14ac:dyDescent="0.15">
      <c r="A25" s="4" t="s">
        <v>65</v>
      </c>
      <c r="B25" s="5"/>
      <c r="C25" s="6"/>
      <c r="D25" s="14"/>
      <c r="E25" s="5"/>
      <c r="F25" s="5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D25" s="11" t="e">
        <f t="shared" si="0"/>
        <v>#DIV/0!</v>
      </c>
    </row>
    <row r="26" spans="1:82" x14ac:dyDescent="0.15">
      <c r="A26" s="4" t="s">
        <v>66</v>
      </c>
      <c r="B26" s="5"/>
      <c r="C26" s="6"/>
      <c r="D26" s="14"/>
      <c r="E26" s="5"/>
      <c r="F26" s="5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D26" s="11" t="e">
        <f t="shared" si="0"/>
        <v>#DIV/0!</v>
      </c>
    </row>
    <row r="27" spans="1:82" x14ac:dyDescent="0.15">
      <c r="A27" s="4" t="s">
        <v>67</v>
      </c>
      <c r="B27" s="5"/>
      <c r="C27" s="6"/>
      <c r="D27" s="14"/>
      <c r="E27" s="5"/>
      <c r="F27" s="5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D27" s="11" t="e">
        <f t="shared" si="0"/>
        <v>#DIV/0!</v>
      </c>
    </row>
    <row r="28" spans="1:82" x14ac:dyDescent="0.15">
      <c r="A28" s="4" t="s">
        <v>68</v>
      </c>
      <c r="B28" s="5"/>
      <c r="C28" s="6"/>
      <c r="D28" s="14"/>
      <c r="E28" s="5"/>
      <c r="F28" s="5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D28" s="11" t="e">
        <f t="shared" si="0"/>
        <v>#DIV/0!</v>
      </c>
    </row>
    <row r="29" spans="1:82" x14ac:dyDescent="0.15">
      <c r="A29" s="4" t="s">
        <v>69</v>
      </c>
      <c r="B29" s="5"/>
      <c r="C29" s="6"/>
      <c r="D29" s="14"/>
      <c r="E29" s="5"/>
      <c r="F29" s="5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D29" s="11" t="e">
        <f t="shared" si="0"/>
        <v>#DIV/0!</v>
      </c>
    </row>
    <row r="30" spans="1:82" x14ac:dyDescent="0.15">
      <c r="A30" s="4" t="s">
        <v>70</v>
      </c>
      <c r="B30" s="5"/>
      <c r="C30" s="6"/>
      <c r="D30" s="14"/>
      <c r="E30" s="5"/>
      <c r="F30" s="5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D30" s="11" t="e">
        <f t="shared" si="0"/>
        <v>#DIV/0!</v>
      </c>
    </row>
    <row r="31" spans="1:82" x14ac:dyDescent="0.15">
      <c r="A31" s="4" t="s">
        <v>71</v>
      </c>
      <c r="B31" s="5"/>
      <c r="C31" s="6"/>
      <c r="D31" s="14"/>
      <c r="E31" s="5"/>
      <c r="F31" s="5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D31" s="11" t="e">
        <f t="shared" si="0"/>
        <v>#DIV/0!</v>
      </c>
    </row>
    <row r="32" spans="1:82" x14ac:dyDescent="0.15">
      <c r="A32" s="4" t="s">
        <v>72</v>
      </c>
      <c r="B32" s="5"/>
      <c r="C32" s="6"/>
      <c r="D32" s="14"/>
      <c r="E32" s="5"/>
      <c r="F32" s="5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D32" s="11" t="e">
        <f t="shared" si="0"/>
        <v>#DIV/0!</v>
      </c>
    </row>
    <row r="33" spans="1:82" x14ac:dyDescent="0.15">
      <c r="A33" s="4" t="s">
        <v>73</v>
      </c>
      <c r="B33" s="5"/>
      <c r="C33" s="6"/>
      <c r="D33" s="14"/>
      <c r="E33" s="5"/>
      <c r="F33" s="5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D33" s="11" t="e">
        <f t="shared" si="0"/>
        <v>#DIV/0!</v>
      </c>
    </row>
    <row r="34" spans="1:82" x14ac:dyDescent="0.15">
      <c r="A34" s="4" t="s">
        <v>74</v>
      </c>
      <c r="B34" s="5"/>
      <c r="C34" s="6"/>
      <c r="D34" s="14"/>
      <c r="E34" s="5"/>
      <c r="F34" s="5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D34" s="11" t="e">
        <f t="shared" si="0"/>
        <v>#DIV/0!</v>
      </c>
    </row>
    <row r="35" spans="1:82" x14ac:dyDescent="0.15">
      <c r="A35" s="4" t="s">
        <v>75</v>
      </c>
      <c r="B35" s="5"/>
      <c r="C35" s="6"/>
      <c r="D35" s="14"/>
      <c r="E35" s="5"/>
      <c r="F35" s="5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D35" s="11" t="e">
        <f t="shared" si="0"/>
        <v>#DIV/0!</v>
      </c>
    </row>
    <row r="36" spans="1:82" x14ac:dyDescent="0.15">
      <c r="A36" s="4" t="s">
        <v>76</v>
      </c>
      <c r="B36" s="5"/>
      <c r="C36" s="6"/>
      <c r="D36" s="14"/>
      <c r="E36" s="5"/>
      <c r="F36" s="5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D36" s="11" t="e">
        <f t="shared" si="0"/>
        <v>#DIV/0!</v>
      </c>
    </row>
    <row r="37" spans="1:82" x14ac:dyDescent="0.15">
      <c r="A37" s="4" t="s">
        <v>77</v>
      </c>
      <c r="B37" s="5"/>
      <c r="C37" s="6"/>
      <c r="D37" s="14"/>
      <c r="E37" s="5"/>
      <c r="F37" s="5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D37" s="11" t="e">
        <f t="shared" si="0"/>
        <v>#DIV/0!</v>
      </c>
    </row>
    <row r="38" spans="1:82" x14ac:dyDescent="0.15">
      <c r="A38" s="4" t="s">
        <v>78</v>
      </c>
      <c r="B38" s="5"/>
      <c r="C38" s="6"/>
      <c r="D38" s="14"/>
      <c r="E38" s="5"/>
      <c r="F38" s="5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D38" s="11" t="e">
        <f t="shared" si="0"/>
        <v>#DIV/0!</v>
      </c>
    </row>
    <row r="39" spans="1:82" x14ac:dyDescent="0.15">
      <c r="A39" s="4" t="s">
        <v>79</v>
      </c>
      <c r="B39" s="5"/>
      <c r="C39" s="6"/>
      <c r="D39" s="14"/>
      <c r="E39" s="5"/>
      <c r="F39" s="5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D39" s="11" t="e">
        <f t="shared" si="0"/>
        <v>#DIV/0!</v>
      </c>
    </row>
    <row r="40" spans="1:82" x14ac:dyDescent="0.15">
      <c r="A40" s="4" t="s">
        <v>80</v>
      </c>
      <c r="B40" s="5"/>
      <c r="C40" s="6"/>
      <c r="D40" s="14"/>
      <c r="E40" s="5"/>
      <c r="F40" s="5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D40" s="11" t="e">
        <f t="shared" si="0"/>
        <v>#DIV/0!</v>
      </c>
    </row>
    <row r="41" spans="1:82" x14ac:dyDescent="0.15">
      <c r="A41" s="4" t="s">
        <v>81</v>
      </c>
      <c r="B41" s="5"/>
      <c r="C41" s="6"/>
      <c r="D41" s="14"/>
      <c r="E41" s="5"/>
      <c r="F41" s="5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D41" s="11" t="e">
        <f t="shared" si="0"/>
        <v>#DIV/0!</v>
      </c>
    </row>
    <row r="42" spans="1:82" x14ac:dyDescent="0.15">
      <c r="A42" s="4" t="s">
        <v>82</v>
      </c>
      <c r="B42" s="5"/>
      <c r="C42" s="6"/>
      <c r="D42" s="14"/>
      <c r="E42" s="5"/>
      <c r="F42" s="5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D42" s="11" t="e">
        <f t="shared" si="0"/>
        <v>#DIV/0!</v>
      </c>
    </row>
    <row r="43" spans="1:82" x14ac:dyDescent="0.15">
      <c r="A43" s="4" t="s">
        <v>83</v>
      </c>
      <c r="B43" s="5"/>
      <c r="C43" s="6"/>
      <c r="D43" s="14"/>
      <c r="E43" s="5"/>
      <c r="F43" s="5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D43" s="11" t="e">
        <f t="shared" si="0"/>
        <v>#DIV/0!</v>
      </c>
    </row>
    <row r="44" spans="1:82" x14ac:dyDescent="0.15">
      <c r="A44" s="4" t="s">
        <v>84</v>
      </c>
      <c r="B44" s="5"/>
      <c r="C44" s="6"/>
      <c r="D44" s="14"/>
      <c r="E44" s="5"/>
      <c r="F44" s="5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D44" s="11" t="e">
        <f t="shared" si="0"/>
        <v>#DIV/0!</v>
      </c>
    </row>
    <row r="45" spans="1:82" x14ac:dyDescent="0.15">
      <c r="A45" s="4" t="s">
        <v>85</v>
      </c>
      <c r="B45" s="5"/>
      <c r="C45" s="5"/>
      <c r="D45" s="13"/>
      <c r="E45" s="5"/>
      <c r="F45" s="5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D45" s="11" t="e">
        <f t="shared" si="0"/>
        <v>#DIV/0!</v>
      </c>
    </row>
  </sheetData>
  <mergeCells count="23">
    <mergeCell ref="BP14:BR14"/>
    <mergeCell ref="F10:J10"/>
    <mergeCell ref="D5:E5"/>
    <mergeCell ref="D6:E6"/>
    <mergeCell ref="D7:E7"/>
    <mergeCell ref="D8:E8"/>
    <mergeCell ref="D10:E10"/>
    <mergeCell ref="BS14:BU14"/>
    <mergeCell ref="D11:E11"/>
    <mergeCell ref="F11:J11"/>
    <mergeCell ref="CE13:CF13"/>
    <mergeCell ref="A14:K14"/>
    <mergeCell ref="L14:N14"/>
    <mergeCell ref="O14:U14"/>
    <mergeCell ref="V14:AA14"/>
    <mergeCell ref="AB14:AH14"/>
    <mergeCell ref="AI14:AO14"/>
    <mergeCell ref="AP14:AV14"/>
    <mergeCell ref="BW14:BY14"/>
    <mergeCell ref="AW14:AX14"/>
    <mergeCell ref="AZ14:BF14"/>
    <mergeCell ref="BG14:BI14"/>
    <mergeCell ref="BM14:BO14"/>
  </mergeCells>
  <phoneticPr fontId="2"/>
  <pageMargins left="0.75" right="0.75" top="1" bottom="1" header="0.51200000000000001" footer="0.51200000000000001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3月</vt:lpstr>
      <vt:lpstr>4月</vt:lpstr>
      <vt:lpstr>５月</vt:lpstr>
      <vt:lpstr>5月サバ卵径計測</vt:lpstr>
      <vt:lpstr>6月</vt:lpstr>
      <vt:lpstr>6月サバ卵径計測</vt:lpstr>
      <vt:lpstr>10月</vt:lpstr>
      <vt:lpstr>11月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　祐介</dc:creator>
  <cp:lastModifiedBy>Windows ユーザー</cp:lastModifiedBy>
  <dcterms:created xsi:type="dcterms:W3CDTF">2021-06-15T04:14:03Z</dcterms:created>
  <dcterms:modified xsi:type="dcterms:W3CDTF">2021-06-15T04:15:11Z</dcterms:modified>
</cp:coreProperties>
</file>