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地域振興部\市町村課\03財政グループ\財政グループ共通\財政一般\広報資料\ピンク本\R3\03HP\"/>
    </mc:Choice>
  </mc:AlternateContent>
  <bookViews>
    <workbookView xWindow="600" yWindow="120" windowWidth="19395" windowHeight="7830"/>
  </bookViews>
  <sheets>
    <sheet name="合併算定替縮減の影響額" sheetId="5" r:id="rId1"/>
    <sheet name="H30（縮減影響・錯誤除き）" sheetId="4" state="hidden" r:id="rId2"/>
  </sheets>
  <externalReferences>
    <externalReference r:id="rId3"/>
  </externalReferences>
  <definedNames>
    <definedName name="_A0001">#REF!</definedName>
    <definedName name="_A0002">#REF!</definedName>
    <definedName name="_A0012">#REF!</definedName>
    <definedName name="_A1007">#REF!</definedName>
    <definedName name="_A1008">#REF!</definedName>
    <definedName name="_A1023">#REF!</definedName>
    <definedName name="_B1048">#REF!</definedName>
    <definedName name="_B1049">#REF!</definedName>
    <definedName name="_B1050">#REF!</definedName>
    <definedName name="_B1051">#REF!</definedName>
    <definedName name="_B1052">#REF!</definedName>
    <definedName name="_B1053">#REF!</definedName>
    <definedName name="_B1055">#REF!</definedName>
    <definedName name="_B2440">#REF!</definedName>
    <definedName name="_B2441">#REF!</definedName>
    <definedName name="_B4675">#REF!</definedName>
    <definedName name="_B4676">#REF!</definedName>
    <definedName name="_B7705">#REF!</definedName>
    <definedName name="_B8728">#REF!</definedName>
    <definedName name="_B8741">#REF!</definedName>
    <definedName name="_B8997">#REF!</definedName>
    <definedName name="_B8998">#REF!</definedName>
    <definedName name="_B8999">#REF!</definedName>
    <definedName name="_B9000">#REF!</definedName>
    <definedName name="_B9005">#REF!</definedName>
    <definedName name="_B9007">#REF!</definedName>
    <definedName name="_B9008">#REF!</definedName>
    <definedName name="_B9009">#REF!</definedName>
    <definedName name="_B9010">#REF!</definedName>
    <definedName name="_B9011">#REF!</definedName>
    <definedName name="_B9012">#REF!</definedName>
    <definedName name="_B9013">#REF!</definedName>
    <definedName name="_B9014">#REF!</definedName>
    <definedName name="_B9020">#REF!</definedName>
    <definedName name="_B9021">#REF!</definedName>
    <definedName name="_B9022">#REF!</definedName>
    <definedName name="_B9024">#REF!</definedName>
    <definedName name="_B9410">#REF!</definedName>
    <definedName name="_B9411">#REF!</definedName>
    <definedName name="_B9412">#REF!</definedName>
    <definedName name="_B9767">#REF!</definedName>
    <definedName name="_D1495">#REF!</definedName>
    <definedName name="_RA0001">#REF!</definedName>
    <definedName name="BMS">#REF!</definedName>
    <definedName name="MST">#REF!</definedName>
    <definedName name="_xlnm.Print_Area" localSheetId="1">'H30（縮減影響・錯誤除き）'!$A$1:$L$29</definedName>
    <definedName name="_xlnm.Print_Area" localSheetId="0">合併算定替縮減の影響額!$A$1:$K$29</definedName>
    <definedName name="_xlnm.Print_Area">#REF!</definedName>
    <definedName name="_xlnm.Print_Titles">#N/A</definedName>
    <definedName name="旧税率">#REF!</definedName>
    <definedName name="収入伸率">[1]◎個表!$J$84:$J$87,[1]◎個表!$J$89:$J$91,[1]◎個表!$J$93:$J$96,[1]◎個表!$J$98:$J$105,[1]◎個表!$J$107:$J$112,[1]◎個表!$J$115:$J$119</definedName>
    <definedName name="収入増減">[1]◎個表!$G$84:$G$87,[1]◎個表!$G$89:$G$91,[1]◎個表!$G$93:$G$96,[1]◎個表!$G$98:$G$105,[1]◎個表!$G$107:$G$112,[1]◎個表!$G$115:$G$119</definedName>
    <definedName name="全国計ＡC">#REF!</definedName>
    <definedName name="全国計ＡG">#REF!</definedName>
    <definedName name="全国平均単位額">#REF!</definedName>
    <definedName name="単位税額">#REF!</definedName>
    <definedName name="別表３_F">#REF!</definedName>
    <definedName name="別表３_H">#REF!</definedName>
    <definedName name="本表_H">#REF!</definedName>
    <definedName name="本表_M">#REF!</definedName>
    <definedName name="本表_O">#REF!</definedName>
    <definedName name="本表_O_特別区">#REF!</definedName>
    <definedName name="本表_R">#REF!</definedName>
  </definedNames>
  <calcPr calcId="162913"/>
</workbook>
</file>

<file path=xl/calcChain.xml><?xml version="1.0" encoding="utf-8"?>
<calcChain xmlns="http://schemas.openxmlformats.org/spreadsheetml/2006/main">
  <c r="J26" i="4" l="1"/>
  <c r="F26" i="4"/>
  <c r="E26" i="4"/>
  <c r="J25" i="4"/>
  <c r="J27" i="4" s="1"/>
  <c r="F25" i="4"/>
  <c r="F27" i="4" s="1"/>
  <c r="E25" i="4"/>
  <c r="E27" i="4" s="1"/>
  <c r="L24" i="4"/>
  <c r="K24" i="4"/>
  <c r="G24" i="4"/>
  <c r="H24" i="4" s="1"/>
  <c r="K23" i="4"/>
  <c r="L23" i="4" s="1"/>
  <c r="G23" i="4"/>
  <c r="H23" i="4" s="1"/>
  <c r="K22" i="4"/>
  <c r="L22" i="4" s="1"/>
  <c r="G22" i="4"/>
  <c r="H22" i="4" s="1"/>
  <c r="K21" i="4"/>
  <c r="L21" i="4" s="1"/>
  <c r="G21" i="4"/>
  <c r="H21" i="4" s="1"/>
  <c r="L20" i="4"/>
  <c r="K20" i="4"/>
  <c r="G20" i="4"/>
  <c r="H20" i="4" s="1"/>
  <c r="K19" i="4"/>
  <c r="L19" i="4" s="1"/>
  <c r="G19" i="4"/>
  <c r="H19" i="4" s="1"/>
  <c r="K18" i="4"/>
  <c r="L18" i="4" s="1"/>
  <c r="G18" i="4"/>
  <c r="H18" i="4" s="1"/>
  <c r="K17" i="4"/>
  <c r="L17" i="4" s="1"/>
  <c r="G17" i="4"/>
  <c r="H17" i="4" s="1"/>
  <c r="L16" i="4"/>
  <c r="K16" i="4"/>
  <c r="G16" i="4"/>
  <c r="H16" i="4" s="1"/>
  <c r="K15" i="4"/>
  <c r="L15" i="4" s="1"/>
  <c r="G15" i="4"/>
  <c r="H15" i="4" s="1"/>
  <c r="K14" i="4"/>
  <c r="G14" i="4"/>
  <c r="G26" i="4" s="1"/>
  <c r="H26" i="4" s="1"/>
  <c r="L13" i="4"/>
  <c r="K13" i="4"/>
  <c r="G13" i="4"/>
  <c r="H13" i="4" s="1"/>
  <c r="L12" i="4"/>
  <c r="K12" i="4"/>
  <c r="G12" i="4"/>
  <c r="H12" i="4" s="1"/>
  <c r="K11" i="4"/>
  <c r="L11" i="4" s="1"/>
  <c r="G11" i="4"/>
  <c r="H11" i="4" s="1"/>
  <c r="K10" i="4"/>
  <c r="L10" i="4" s="1"/>
  <c r="G10" i="4"/>
  <c r="H10" i="4" s="1"/>
  <c r="L9" i="4"/>
  <c r="K9" i="4"/>
  <c r="G9" i="4"/>
  <c r="H9" i="4" s="1"/>
  <c r="L8" i="4"/>
  <c r="K8" i="4"/>
  <c r="G8" i="4"/>
  <c r="H8" i="4" s="1"/>
  <c r="K7" i="4"/>
  <c r="L7" i="4" s="1"/>
  <c r="G7" i="4"/>
  <c r="H7" i="4" s="1"/>
  <c r="K6" i="4"/>
  <c r="L6" i="4" s="1"/>
  <c r="G6" i="4"/>
  <c r="G25" i="4" s="1"/>
  <c r="K26" i="4" l="1"/>
  <c r="L26" i="4" s="1"/>
  <c r="K25" i="4"/>
  <c r="L14" i="4"/>
  <c r="H14" i="4"/>
  <c r="H6" i="4"/>
  <c r="G27" i="4"/>
  <c r="H27" i="4" s="1"/>
  <c r="H25" i="4"/>
  <c r="K27" i="4"/>
  <c r="L27" i="4" s="1"/>
  <c r="L25" i="4"/>
  <c r="M27" i="5" l="1"/>
</calcChain>
</file>

<file path=xl/sharedStrings.xml><?xml version="1.0" encoding="utf-8"?>
<sst xmlns="http://schemas.openxmlformats.org/spreadsheetml/2006/main" count="189" uniqueCount="98">
  <si>
    <t>（単位：千円）</t>
    <rPh sb="1" eb="3">
      <t>タンイ</t>
    </rPh>
    <rPh sb="4" eb="6">
      <t>センエン</t>
    </rPh>
    <phoneticPr fontId="4"/>
  </si>
  <si>
    <t>市町村名</t>
    <rPh sb="0" eb="4">
      <t>シチョウソンメイ</t>
    </rPh>
    <phoneticPr fontId="4"/>
  </si>
  <si>
    <r>
      <rPr>
        <sz val="11"/>
        <rFont val="ＭＳ ゴシック"/>
        <family val="3"/>
        <charset val="128"/>
      </rPr>
      <t>合併算定替
初年度</t>
    </r>
    <r>
      <rPr>
        <sz val="12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※合併翌年度</t>
    </r>
    <rPh sb="0" eb="2">
      <t>ガッペイ</t>
    </rPh>
    <rPh sb="2" eb="4">
      <t>サンテイ</t>
    </rPh>
    <rPh sb="4" eb="5">
      <t>ガ</t>
    </rPh>
    <rPh sb="6" eb="9">
      <t>ショネンド</t>
    </rPh>
    <rPh sb="11" eb="13">
      <t>ガッペイ</t>
    </rPh>
    <rPh sb="13" eb="16">
      <t>ヨクネンド</t>
    </rPh>
    <phoneticPr fontId="3"/>
  </si>
  <si>
    <t>適用
最終年度</t>
    <rPh sb="0" eb="2">
      <t>テキヨウ</t>
    </rPh>
    <rPh sb="3" eb="5">
      <t>サイシュウ</t>
    </rPh>
    <rPh sb="5" eb="7">
      <t>ネンド</t>
    </rPh>
    <phoneticPr fontId="3"/>
  </si>
  <si>
    <t>激変緩和
最終年度</t>
    <rPh sb="0" eb="2">
      <t>ゲキヘン</t>
    </rPh>
    <rPh sb="2" eb="4">
      <t>カンワ</t>
    </rPh>
    <rPh sb="5" eb="7">
      <t>サイシュウ</t>
    </rPh>
    <rPh sb="7" eb="9">
      <t>ネンド</t>
    </rPh>
    <phoneticPr fontId="3"/>
  </si>
  <si>
    <t>普通交付税総額　※１
（普通交付税＋臨財債相当額（縮減前））</t>
    <rPh sb="0" eb="2">
      <t>フツウ</t>
    </rPh>
    <rPh sb="2" eb="5">
      <t>コウフゼイ</t>
    </rPh>
    <rPh sb="5" eb="7">
      <t>ソウガク</t>
    </rPh>
    <rPh sb="12" eb="14">
      <t>フツウ</t>
    </rPh>
    <rPh sb="14" eb="17">
      <t>コウフゼイ</t>
    </rPh>
    <rPh sb="18" eb="19">
      <t>リン</t>
    </rPh>
    <rPh sb="19" eb="20">
      <t>ザイ</t>
    </rPh>
    <rPh sb="20" eb="21">
      <t>サイ</t>
    </rPh>
    <rPh sb="21" eb="23">
      <t>ソウトウ</t>
    </rPh>
    <rPh sb="23" eb="24">
      <t>ガク</t>
    </rPh>
    <rPh sb="25" eb="27">
      <t>シュクゲン</t>
    </rPh>
    <rPh sb="27" eb="28">
      <t>マエ</t>
    </rPh>
    <phoneticPr fontId="4"/>
  </si>
  <si>
    <t>増減率(%)</t>
    <rPh sb="0" eb="2">
      <t>ゾウゲン</t>
    </rPh>
    <rPh sb="2" eb="3">
      <t>リツ</t>
    </rPh>
    <phoneticPr fontId="4"/>
  </si>
  <si>
    <t>普通交付税総額
（縮減後）</t>
    <rPh sb="0" eb="2">
      <t>フツウ</t>
    </rPh>
    <rPh sb="2" eb="5">
      <t>コウフゼイ</t>
    </rPh>
    <rPh sb="5" eb="6">
      <t>ソウ</t>
    </rPh>
    <rPh sb="6" eb="7">
      <t>ガク</t>
    </rPh>
    <rPh sb="9" eb="11">
      <t>シュクゲン</t>
    </rPh>
    <rPh sb="11" eb="12">
      <t>ゴ</t>
    </rPh>
    <phoneticPr fontId="3"/>
  </si>
  <si>
    <t>縮減影響額</t>
    <rPh sb="0" eb="2">
      <t>シュクゲン</t>
    </rPh>
    <rPh sb="2" eb="5">
      <t>エイキョウガク</t>
    </rPh>
    <phoneticPr fontId="3"/>
  </si>
  <si>
    <t>合併算定替</t>
    <rPh sb="0" eb="2">
      <t>ガッペイ</t>
    </rPh>
    <rPh sb="2" eb="4">
      <t>サンテイ</t>
    </rPh>
    <rPh sb="4" eb="5">
      <t>ガ</t>
    </rPh>
    <phoneticPr fontId="4"/>
  </si>
  <si>
    <t>一本算定</t>
    <rPh sb="0" eb="2">
      <t>イッポン</t>
    </rPh>
    <rPh sb="2" eb="4">
      <t>サンテイ</t>
    </rPh>
    <phoneticPr fontId="4"/>
  </si>
  <si>
    <t>一本算定移行
影響額</t>
    <rPh sb="0" eb="2">
      <t>イッポン</t>
    </rPh>
    <rPh sb="2" eb="4">
      <t>サンテイ</t>
    </rPh>
    <rPh sb="4" eb="6">
      <t>イコウ</t>
    </rPh>
    <rPh sb="7" eb="10">
      <t>エイキョウガク</t>
    </rPh>
    <phoneticPr fontId="4"/>
  </si>
  <si>
    <t>松江市</t>
  </si>
  <si>
    <t>浜田市</t>
  </si>
  <si>
    <t>H18</t>
  </si>
  <si>
    <t>出雲市</t>
  </si>
  <si>
    <t>H31・H33</t>
  </si>
  <si>
    <t>益田市</t>
  </si>
  <si>
    <t>H26</t>
  </si>
  <si>
    <t>大田市</t>
  </si>
  <si>
    <t>H27</t>
  </si>
  <si>
    <t>H32</t>
  </si>
  <si>
    <t>安来市</t>
  </si>
  <si>
    <t>H31</t>
  </si>
  <si>
    <t>江津市</t>
  </si>
  <si>
    <t>雲南市</t>
    <rPh sb="1" eb="2">
      <t>ミナミ</t>
    </rPh>
    <phoneticPr fontId="4"/>
  </si>
  <si>
    <t>奥出雲町</t>
  </si>
  <si>
    <t>飯南町</t>
  </si>
  <si>
    <t>川本町</t>
  </si>
  <si>
    <t>美郷町</t>
  </si>
  <si>
    <t>邑南町</t>
    <rPh sb="1" eb="2">
      <t>ミナミ</t>
    </rPh>
    <phoneticPr fontId="4"/>
  </si>
  <si>
    <t>津和野町</t>
  </si>
  <si>
    <t>吉賀町</t>
    <rPh sb="0" eb="2">
      <t>ヨシガ</t>
    </rPh>
    <rPh sb="2" eb="3">
      <t>チョウ</t>
    </rPh>
    <phoneticPr fontId="4"/>
  </si>
  <si>
    <t>海士町</t>
  </si>
  <si>
    <t>西ノ島町</t>
  </si>
  <si>
    <t>知夫村</t>
  </si>
  <si>
    <t>隠岐の島町</t>
  </si>
  <si>
    <t>市計</t>
    <rPh sb="0" eb="1">
      <t>シ</t>
    </rPh>
    <rPh sb="1" eb="2">
      <t>ケイ</t>
    </rPh>
    <phoneticPr fontId="4"/>
  </si>
  <si>
    <t>町村計</t>
    <rPh sb="0" eb="1">
      <t>マチ</t>
    </rPh>
    <rPh sb="1" eb="2">
      <t>ムラ</t>
    </rPh>
    <rPh sb="2" eb="3">
      <t>ケイ</t>
    </rPh>
    <phoneticPr fontId="4"/>
  </si>
  <si>
    <t>合計</t>
    <rPh sb="0" eb="1">
      <t>ゴウ</t>
    </rPh>
    <rPh sb="1" eb="2">
      <t>ケイ</t>
    </rPh>
    <phoneticPr fontId="4"/>
  </si>
  <si>
    <t>※１　普通交付税総額は縮減前、縮減後ともに錯誤額を除いている。</t>
    <rPh sb="3" eb="5">
      <t>フツウ</t>
    </rPh>
    <rPh sb="5" eb="8">
      <t>コウフゼイ</t>
    </rPh>
    <rPh sb="8" eb="10">
      <t>ソウガク</t>
    </rPh>
    <rPh sb="11" eb="13">
      <t>シュクゲン</t>
    </rPh>
    <rPh sb="13" eb="14">
      <t>マエ</t>
    </rPh>
    <rPh sb="15" eb="17">
      <t>シュクゲン</t>
    </rPh>
    <rPh sb="17" eb="18">
      <t>ゴ</t>
    </rPh>
    <rPh sb="21" eb="23">
      <t>サクゴ</t>
    </rPh>
    <rPh sb="23" eb="24">
      <t>ガク</t>
    </rPh>
    <rPh sb="25" eb="26">
      <t>ノゾ</t>
    </rPh>
    <phoneticPr fontId="3"/>
  </si>
  <si>
    <t>c/a</t>
    <phoneticPr fontId="4"/>
  </si>
  <si>
    <t>b-a　　c</t>
    <phoneticPr fontId="4"/>
  </si>
  <si>
    <t>H17・H24</t>
    <phoneticPr fontId="3"/>
  </si>
  <si>
    <t>H26・H28</t>
    <phoneticPr fontId="3"/>
  </si>
  <si>
    <t>H31・H33</t>
    <phoneticPr fontId="3"/>
  </si>
  <si>
    <t>H32</t>
    <phoneticPr fontId="3"/>
  </si>
  <si>
    <t>H17</t>
    <phoneticPr fontId="3"/>
  </si>
  <si>
    <t>H31</t>
    <phoneticPr fontId="3"/>
  </si>
  <si>
    <t>H29年度増加額ベース（H28：2/3、H29：1/3）</t>
  </si>
  <si>
    <t>※２</t>
    <phoneticPr fontId="3"/>
  </si>
  <si>
    <t>f-a</t>
    <phoneticPr fontId="4"/>
  </si>
  <si>
    <t>g/a</t>
    <phoneticPr fontId="4"/>
  </si>
  <si>
    <t>a</t>
    <phoneticPr fontId="4"/>
  </si>
  <si>
    <t>b</t>
    <phoneticPr fontId="4"/>
  </si>
  <si>
    <t>d</t>
    <phoneticPr fontId="3"/>
  </si>
  <si>
    <t>e</t>
    <phoneticPr fontId="4"/>
  </si>
  <si>
    <t>f</t>
    <phoneticPr fontId="4"/>
  </si>
  <si>
    <t>g</t>
    <phoneticPr fontId="4"/>
  </si>
  <si>
    <t>h</t>
    <phoneticPr fontId="3"/>
  </si>
  <si>
    <t>H27</t>
    <phoneticPr fontId="3"/>
  </si>
  <si>
    <t>H17・H24</t>
    <phoneticPr fontId="3"/>
  </si>
  <si>
    <t>H26・H28</t>
    <phoneticPr fontId="3"/>
  </si>
  <si>
    <t>H18</t>
    <phoneticPr fontId="3"/>
  </si>
  <si>
    <t>H17</t>
    <phoneticPr fontId="3"/>
  </si>
  <si>
    <t>H17</t>
    <phoneticPr fontId="3"/>
  </si>
  <si>
    <t>H17</t>
    <phoneticPr fontId="3"/>
  </si>
  <si>
    <t>H18</t>
    <phoneticPr fontId="3"/>
  </si>
  <si>
    <t>※２　松江市及び出雲市について、括弧内は２回目の合併において用いる縮減率となっている。</t>
    <rPh sb="3" eb="6">
      <t>マツエシ</t>
    </rPh>
    <rPh sb="6" eb="7">
      <t>オヨ</t>
    </rPh>
    <rPh sb="8" eb="11">
      <t>イズモシ</t>
    </rPh>
    <rPh sb="16" eb="18">
      <t>カッコ</t>
    </rPh>
    <rPh sb="18" eb="19">
      <t>ナイ</t>
    </rPh>
    <rPh sb="21" eb="23">
      <t>カイメ</t>
    </rPh>
    <rPh sb="23" eb="24">
      <t>ダンメ</t>
    </rPh>
    <rPh sb="24" eb="26">
      <t>ガッペイ</t>
    </rPh>
    <rPh sb="30" eb="31">
      <t>モチ</t>
    </rPh>
    <rPh sb="33" eb="35">
      <t>シュクゲン</t>
    </rPh>
    <rPh sb="35" eb="36">
      <t>リツ</t>
    </rPh>
    <phoneticPr fontId="3"/>
  </si>
  <si>
    <t>H30
縮減率</t>
    <rPh sb="4" eb="6">
      <t>シュクゲン</t>
    </rPh>
    <rPh sb="6" eb="7">
      <t>リツ</t>
    </rPh>
    <phoneticPr fontId="4"/>
  </si>
  <si>
    <t>平成30年度普通交付税算定【合併算定替縮減の影響額】</t>
    <rPh sb="0" eb="2">
      <t>ヘイセイ</t>
    </rPh>
    <rPh sb="4" eb="6">
      <t>ネンド</t>
    </rPh>
    <rPh sb="6" eb="8">
      <t>フツウ</t>
    </rPh>
    <rPh sb="8" eb="11">
      <t>コウフゼイ</t>
    </rPh>
    <rPh sb="11" eb="13">
      <t>サンテイ</t>
    </rPh>
    <rPh sb="14" eb="16">
      <t>ガッペイ</t>
    </rPh>
    <rPh sb="16" eb="18">
      <t>サンテイ</t>
    </rPh>
    <rPh sb="18" eb="19">
      <t>ガ</t>
    </rPh>
    <rPh sb="19" eb="21">
      <t>シュクゲン</t>
    </rPh>
    <rPh sb="22" eb="25">
      <t>エイキョウガク</t>
    </rPh>
    <phoneticPr fontId="4"/>
  </si>
  <si>
    <t>0.3
（0.7）</t>
    <phoneticPr fontId="3"/>
  </si>
  <si>
    <t>0.3
（0.7）</t>
    <phoneticPr fontId="3"/>
  </si>
  <si>
    <t>R2</t>
  </si>
  <si>
    <t>令和３年度普通交付税算定【合併算定替縮減の影響額】</t>
    <rPh sb="0" eb="2">
      <t>レイワ</t>
    </rPh>
    <rPh sb="3" eb="5">
      <t>ネンド</t>
    </rPh>
    <rPh sb="5" eb="7">
      <t>フツウ</t>
    </rPh>
    <rPh sb="7" eb="10">
      <t>コウフゼイ</t>
    </rPh>
    <rPh sb="10" eb="12">
      <t>サンテイ</t>
    </rPh>
    <rPh sb="13" eb="15">
      <t>ガッペイ</t>
    </rPh>
    <rPh sb="15" eb="17">
      <t>サンテイ</t>
    </rPh>
    <rPh sb="17" eb="18">
      <t>ガ</t>
    </rPh>
    <rPh sb="18" eb="20">
      <t>シュクゲン</t>
    </rPh>
    <rPh sb="21" eb="24">
      <t>エイキョウガク</t>
    </rPh>
    <phoneticPr fontId="4"/>
  </si>
  <si>
    <t>普通交付税総額
（普通交付税＋臨財債発行可能額）</t>
    <rPh sb="0" eb="2">
      <t>フツウ</t>
    </rPh>
    <rPh sb="2" eb="5">
      <t>コウフゼイ</t>
    </rPh>
    <rPh sb="5" eb="7">
      <t>ソウガク</t>
    </rPh>
    <rPh sb="9" eb="11">
      <t>フツウ</t>
    </rPh>
    <rPh sb="11" eb="14">
      <t>コウフゼイ</t>
    </rPh>
    <rPh sb="15" eb="16">
      <t>リン</t>
    </rPh>
    <rPh sb="16" eb="17">
      <t>ザイ</t>
    </rPh>
    <rPh sb="17" eb="18">
      <t>サイ</t>
    </rPh>
    <rPh sb="18" eb="20">
      <t>ハッコウ</t>
    </rPh>
    <rPh sb="20" eb="22">
      <t>カノウ</t>
    </rPh>
    <rPh sb="22" eb="23">
      <t>ガク</t>
    </rPh>
    <phoneticPr fontId="4"/>
  </si>
  <si>
    <t>合併算定替
（縮減前）</t>
    <rPh sb="0" eb="2">
      <t>ガッペイ</t>
    </rPh>
    <rPh sb="2" eb="4">
      <t>サンテイ</t>
    </rPh>
    <rPh sb="4" eb="5">
      <t>ガ</t>
    </rPh>
    <rPh sb="7" eb="9">
      <t>シュクゲン</t>
    </rPh>
    <rPh sb="9" eb="10">
      <t>マエ</t>
    </rPh>
    <phoneticPr fontId="4"/>
  </si>
  <si>
    <t>合併算定替
特例措置額</t>
    <rPh sb="0" eb="2">
      <t>ガッペイ</t>
    </rPh>
    <rPh sb="2" eb="4">
      <t>サンテイ</t>
    </rPh>
    <rPh sb="4" eb="5">
      <t>ガ</t>
    </rPh>
    <rPh sb="6" eb="8">
      <t>トクレイ</t>
    </rPh>
    <rPh sb="8" eb="10">
      <t>ソチ</t>
    </rPh>
    <rPh sb="10" eb="11">
      <t>ガク</t>
    </rPh>
    <phoneticPr fontId="4"/>
  </si>
  <si>
    <t>縮減率</t>
    <rPh sb="0" eb="2">
      <t>シュクゲン</t>
    </rPh>
    <rPh sb="2" eb="3">
      <t>リツ</t>
    </rPh>
    <phoneticPr fontId="4"/>
  </si>
  <si>
    <t>合併算定替
（縮減後）</t>
    <rPh sb="0" eb="2">
      <t>ガッペイ</t>
    </rPh>
    <rPh sb="2" eb="4">
      <t>サンテイ</t>
    </rPh>
    <rPh sb="4" eb="5">
      <t>ガ</t>
    </rPh>
    <rPh sb="7" eb="9">
      <t>シュクゲン</t>
    </rPh>
    <rPh sb="9" eb="10">
      <t>ゴ</t>
    </rPh>
    <phoneticPr fontId="4"/>
  </si>
  <si>
    <t>1段階</t>
    <rPh sb="1" eb="3">
      <t>ダンカイ</t>
    </rPh>
    <phoneticPr fontId="3"/>
  </si>
  <si>
    <t>2段階</t>
    <rPh sb="1" eb="3">
      <t>ダンカイ</t>
    </rPh>
    <phoneticPr fontId="3"/>
  </si>
  <si>
    <t>C=a-b</t>
    <phoneticPr fontId="4"/>
  </si>
  <si>
    <t>e</t>
    <phoneticPr fontId="3"/>
  </si>
  <si>
    <r>
      <t>f=b+(c</t>
    </r>
    <r>
      <rPr>
        <sz val="9"/>
        <rFont val="ＭＳ ゴシック"/>
        <family val="3"/>
        <charset val="128"/>
      </rPr>
      <t>×</t>
    </r>
    <r>
      <rPr>
        <sz val="12"/>
        <rFont val="ＭＳ ゴシック"/>
        <family val="3"/>
        <charset val="128"/>
      </rPr>
      <t>e)</t>
    </r>
    <phoneticPr fontId="3"/>
  </si>
  <si>
    <t>g=f-a</t>
    <phoneticPr fontId="4"/>
  </si>
  <si>
    <t>R元・R3</t>
    <rPh sb="1" eb="2">
      <t>モト</t>
    </rPh>
    <phoneticPr fontId="2"/>
  </si>
  <si>
    <t>R元</t>
    <rPh sb="1" eb="2">
      <t>モト</t>
    </rPh>
    <phoneticPr fontId="2"/>
  </si>
  <si>
    <t>雲南市</t>
    <rPh sb="1" eb="2">
      <t>ミナミ</t>
    </rPh>
    <phoneticPr fontId="10"/>
  </si>
  <si>
    <t>邑南町</t>
    <rPh sb="1" eb="2">
      <t>ミナミ</t>
    </rPh>
    <phoneticPr fontId="10"/>
  </si>
  <si>
    <t>吉賀町</t>
    <rPh sb="0" eb="2">
      <t>ヨシガ</t>
    </rPh>
    <rPh sb="2" eb="3">
      <t>チョウ</t>
    </rPh>
    <phoneticPr fontId="10"/>
  </si>
  <si>
    <t>R元</t>
    <rPh sb="1" eb="2">
      <t>ガン</t>
    </rPh>
    <phoneticPr fontId="0"/>
  </si>
  <si>
    <t>市計</t>
    <rPh sb="0" eb="1">
      <t>シ</t>
    </rPh>
    <rPh sb="1" eb="2">
      <t>ケイ</t>
    </rPh>
    <phoneticPr fontId="10"/>
  </si>
  <si>
    <t>町村計</t>
    <rPh sb="0" eb="1">
      <t>マチ</t>
    </rPh>
    <rPh sb="1" eb="2">
      <t>ムラ</t>
    </rPh>
    <rPh sb="2" eb="3">
      <t>ケイ</t>
    </rPh>
    <phoneticPr fontId="10"/>
  </si>
  <si>
    <t>合計</t>
    <rPh sb="0" eb="1">
      <t>ゴウ</t>
    </rPh>
    <rPh sb="1" eb="2">
      <t>ケイ</t>
    </rPh>
    <phoneticPr fontId="10"/>
  </si>
  <si>
    <t>H17・H24</t>
  </si>
  <si>
    <t>H26・H28</t>
  </si>
  <si>
    <t>H17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</si>
</sst>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\▲#,##0"/>
    <numFmt numFmtId="177" formatCode="#,##0.0;[Red]\▲#,##0.0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39">
    <xf numFmtId="0" fontId="0" fillId="0" borderId="0" xfId="0">
      <alignment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center" vertical="center" wrapText="1" shrinkToFit="1"/>
    </xf>
    <xf numFmtId="38" fontId="6" fillId="0" borderId="4" xfId="1" applyFont="1" applyBorder="1" applyAlignment="1">
      <alignment horizontal="center" vertical="center" wrapText="1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/>
    </xf>
    <xf numFmtId="38" fontId="6" fillId="0" borderId="6" xfId="1" applyFont="1" applyBorder="1" applyAlignment="1">
      <alignment horizontal="center" vertical="center" wrapText="1" shrinkToFit="1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177" fontId="6" fillId="0" borderId="15" xfId="1" applyNumberFormat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2" borderId="15" xfId="1" applyFont="1" applyFill="1" applyBorder="1">
      <alignment vertical="center"/>
    </xf>
    <xf numFmtId="176" fontId="6" fillId="0" borderId="15" xfId="1" applyNumberFormat="1" applyFont="1" applyBorder="1">
      <alignment vertical="center"/>
    </xf>
    <xf numFmtId="38" fontId="6" fillId="0" borderId="2" xfId="1" applyFont="1" applyBorder="1">
      <alignment vertical="center"/>
    </xf>
    <xf numFmtId="176" fontId="6" fillId="0" borderId="2" xfId="1" applyNumberFormat="1" applyFont="1" applyBorder="1">
      <alignment vertical="center"/>
    </xf>
    <xf numFmtId="177" fontId="6" fillId="0" borderId="2" xfId="1" applyNumberFormat="1" applyFont="1" applyBorder="1">
      <alignment vertical="center"/>
    </xf>
    <xf numFmtId="38" fontId="6" fillId="0" borderId="17" xfId="1" applyFont="1" applyBorder="1">
      <alignment vertical="center"/>
    </xf>
    <xf numFmtId="176" fontId="6" fillId="0" borderId="5" xfId="1" applyNumberFormat="1" applyFont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14" xfId="1" applyFont="1" applyBorder="1">
      <alignment vertical="center"/>
    </xf>
    <xf numFmtId="38" fontId="6" fillId="2" borderId="14" xfId="1" applyFont="1" applyFill="1" applyBorder="1">
      <alignment vertical="center"/>
    </xf>
    <xf numFmtId="176" fontId="6" fillId="0" borderId="14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38" fontId="6" fillId="2" borderId="20" xfId="1" applyFont="1" applyFill="1" applyBorder="1">
      <alignment vertical="center"/>
    </xf>
    <xf numFmtId="176" fontId="6" fillId="0" borderId="21" xfId="1" applyNumberFormat="1" applyFont="1" applyBorder="1">
      <alignment vertical="center"/>
    </xf>
    <xf numFmtId="38" fontId="6" fillId="0" borderId="22" xfId="1" applyFont="1" applyBorder="1">
      <alignment vertical="center"/>
    </xf>
    <xf numFmtId="38" fontId="6" fillId="2" borderId="22" xfId="1" applyFont="1" applyFill="1" applyBorder="1">
      <alignment vertical="center"/>
    </xf>
    <xf numFmtId="176" fontId="6" fillId="0" borderId="22" xfId="1" applyNumberFormat="1" applyFont="1" applyBorder="1">
      <alignment vertical="center"/>
    </xf>
    <xf numFmtId="177" fontId="6" fillId="0" borderId="22" xfId="1" applyNumberFormat="1" applyFont="1" applyBorder="1">
      <alignment vertical="center"/>
    </xf>
    <xf numFmtId="38" fontId="6" fillId="2" borderId="24" xfId="1" applyFont="1" applyFill="1" applyBorder="1">
      <alignment vertical="center"/>
    </xf>
    <xf numFmtId="176" fontId="6" fillId="0" borderId="25" xfId="1" applyNumberFormat="1" applyFont="1" applyBorder="1">
      <alignment vertical="center"/>
    </xf>
    <xf numFmtId="38" fontId="6" fillId="0" borderId="22" xfId="1" applyFont="1" applyBorder="1" applyAlignment="1">
      <alignment horizontal="center" vertical="center"/>
    </xf>
    <xf numFmtId="38" fontId="6" fillId="0" borderId="26" xfId="1" applyFont="1" applyBorder="1">
      <alignment vertical="center"/>
    </xf>
    <xf numFmtId="38" fontId="6" fillId="0" borderId="26" xfId="1" applyFont="1" applyBorder="1" applyAlignment="1">
      <alignment horizontal="center" vertical="center"/>
    </xf>
    <xf numFmtId="38" fontId="6" fillId="2" borderId="26" xfId="1" applyFont="1" applyFill="1" applyBorder="1">
      <alignment vertical="center"/>
    </xf>
    <xf numFmtId="176" fontId="6" fillId="0" borderId="26" xfId="1" applyNumberFormat="1" applyFont="1" applyBorder="1">
      <alignment vertical="center"/>
    </xf>
    <xf numFmtId="177" fontId="6" fillId="0" borderId="26" xfId="1" applyNumberFormat="1" applyFont="1" applyBorder="1">
      <alignment vertical="center"/>
    </xf>
    <xf numFmtId="38" fontId="6" fillId="2" borderId="28" xfId="1" applyFont="1" applyFill="1" applyBorder="1">
      <alignment vertical="center"/>
    </xf>
    <xf numFmtId="176" fontId="6" fillId="0" borderId="29" xfId="1" applyNumberFormat="1" applyFont="1" applyBorder="1">
      <alignment vertical="center"/>
    </xf>
    <xf numFmtId="38" fontId="6" fillId="2" borderId="30" xfId="1" applyFont="1" applyFill="1" applyBorder="1">
      <alignment vertical="center"/>
    </xf>
    <xf numFmtId="176" fontId="6" fillId="0" borderId="31" xfId="1" applyNumberFormat="1" applyFont="1" applyBorder="1">
      <alignment vertical="center"/>
    </xf>
    <xf numFmtId="177" fontId="6" fillId="0" borderId="32" xfId="1" applyNumberFormat="1" applyFont="1" applyBorder="1">
      <alignment vertical="center"/>
    </xf>
    <xf numFmtId="38" fontId="6" fillId="3" borderId="22" xfId="1" applyFont="1" applyFill="1" applyBorder="1">
      <alignment vertical="center"/>
    </xf>
    <xf numFmtId="38" fontId="6" fillId="3" borderId="22" xfId="1" applyFont="1" applyFill="1" applyBorder="1" applyAlignment="1">
      <alignment horizontal="center" vertical="center"/>
    </xf>
    <xf numFmtId="38" fontId="6" fillId="4" borderId="22" xfId="1" applyFont="1" applyFill="1" applyBorder="1">
      <alignment vertical="center"/>
    </xf>
    <xf numFmtId="176" fontId="6" fillId="3" borderId="22" xfId="1" applyNumberFormat="1" applyFont="1" applyFill="1" applyBorder="1">
      <alignment vertical="center"/>
    </xf>
    <xf numFmtId="177" fontId="6" fillId="3" borderId="22" xfId="1" applyNumberFormat="1" applyFont="1" applyFill="1" applyBorder="1">
      <alignment vertical="center"/>
    </xf>
    <xf numFmtId="38" fontId="6" fillId="4" borderId="24" xfId="1" applyFont="1" applyFill="1" applyBorder="1">
      <alignment vertical="center"/>
    </xf>
    <xf numFmtId="176" fontId="6" fillId="4" borderId="25" xfId="1" applyNumberFormat="1" applyFont="1" applyFill="1" applyBorder="1">
      <alignment vertical="center"/>
    </xf>
    <xf numFmtId="177" fontId="6" fillId="4" borderId="22" xfId="1" applyNumberFormat="1" applyFont="1" applyFill="1" applyBorder="1">
      <alignment vertical="center"/>
    </xf>
    <xf numFmtId="38" fontId="6" fillId="0" borderId="15" xfId="1" applyFont="1" applyBorder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  <xf numFmtId="178" fontId="6" fillId="0" borderId="19" xfId="1" applyNumberFormat="1" applyFont="1" applyBorder="1" applyAlignment="1">
      <alignment horizontal="center" vertical="center" wrapText="1"/>
    </xf>
    <xf numFmtId="178" fontId="6" fillId="0" borderId="23" xfId="1" applyNumberFormat="1" applyFont="1" applyBorder="1" applyAlignment="1">
      <alignment horizontal="center" vertical="center"/>
    </xf>
    <xf numFmtId="178" fontId="6" fillId="0" borderId="23" xfId="1" applyNumberFormat="1" applyFont="1" applyBorder="1" applyAlignment="1">
      <alignment horizontal="center" vertical="center" wrapText="1"/>
    </xf>
    <xf numFmtId="178" fontId="6" fillId="0" borderId="27" xfId="1" applyNumberFormat="1" applyFont="1" applyBorder="1" applyAlignment="1">
      <alignment horizontal="center" vertical="center"/>
    </xf>
    <xf numFmtId="178" fontId="6" fillId="3" borderId="23" xfId="1" applyNumberFormat="1" applyFont="1" applyFill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38" fontId="6" fillId="0" borderId="0" xfId="2" applyFont="1">
      <alignment vertical="center"/>
    </xf>
    <xf numFmtId="38" fontId="6" fillId="0" borderId="0" xfId="2" applyFont="1" applyAlignment="1">
      <alignment horizontal="right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6" fillId="0" borderId="14" xfId="2" applyFont="1" applyBorder="1">
      <alignment vertical="center"/>
    </xf>
    <xf numFmtId="38" fontId="6" fillId="0" borderId="14" xfId="2" applyFont="1" applyBorder="1" applyAlignment="1">
      <alignment horizontal="center" vertical="center"/>
    </xf>
    <xf numFmtId="178" fontId="6" fillId="0" borderId="19" xfId="2" applyNumberFormat="1" applyFont="1" applyBorder="1" applyAlignment="1">
      <alignment horizontal="center" vertical="center" wrapText="1"/>
    </xf>
    <xf numFmtId="176" fontId="6" fillId="0" borderId="21" xfId="2" applyNumberFormat="1" applyFont="1" applyBorder="1">
      <alignment vertical="center"/>
    </xf>
    <xf numFmtId="38" fontId="6" fillId="0" borderId="22" xfId="2" applyFont="1" applyBorder="1">
      <alignment vertical="center"/>
    </xf>
    <xf numFmtId="178" fontId="6" fillId="0" borderId="23" xfId="2" applyNumberFormat="1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3" borderId="22" xfId="2" applyFont="1" applyFill="1" applyBorder="1">
      <alignment vertical="center"/>
    </xf>
    <xf numFmtId="38" fontId="6" fillId="3" borderId="22" xfId="2" applyFont="1" applyFill="1" applyBorder="1" applyAlignment="1">
      <alignment horizontal="center" vertical="center"/>
    </xf>
    <xf numFmtId="38" fontId="6" fillId="4" borderId="22" xfId="2" applyFont="1" applyFill="1" applyBorder="1">
      <alignment vertical="center"/>
    </xf>
    <xf numFmtId="176" fontId="6" fillId="4" borderId="25" xfId="2" applyNumberFormat="1" applyFont="1" applyFill="1" applyBorder="1">
      <alignment vertical="center"/>
    </xf>
    <xf numFmtId="176" fontId="6" fillId="0" borderId="25" xfId="2" applyNumberFormat="1" applyFont="1" applyBorder="1">
      <alignment vertical="center"/>
    </xf>
    <xf numFmtId="38" fontId="6" fillId="0" borderId="2" xfId="2" applyFont="1" applyBorder="1">
      <alignment vertical="center"/>
    </xf>
    <xf numFmtId="176" fontId="6" fillId="0" borderId="5" xfId="2" applyNumberFormat="1" applyFont="1" applyBorder="1">
      <alignment vertical="center"/>
    </xf>
    <xf numFmtId="38" fontId="6" fillId="0" borderId="2" xfId="2" applyFont="1" applyFill="1" applyBorder="1">
      <alignment vertical="center"/>
    </xf>
    <xf numFmtId="38" fontId="6" fillId="4" borderId="22" xfId="2" applyFont="1" applyFill="1" applyBorder="1" applyAlignment="1">
      <alignment horizontal="center" vertical="center"/>
    </xf>
    <xf numFmtId="178" fontId="6" fillId="4" borderId="23" xfId="2" applyNumberFormat="1" applyFont="1" applyFill="1" applyBorder="1" applyAlignment="1">
      <alignment horizontal="center" vertical="center"/>
    </xf>
    <xf numFmtId="38" fontId="6" fillId="4" borderId="26" xfId="2" applyFont="1" applyFill="1" applyBorder="1">
      <alignment vertical="center"/>
    </xf>
    <xf numFmtId="38" fontId="6" fillId="4" borderId="26" xfId="2" applyFont="1" applyFill="1" applyBorder="1" applyAlignment="1">
      <alignment horizontal="center" vertical="center"/>
    </xf>
    <xf numFmtId="176" fontId="6" fillId="4" borderId="26" xfId="2" applyNumberFormat="1" applyFont="1" applyFill="1" applyBorder="1">
      <alignment vertical="center"/>
    </xf>
    <xf numFmtId="38" fontId="6" fillId="4" borderId="15" xfId="2" applyFont="1" applyFill="1" applyBorder="1">
      <alignment vertical="center"/>
    </xf>
    <xf numFmtId="38" fontId="6" fillId="4" borderId="15" xfId="2" applyFont="1" applyFill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0" xfId="2" applyFont="1" applyBorder="1">
      <alignment vertical="center"/>
    </xf>
    <xf numFmtId="38" fontId="6" fillId="0" borderId="0" xfId="2" applyFont="1" applyAlignment="1">
      <alignment horizontal="right"/>
    </xf>
    <xf numFmtId="38" fontId="6" fillId="0" borderId="6" xfId="2" applyFont="1" applyFill="1" applyBorder="1" applyAlignment="1">
      <alignment horizontal="center" vertical="center" wrapText="1"/>
    </xf>
    <xf numFmtId="38" fontId="6" fillId="0" borderId="7" xfId="2" applyFont="1" applyBorder="1" applyAlignment="1">
      <alignment horizontal="center" vertical="center" wrapText="1" shrinkToFit="1"/>
    </xf>
    <xf numFmtId="38" fontId="6" fillId="0" borderId="9" xfId="2" applyFont="1" applyFill="1" applyBorder="1" applyAlignment="1">
      <alignment horizontal="center" vertical="center" wrapText="1"/>
    </xf>
    <xf numFmtId="38" fontId="6" fillId="0" borderId="6" xfId="2" applyFont="1" applyBorder="1" applyAlignment="1">
      <alignment horizontal="center" vertical="center" wrapText="1"/>
    </xf>
    <xf numFmtId="38" fontId="6" fillId="0" borderId="7" xfId="2" applyFont="1" applyBorder="1" applyAlignment="1">
      <alignment horizontal="center" vertical="center" wrapText="1"/>
    </xf>
    <xf numFmtId="38" fontId="6" fillId="0" borderId="11" xfId="2" applyFont="1" applyBorder="1" applyAlignment="1">
      <alignment horizontal="center" vertical="center"/>
    </xf>
    <xf numFmtId="38" fontId="6" fillId="0" borderId="14" xfId="2" applyFont="1" applyFill="1" applyBorder="1">
      <alignment vertical="center"/>
    </xf>
    <xf numFmtId="176" fontId="6" fillId="0" borderId="19" xfId="2" applyNumberFormat="1" applyFont="1" applyBorder="1">
      <alignment vertical="center"/>
    </xf>
    <xf numFmtId="176" fontId="6" fillId="4" borderId="23" xfId="2" applyNumberFormat="1" applyFont="1" applyFill="1" applyBorder="1">
      <alignment vertical="center"/>
    </xf>
    <xf numFmtId="38" fontId="6" fillId="0" borderId="22" xfId="2" applyFont="1" applyFill="1" applyBorder="1">
      <alignment vertical="center"/>
    </xf>
    <xf numFmtId="176" fontId="6" fillId="0" borderId="23" xfId="2" applyNumberFormat="1" applyFont="1" applyBorder="1">
      <alignment vertical="center"/>
    </xf>
    <xf numFmtId="176" fontId="6" fillId="4" borderId="27" xfId="2" applyNumberFormat="1" applyFont="1" applyFill="1" applyBorder="1">
      <alignment vertical="center"/>
    </xf>
    <xf numFmtId="176" fontId="6" fillId="4" borderId="29" xfId="2" applyNumberFormat="1" applyFont="1" applyFill="1" applyBorder="1">
      <alignment vertical="center"/>
    </xf>
    <xf numFmtId="176" fontId="6" fillId="4" borderId="19" xfId="2" applyNumberFormat="1" applyFont="1" applyFill="1" applyBorder="1">
      <alignment vertical="center"/>
    </xf>
    <xf numFmtId="38" fontId="6" fillId="4" borderId="32" xfId="2" applyFont="1" applyFill="1" applyBorder="1">
      <alignment vertical="center"/>
    </xf>
    <xf numFmtId="176" fontId="6" fillId="4" borderId="31" xfId="2" applyNumberFormat="1" applyFont="1" applyFill="1" applyBorder="1">
      <alignment vertical="center"/>
    </xf>
    <xf numFmtId="176" fontId="6" fillId="3" borderId="23" xfId="2" applyNumberFormat="1" applyFont="1" applyFill="1" applyBorder="1">
      <alignment vertical="center"/>
    </xf>
    <xf numFmtId="176" fontId="6" fillId="4" borderId="16" xfId="2" applyNumberFormat="1" applyFont="1" applyFill="1" applyBorder="1">
      <alignment vertical="center"/>
    </xf>
    <xf numFmtId="176" fontId="6" fillId="0" borderId="3" xfId="2" applyNumberFormat="1" applyFont="1" applyBorder="1">
      <alignment vertical="center"/>
    </xf>
    <xf numFmtId="38" fontId="6" fillId="0" borderId="1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 wrapText="1"/>
    </xf>
    <xf numFmtId="38" fontId="6" fillId="0" borderId="33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38" fontId="2" fillId="0" borderId="0" xfId="2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wrapText="1"/>
    </xf>
  </cellXfs>
  <cellStyles count="5">
    <cellStyle name="桁区切り" xfId="1" builtinId="6"/>
    <cellStyle name="桁区切り 3" xfId="2"/>
    <cellStyle name="標準" xfId="0" builtinId="0"/>
    <cellStyle name="標準 11" xfId="4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30010;&#26449;&#35506;/04&#20132;&#20184;&#31246;&#12464;&#12523;&#12540;&#12503;/&#24179;&#25104;&#65299;&#65297;&#24180;&#24230;/&#26222;&#36890;&#20132;&#20184;&#31246;/&#65303;&#26376;&#9313;&#27770;&#23450;/01%20&#20998;&#26512;/20190705L8&#24046;&#26367;&#24460;&#65306;R1&#22679;&#28187;&#19968;&#35239;&#65288;&#22522;&#30990;&#12487;&#12540;&#12479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徴収率見直し"/>
      <sheetName val="総括"/>
      <sheetName val="地図（課内説明）"/>
      <sheetName val="地図（市町村別）"/>
      <sheetName val="予算比較"/>
      <sheetName val="包括真水"/>
      <sheetName val="包括１"/>
      <sheetName val="包括経費"/>
      <sheetName val="真水動向"/>
      <sheetName val="合併算定替縮減の影響額"/>
      <sheetName val="合併差額"/>
      <sheetName val="合併差額入力"/>
      <sheetName val="臨財債印刷"/>
      <sheetName val="交付基準額比較"/>
      <sheetName val="公表用"/>
      <sheetName val="検証（真水）"/>
      <sheetName val="総括表（合併）"/>
      <sheetName val="総括表（合併・簡易）"/>
      <sheetName val="総括表（一本）"/>
      <sheetName val="n集計表（合併）"/>
      <sheetName val="n-1集計表（合併）"/>
      <sheetName val="n個別"/>
      <sheetName val="n-1個別"/>
      <sheetName val="個別増減"/>
      <sheetName val="n包括"/>
      <sheetName val="n-1包括"/>
      <sheetName val="包括増減"/>
      <sheetName val="n事補"/>
      <sheetName val="n-1事補"/>
      <sheetName val="事補増減"/>
      <sheetName val="n事除"/>
      <sheetName val="n-1事除"/>
      <sheetName val="事除増減"/>
      <sheetName val="n公債"/>
      <sheetName val="n-1公債"/>
      <sheetName val="公債増減"/>
      <sheetName val="n収入"/>
      <sheetName val="n-1収入"/>
      <sheetName val="収入増減"/>
      <sheetName val="臨財債"/>
      <sheetName val="縮減額"/>
      <sheetName val="錯誤額"/>
      <sheetName val="◎個表"/>
      <sheetName val="増減一覧"/>
      <sheetName val="検収集計（合併）"/>
      <sheetName val="検収集計（合併）（縮減後）"/>
      <sheetName val="検収集計（一本）"/>
      <sheetName val="検収表"/>
      <sheetName val="Sheet1"/>
      <sheetName val="検１表"/>
      <sheetName val="検２表１"/>
      <sheetName val="検２表２"/>
      <sheetName val="検２表３"/>
      <sheetName val="速報３"/>
      <sheetName val="第九表"/>
      <sheetName val="決定（その２）"/>
      <sheetName val="決定（その３）"/>
      <sheetName val="切り抜き用"/>
      <sheetName val="集計表１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84">
          <cell r="G84">
            <v>5519</v>
          </cell>
          <cell r="J84">
            <v>6.3217192693884004E-3</v>
          </cell>
        </row>
        <row r="85">
          <cell r="G85">
            <v>12005</v>
          </cell>
          <cell r="J85">
            <v>8.0877260588487331E-3</v>
          </cell>
        </row>
        <row r="86">
          <cell r="G86">
            <v>387422</v>
          </cell>
          <cell r="J86">
            <v>1.7012600641559062E-2</v>
          </cell>
        </row>
        <row r="87">
          <cell r="G87">
            <v>-71059</v>
          </cell>
          <cell r="J87">
            <v>-2.1542319612366179E-2</v>
          </cell>
        </row>
        <row r="89">
          <cell r="G89">
            <v>-23487</v>
          </cell>
          <cell r="J89">
            <v>-2.7328460589804661E-3</v>
          </cell>
        </row>
        <row r="90">
          <cell r="G90">
            <v>326795</v>
          </cell>
          <cell r="J90">
            <v>2.6347776295894246E-2</v>
          </cell>
        </row>
        <row r="91">
          <cell r="G91">
            <v>151286</v>
          </cell>
          <cell r="J91">
            <v>1.9179534392417132E-2</v>
          </cell>
        </row>
        <row r="93">
          <cell r="G93">
            <v>44934</v>
          </cell>
          <cell r="J93">
            <v>2.7149485305357695E-2</v>
          </cell>
        </row>
        <row r="94">
          <cell r="G94">
            <v>24663</v>
          </cell>
          <cell r="J94">
            <v>1</v>
          </cell>
        </row>
        <row r="95">
          <cell r="G95">
            <v>-20287</v>
          </cell>
          <cell r="J95">
            <v>-6.7875717877641699E-3</v>
          </cell>
        </row>
        <row r="96">
          <cell r="G96">
            <v>65</v>
          </cell>
          <cell r="J96">
            <v>0.22727272727272727</v>
          </cell>
        </row>
        <row r="98">
          <cell r="G98">
            <v>34671</v>
          </cell>
          <cell r="J98">
            <v>0.22606705527952742</v>
          </cell>
        </row>
        <row r="99">
          <cell r="G99">
            <v>16310</v>
          </cell>
          <cell r="J99">
            <v>7.7210024521638693E-2</v>
          </cell>
        </row>
        <row r="100">
          <cell r="G100">
            <v>29170</v>
          </cell>
          <cell r="J100">
            <v>0.15798652483805975</v>
          </cell>
        </row>
        <row r="101">
          <cell r="G101">
            <v>-557510</v>
          </cell>
          <cell r="J101">
            <v>-5.0826339405004264E-2</v>
          </cell>
        </row>
        <row r="102">
          <cell r="G102">
            <v>4848</v>
          </cell>
          <cell r="J102">
            <v>1.2804496364399908E-2</v>
          </cell>
        </row>
        <row r="103">
          <cell r="G103">
            <v>-17078</v>
          </cell>
          <cell r="J103">
            <v>-0.2772267584370891</v>
          </cell>
        </row>
        <row r="104">
          <cell r="G104">
            <v>-234870</v>
          </cell>
          <cell r="J104">
            <v>-0.46724677122872355</v>
          </cell>
        </row>
        <row r="105">
          <cell r="G105">
            <v>68680</v>
          </cell>
          <cell r="J105">
            <v>1</v>
          </cell>
        </row>
        <row r="107">
          <cell r="G107">
            <v>-1985</v>
          </cell>
          <cell r="J107">
            <v>-0.32755775577557755</v>
          </cell>
        </row>
        <row r="108">
          <cell r="G108">
            <v>-12873</v>
          </cell>
          <cell r="J108">
            <v>-1.209627405065908E-2</v>
          </cell>
        </row>
        <row r="109">
          <cell r="G109">
            <v>-1236</v>
          </cell>
          <cell r="J109">
            <v>-4.5822429189332274E-4</v>
          </cell>
        </row>
        <row r="110">
          <cell r="G110">
            <v>-2664</v>
          </cell>
          <cell r="J110">
            <v>-9.1724798060833102E-3</v>
          </cell>
        </row>
        <row r="111">
          <cell r="G111">
            <v>276482</v>
          </cell>
          <cell r="J111">
            <v>0</v>
          </cell>
        </row>
        <row r="112">
          <cell r="G112">
            <v>-5255</v>
          </cell>
          <cell r="J112">
            <v>-4.9638221903160598E-2</v>
          </cell>
        </row>
        <row r="115">
          <cell r="G115">
            <v>0</v>
          </cell>
          <cell r="J115">
            <v>0</v>
          </cell>
        </row>
        <row r="116">
          <cell r="G116">
            <v>47388</v>
          </cell>
          <cell r="J116">
            <v>0.17681099938436282</v>
          </cell>
        </row>
        <row r="117">
          <cell r="G117">
            <v>36133</v>
          </cell>
          <cell r="J117">
            <v>1</v>
          </cell>
        </row>
        <row r="118">
          <cell r="G118">
            <v>14520</v>
          </cell>
          <cell r="J118">
            <v>1</v>
          </cell>
        </row>
        <row r="119">
          <cell r="G119">
            <v>98041</v>
          </cell>
          <cell r="J119">
            <v>0.36580415275264444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9"/>
  <sheetViews>
    <sheetView tabSelected="1" view="pageBreakPreview" zoomScale="90" zoomScaleNormal="100" zoomScaleSheetLayoutView="90" workbookViewId="0">
      <selection activeCell="A2" sqref="A2"/>
    </sheetView>
  </sheetViews>
  <sheetFormatPr defaultRowHeight="20.100000000000001" customHeight="1" x14ac:dyDescent="0.15"/>
  <cols>
    <col min="1" max="1" width="12" style="70" customWidth="1"/>
    <col min="2" max="4" width="10.875" style="70" customWidth="1"/>
    <col min="5" max="7" width="14.625" style="70" customWidth="1"/>
    <col min="8" max="8" width="9.25" style="70" customWidth="1"/>
    <col min="9" max="9" width="9.375" style="70" customWidth="1"/>
    <col min="10" max="11" width="14.625" style="70" customWidth="1"/>
    <col min="12" max="12" width="9" style="70"/>
    <col min="13" max="13" width="9.5" style="70" bestFit="1" customWidth="1"/>
    <col min="14" max="16384" width="9" style="70"/>
  </cols>
  <sheetData>
    <row r="1" spans="1:11" ht="47.25" customHeight="1" x14ac:dyDescent="0.15">
      <c r="A1" s="129" t="s">
        <v>74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9.25" customHeight="1" x14ac:dyDescent="0.15">
      <c r="G2" s="71"/>
      <c r="H2" s="71"/>
      <c r="I2" s="71"/>
      <c r="J2" s="99"/>
      <c r="K2" s="100" t="s">
        <v>0</v>
      </c>
    </row>
    <row r="3" spans="1:11" ht="61.5" customHeight="1" x14ac:dyDescent="0.15">
      <c r="A3" s="120" t="s">
        <v>1</v>
      </c>
      <c r="B3" s="123" t="s">
        <v>2</v>
      </c>
      <c r="C3" s="123" t="s">
        <v>3</v>
      </c>
      <c r="D3" s="123" t="s">
        <v>4</v>
      </c>
      <c r="E3" s="126" t="s">
        <v>75</v>
      </c>
      <c r="F3" s="127"/>
      <c r="G3" s="127"/>
      <c r="H3" s="127"/>
      <c r="I3" s="127"/>
      <c r="J3" s="127"/>
      <c r="K3" s="128"/>
    </row>
    <row r="4" spans="1:11" ht="66.75" customHeight="1" x14ac:dyDescent="0.15">
      <c r="A4" s="121"/>
      <c r="B4" s="121"/>
      <c r="C4" s="124"/>
      <c r="D4" s="124"/>
      <c r="E4" s="101" t="s">
        <v>76</v>
      </c>
      <c r="F4" s="72" t="s">
        <v>10</v>
      </c>
      <c r="G4" s="102" t="s">
        <v>77</v>
      </c>
      <c r="H4" s="126" t="s">
        <v>78</v>
      </c>
      <c r="I4" s="128"/>
      <c r="J4" s="103" t="s">
        <v>79</v>
      </c>
      <c r="K4" s="73" t="s">
        <v>8</v>
      </c>
    </row>
    <row r="5" spans="1:11" ht="35.1" customHeight="1" x14ac:dyDescent="0.15">
      <c r="A5" s="121"/>
      <c r="B5" s="121"/>
      <c r="C5" s="124"/>
      <c r="D5" s="124"/>
      <c r="E5" s="101"/>
      <c r="F5" s="72"/>
      <c r="G5" s="102"/>
      <c r="H5" s="104" t="s">
        <v>80</v>
      </c>
      <c r="I5" s="105" t="s">
        <v>81</v>
      </c>
      <c r="J5" s="101"/>
      <c r="K5" s="73"/>
    </row>
    <row r="6" spans="1:11" ht="35.1" customHeight="1" x14ac:dyDescent="0.15">
      <c r="A6" s="122"/>
      <c r="B6" s="122"/>
      <c r="C6" s="125"/>
      <c r="D6" s="125"/>
      <c r="E6" s="74" t="s">
        <v>53</v>
      </c>
      <c r="F6" s="74" t="s">
        <v>54</v>
      </c>
      <c r="G6" s="106" t="s">
        <v>82</v>
      </c>
      <c r="H6" s="98" t="s">
        <v>55</v>
      </c>
      <c r="I6" s="106" t="s">
        <v>83</v>
      </c>
      <c r="J6" s="74" t="s">
        <v>84</v>
      </c>
      <c r="K6" s="75" t="s">
        <v>85</v>
      </c>
    </row>
    <row r="7" spans="1:11" ht="34.5" customHeight="1" x14ac:dyDescent="0.15">
      <c r="A7" s="76" t="s">
        <v>12</v>
      </c>
      <c r="B7" s="77" t="s">
        <v>95</v>
      </c>
      <c r="C7" s="77" t="s">
        <v>96</v>
      </c>
      <c r="D7" s="77" t="s">
        <v>86</v>
      </c>
      <c r="E7" s="107">
        <v>25038759</v>
      </c>
      <c r="F7" s="107">
        <v>24634240</v>
      </c>
      <c r="G7" s="108">
        <v>404519</v>
      </c>
      <c r="H7" s="108"/>
      <c r="I7" s="78">
        <v>0.1</v>
      </c>
      <c r="J7" s="107">
        <v>24674692</v>
      </c>
      <c r="K7" s="79">
        <v>-364067</v>
      </c>
    </row>
    <row r="8" spans="1:11" ht="34.5" customHeight="1" x14ac:dyDescent="0.15">
      <c r="A8" s="85" t="s">
        <v>13</v>
      </c>
      <c r="B8" s="91" t="s">
        <v>14</v>
      </c>
      <c r="C8" s="91" t="s">
        <v>20</v>
      </c>
      <c r="D8" s="91" t="s">
        <v>73</v>
      </c>
      <c r="E8" s="85">
        <v>12414395</v>
      </c>
      <c r="F8" s="85">
        <v>12414395</v>
      </c>
      <c r="G8" s="109">
        <v>0</v>
      </c>
      <c r="H8" s="109"/>
      <c r="I8" s="92"/>
      <c r="J8" s="85">
        <v>12414395</v>
      </c>
      <c r="K8" s="86">
        <v>0</v>
      </c>
    </row>
    <row r="9" spans="1:11" ht="34.5" customHeight="1" x14ac:dyDescent="0.15">
      <c r="A9" s="80" t="s">
        <v>15</v>
      </c>
      <c r="B9" s="82" t="s">
        <v>95</v>
      </c>
      <c r="C9" s="77" t="s">
        <v>96</v>
      </c>
      <c r="D9" s="82" t="s">
        <v>86</v>
      </c>
      <c r="E9" s="110">
        <v>20711714</v>
      </c>
      <c r="F9" s="110">
        <v>20367603</v>
      </c>
      <c r="G9" s="111">
        <v>344111</v>
      </c>
      <c r="H9" s="111"/>
      <c r="I9" s="81">
        <v>0.1</v>
      </c>
      <c r="J9" s="110">
        <v>20402014</v>
      </c>
      <c r="K9" s="87">
        <v>-309700</v>
      </c>
    </row>
    <row r="10" spans="1:11" ht="34.5" customHeight="1" x14ac:dyDescent="0.15">
      <c r="A10" s="85" t="s">
        <v>17</v>
      </c>
      <c r="B10" s="91" t="s">
        <v>97</v>
      </c>
      <c r="C10" s="91" t="s">
        <v>18</v>
      </c>
      <c r="D10" s="91" t="s">
        <v>87</v>
      </c>
      <c r="E10" s="85">
        <v>9250167</v>
      </c>
      <c r="F10" s="85">
        <v>9250167</v>
      </c>
      <c r="G10" s="109">
        <v>0</v>
      </c>
      <c r="H10" s="109"/>
      <c r="I10" s="109"/>
      <c r="J10" s="85">
        <v>9250167</v>
      </c>
      <c r="K10" s="86">
        <v>0</v>
      </c>
    </row>
    <row r="11" spans="1:11" ht="34.5" customHeight="1" x14ac:dyDescent="0.15">
      <c r="A11" s="85" t="s">
        <v>19</v>
      </c>
      <c r="B11" s="91" t="s">
        <v>14</v>
      </c>
      <c r="C11" s="91" t="s">
        <v>20</v>
      </c>
      <c r="D11" s="91" t="s">
        <v>73</v>
      </c>
      <c r="E11" s="85">
        <v>9431484</v>
      </c>
      <c r="F11" s="85">
        <v>9431484</v>
      </c>
      <c r="G11" s="109">
        <v>0</v>
      </c>
      <c r="H11" s="109"/>
      <c r="I11" s="109"/>
      <c r="J11" s="85">
        <v>9431484</v>
      </c>
      <c r="K11" s="86">
        <v>0</v>
      </c>
    </row>
    <row r="12" spans="1:11" ht="34.5" customHeight="1" x14ac:dyDescent="0.15">
      <c r="A12" s="85" t="s">
        <v>22</v>
      </c>
      <c r="B12" s="91" t="s">
        <v>97</v>
      </c>
      <c r="C12" s="91" t="s">
        <v>18</v>
      </c>
      <c r="D12" s="91" t="s">
        <v>87</v>
      </c>
      <c r="E12" s="85">
        <v>9523411</v>
      </c>
      <c r="F12" s="85">
        <v>9523411</v>
      </c>
      <c r="G12" s="109">
        <v>0</v>
      </c>
      <c r="H12" s="109"/>
      <c r="I12" s="109"/>
      <c r="J12" s="85">
        <v>9523411</v>
      </c>
      <c r="K12" s="86">
        <v>0</v>
      </c>
    </row>
    <row r="13" spans="1:11" ht="34.5" customHeight="1" x14ac:dyDescent="0.15">
      <c r="A13" s="85" t="s">
        <v>24</v>
      </c>
      <c r="B13" s="91" t="s">
        <v>97</v>
      </c>
      <c r="C13" s="91" t="s">
        <v>18</v>
      </c>
      <c r="D13" s="91" t="s">
        <v>87</v>
      </c>
      <c r="E13" s="85">
        <v>5889967</v>
      </c>
      <c r="F13" s="85">
        <v>5889967</v>
      </c>
      <c r="G13" s="109">
        <v>0</v>
      </c>
      <c r="H13" s="109"/>
      <c r="I13" s="109"/>
      <c r="J13" s="85">
        <v>5889967</v>
      </c>
      <c r="K13" s="86">
        <v>0</v>
      </c>
    </row>
    <row r="14" spans="1:11" ht="34.5" customHeight="1" x14ac:dyDescent="0.15">
      <c r="A14" s="93" t="s">
        <v>88</v>
      </c>
      <c r="B14" s="94" t="s">
        <v>97</v>
      </c>
      <c r="C14" s="94" t="s">
        <v>18</v>
      </c>
      <c r="D14" s="94" t="s">
        <v>87</v>
      </c>
      <c r="E14" s="93">
        <v>12724127</v>
      </c>
      <c r="F14" s="93">
        <v>12724127</v>
      </c>
      <c r="G14" s="112">
        <v>0</v>
      </c>
      <c r="H14" s="112"/>
      <c r="I14" s="95"/>
      <c r="J14" s="96">
        <v>12724127</v>
      </c>
      <c r="K14" s="113">
        <v>0</v>
      </c>
    </row>
    <row r="15" spans="1:11" ht="34.5" customHeight="1" x14ac:dyDescent="0.15">
      <c r="A15" s="85" t="s">
        <v>26</v>
      </c>
      <c r="B15" s="91" t="s">
        <v>97</v>
      </c>
      <c r="C15" s="91" t="s">
        <v>18</v>
      </c>
      <c r="D15" s="91" t="s">
        <v>87</v>
      </c>
      <c r="E15" s="85">
        <v>6240873</v>
      </c>
      <c r="F15" s="85">
        <v>6240873</v>
      </c>
      <c r="G15" s="109">
        <v>0</v>
      </c>
      <c r="H15" s="114"/>
      <c r="I15" s="114"/>
      <c r="J15" s="115">
        <v>6240873</v>
      </c>
      <c r="K15" s="116">
        <v>0</v>
      </c>
    </row>
    <row r="16" spans="1:11" ht="34.5" customHeight="1" x14ac:dyDescent="0.15">
      <c r="A16" s="85" t="s">
        <v>27</v>
      </c>
      <c r="B16" s="91" t="s">
        <v>97</v>
      </c>
      <c r="C16" s="91" t="s">
        <v>18</v>
      </c>
      <c r="D16" s="91" t="s">
        <v>87</v>
      </c>
      <c r="E16" s="85">
        <v>3776563</v>
      </c>
      <c r="F16" s="85">
        <v>3776563</v>
      </c>
      <c r="G16" s="109">
        <v>0</v>
      </c>
      <c r="H16" s="109"/>
      <c r="I16" s="109"/>
      <c r="J16" s="85">
        <v>3776563</v>
      </c>
      <c r="K16" s="86">
        <v>0</v>
      </c>
    </row>
    <row r="17" spans="1:13" ht="34.5" customHeight="1" x14ac:dyDescent="0.15">
      <c r="A17" s="83" t="s">
        <v>28</v>
      </c>
      <c r="B17" s="84"/>
      <c r="C17" s="84"/>
      <c r="D17" s="84"/>
      <c r="E17" s="85">
        <v>2054762</v>
      </c>
      <c r="F17" s="85">
        <v>2054762</v>
      </c>
      <c r="G17" s="117">
        <v>0</v>
      </c>
      <c r="H17" s="117"/>
      <c r="I17" s="117"/>
      <c r="J17" s="85">
        <v>2054762</v>
      </c>
      <c r="K17" s="86">
        <v>0</v>
      </c>
    </row>
    <row r="18" spans="1:13" ht="34.5" customHeight="1" x14ac:dyDescent="0.15">
      <c r="A18" s="85" t="s">
        <v>29</v>
      </c>
      <c r="B18" s="91" t="s">
        <v>97</v>
      </c>
      <c r="C18" s="91" t="s">
        <v>18</v>
      </c>
      <c r="D18" s="91" t="s">
        <v>87</v>
      </c>
      <c r="E18" s="85">
        <v>3428944</v>
      </c>
      <c r="F18" s="85">
        <v>3428944</v>
      </c>
      <c r="G18" s="109">
        <v>0</v>
      </c>
      <c r="H18" s="109"/>
      <c r="I18" s="109"/>
      <c r="J18" s="85">
        <v>3428944</v>
      </c>
      <c r="K18" s="86">
        <v>0</v>
      </c>
    </row>
    <row r="19" spans="1:13" ht="34.5" customHeight="1" x14ac:dyDescent="0.15">
      <c r="A19" s="85" t="s">
        <v>89</v>
      </c>
      <c r="B19" s="91" t="s">
        <v>97</v>
      </c>
      <c r="C19" s="91" t="s">
        <v>18</v>
      </c>
      <c r="D19" s="91" t="s">
        <v>87</v>
      </c>
      <c r="E19" s="85">
        <v>5787189</v>
      </c>
      <c r="F19" s="85">
        <v>5787189</v>
      </c>
      <c r="G19" s="109">
        <v>0</v>
      </c>
      <c r="H19" s="109"/>
      <c r="I19" s="109"/>
      <c r="J19" s="85">
        <v>5787189</v>
      </c>
      <c r="K19" s="86">
        <v>0</v>
      </c>
    </row>
    <row r="20" spans="1:13" ht="34.5" customHeight="1" x14ac:dyDescent="0.15">
      <c r="A20" s="85" t="s">
        <v>31</v>
      </c>
      <c r="B20" s="91" t="s">
        <v>14</v>
      </c>
      <c r="C20" s="91" t="s">
        <v>20</v>
      </c>
      <c r="D20" s="91" t="s">
        <v>73</v>
      </c>
      <c r="E20" s="85">
        <v>4069048</v>
      </c>
      <c r="F20" s="85">
        <v>4069048</v>
      </c>
      <c r="G20" s="109">
        <v>0</v>
      </c>
      <c r="H20" s="109"/>
      <c r="I20" s="109"/>
      <c r="J20" s="85">
        <v>4069048</v>
      </c>
      <c r="K20" s="86">
        <v>0</v>
      </c>
    </row>
    <row r="21" spans="1:13" ht="34.5" customHeight="1" x14ac:dyDescent="0.15">
      <c r="A21" s="85" t="s">
        <v>90</v>
      </c>
      <c r="B21" s="91" t="s">
        <v>14</v>
      </c>
      <c r="C21" s="91" t="s">
        <v>20</v>
      </c>
      <c r="D21" s="91" t="s">
        <v>73</v>
      </c>
      <c r="E21" s="85">
        <v>3436352</v>
      </c>
      <c r="F21" s="85">
        <v>3436352</v>
      </c>
      <c r="G21" s="109">
        <v>0</v>
      </c>
      <c r="H21" s="109"/>
      <c r="I21" s="109"/>
      <c r="J21" s="85">
        <v>3436352</v>
      </c>
      <c r="K21" s="86">
        <v>0</v>
      </c>
    </row>
    <row r="22" spans="1:13" ht="34.5" customHeight="1" x14ac:dyDescent="0.15">
      <c r="A22" s="83" t="s">
        <v>33</v>
      </c>
      <c r="B22" s="84"/>
      <c r="C22" s="84"/>
      <c r="D22" s="84"/>
      <c r="E22" s="85">
        <v>2453538</v>
      </c>
      <c r="F22" s="85">
        <v>2453538</v>
      </c>
      <c r="G22" s="117">
        <v>0</v>
      </c>
      <c r="H22" s="117"/>
      <c r="I22" s="117"/>
      <c r="J22" s="85">
        <v>2453538</v>
      </c>
      <c r="K22" s="86">
        <v>0</v>
      </c>
    </row>
    <row r="23" spans="1:13" ht="34.5" customHeight="1" x14ac:dyDescent="0.15">
      <c r="A23" s="83" t="s">
        <v>34</v>
      </c>
      <c r="B23" s="84"/>
      <c r="C23" s="84"/>
      <c r="D23" s="84"/>
      <c r="E23" s="85">
        <v>2967571</v>
      </c>
      <c r="F23" s="85">
        <v>2967571</v>
      </c>
      <c r="G23" s="117">
        <v>0</v>
      </c>
      <c r="H23" s="117"/>
      <c r="I23" s="117"/>
      <c r="J23" s="85">
        <v>2967571</v>
      </c>
      <c r="K23" s="86">
        <v>0</v>
      </c>
    </row>
    <row r="24" spans="1:13" ht="34.5" customHeight="1" x14ac:dyDescent="0.15">
      <c r="A24" s="83" t="s">
        <v>35</v>
      </c>
      <c r="B24" s="84"/>
      <c r="C24" s="84"/>
      <c r="D24" s="84"/>
      <c r="E24" s="85">
        <v>926380</v>
      </c>
      <c r="F24" s="85">
        <v>926380</v>
      </c>
      <c r="G24" s="117">
        <v>0</v>
      </c>
      <c r="H24" s="117"/>
      <c r="I24" s="117"/>
      <c r="J24" s="85">
        <v>926380</v>
      </c>
      <c r="K24" s="86">
        <v>0</v>
      </c>
    </row>
    <row r="25" spans="1:13" ht="34.5" customHeight="1" x14ac:dyDescent="0.15">
      <c r="A25" s="96" t="s">
        <v>36</v>
      </c>
      <c r="B25" s="97" t="s">
        <v>97</v>
      </c>
      <c r="C25" s="97" t="s">
        <v>18</v>
      </c>
      <c r="D25" s="91" t="s">
        <v>91</v>
      </c>
      <c r="E25" s="96">
        <v>6752642</v>
      </c>
      <c r="F25" s="96">
        <v>6752642</v>
      </c>
      <c r="G25" s="118">
        <v>0</v>
      </c>
      <c r="H25" s="118"/>
      <c r="I25" s="118"/>
      <c r="J25" s="85">
        <v>6752642</v>
      </c>
      <c r="K25" s="86">
        <v>0</v>
      </c>
    </row>
    <row r="26" spans="1:13" ht="34.5" customHeight="1" x14ac:dyDescent="0.15">
      <c r="A26" s="88" t="s">
        <v>92</v>
      </c>
      <c r="B26" s="88"/>
      <c r="C26" s="88"/>
      <c r="D26" s="88"/>
      <c r="E26" s="88">
        <v>104984024</v>
      </c>
      <c r="F26" s="88">
        <v>104235394</v>
      </c>
      <c r="G26" s="119">
        <v>748630</v>
      </c>
      <c r="H26" s="119"/>
      <c r="I26" s="119"/>
      <c r="J26" s="88">
        <v>104310257</v>
      </c>
      <c r="K26" s="89">
        <v>-673767</v>
      </c>
    </row>
    <row r="27" spans="1:13" ht="34.5" customHeight="1" x14ac:dyDescent="0.15">
      <c r="A27" s="88" t="s">
        <v>93</v>
      </c>
      <c r="B27" s="88"/>
      <c r="C27" s="88"/>
      <c r="D27" s="88"/>
      <c r="E27" s="88">
        <v>41893862</v>
      </c>
      <c r="F27" s="88">
        <v>41893862</v>
      </c>
      <c r="G27" s="119">
        <v>0</v>
      </c>
      <c r="H27" s="119"/>
      <c r="I27" s="119"/>
      <c r="J27" s="88">
        <v>41893862</v>
      </c>
      <c r="K27" s="89">
        <v>0</v>
      </c>
      <c r="M27" s="70">
        <f>G27-K27</f>
        <v>0</v>
      </c>
    </row>
    <row r="28" spans="1:13" ht="34.5" customHeight="1" x14ac:dyDescent="0.15">
      <c r="A28" s="88" t="s">
        <v>94</v>
      </c>
      <c r="B28" s="88"/>
      <c r="C28" s="88"/>
      <c r="D28" s="88"/>
      <c r="E28" s="90">
        <v>146877886</v>
      </c>
      <c r="F28" s="90">
        <v>146129256</v>
      </c>
      <c r="G28" s="119">
        <v>748630</v>
      </c>
      <c r="H28" s="119"/>
      <c r="I28" s="119"/>
      <c r="J28" s="90">
        <v>146204119</v>
      </c>
      <c r="K28" s="89">
        <v>-673767</v>
      </c>
    </row>
    <row r="29" spans="1:13" ht="20.100000000000001" customHeight="1" x14ac:dyDescent="0.15">
      <c r="A29" s="70" t="s">
        <v>40</v>
      </c>
    </row>
  </sheetData>
  <mergeCells count="7">
    <mergeCell ref="A1:K1"/>
    <mergeCell ref="A3:A6"/>
    <mergeCell ref="B3:B6"/>
    <mergeCell ref="C3:C6"/>
    <mergeCell ref="D3:D6"/>
    <mergeCell ref="E3:K3"/>
    <mergeCell ref="H4:I4"/>
  </mergeCells>
  <phoneticPr fontId="3"/>
  <printOptions horizontalCentered="1"/>
  <pageMargins left="0.25" right="0.25" top="0.75" bottom="0.75" header="0.3" footer="0.3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9"/>
  <sheetViews>
    <sheetView view="pageBreakPreview" zoomScale="90" zoomScaleNormal="100" zoomScaleSheetLayoutView="90" workbookViewId="0">
      <selection activeCell="C16" sqref="C16"/>
    </sheetView>
  </sheetViews>
  <sheetFormatPr defaultRowHeight="20.100000000000001" customHeight="1" x14ac:dyDescent="0.15"/>
  <cols>
    <col min="1" max="1" width="12" style="1" customWidth="1"/>
    <col min="2" max="4" width="10.875" style="1" customWidth="1"/>
    <col min="5" max="6" width="13.125" style="1" customWidth="1"/>
    <col min="7" max="7" width="15.625" style="1" customWidth="1"/>
    <col min="8" max="8" width="9.25" style="1" customWidth="1"/>
    <col min="9" max="9" width="9.375" style="1" customWidth="1"/>
    <col min="10" max="10" width="16" style="1" customWidth="1"/>
    <col min="11" max="11" width="14" style="1" customWidth="1"/>
    <col min="12" max="12" width="9" style="1" customWidth="1"/>
    <col min="13" max="16384" width="9" style="1"/>
  </cols>
  <sheetData>
    <row r="1" spans="1:15" ht="47.25" customHeight="1" x14ac:dyDescent="0.15">
      <c r="A1" s="130" t="s">
        <v>70</v>
      </c>
      <c r="B1" s="130"/>
      <c r="C1" s="130"/>
      <c r="D1" s="130"/>
      <c r="E1" s="130"/>
      <c r="F1" s="130"/>
      <c r="G1" s="130"/>
      <c r="H1" s="130"/>
      <c r="I1" s="131"/>
      <c r="J1" s="131"/>
      <c r="K1" s="131"/>
      <c r="L1" s="131"/>
    </row>
    <row r="2" spans="1:15" ht="29.25" customHeight="1" thickBot="1" x14ac:dyDescent="0.2">
      <c r="G2" s="2"/>
      <c r="H2" s="2"/>
      <c r="K2" s="2" t="s">
        <v>0</v>
      </c>
      <c r="L2" s="2"/>
      <c r="O2" s="1" t="s">
        <v>49</v>
      </c>
    </row>
    <row r="3" spans="1:15" ht="61.5" customHeight="1" x14ac:dyDescent="0.15">
      <c r="A3" s="132" t="s">
        <v>1</v>
      </c>
      <c r="B3" s="135" t="s">
        <v>2</v>
      </c>
      <c r="C3" s="135" t="s">
        <v>3</v>
      </c>
      <c r="D3" s="135" t="s">
        <v>4</v>
      </c>
      <c r="E3" s="138" t="s">
        <v>5</v>
      </c>
      <c r="F3" s="138"/>
      <c r="G3" s="138"/>
      <c r="H3" s="61" t="s">
        <v>6</v>
      </c>
      <c r="I3" s="3" t="s">
        <v>69</v>
      </c>
      <c r="J3" s="4" t="s">
        <v>7</v>
      </c>
      <c r="K3" s="5" t="s">
        <v>8</v>
      </c>
      <c r="L3" s="61" t="s">
        <v>6</v>
      </c>
    </row>
    <row r="4" spans="1:15" ht="66.75" customHeight="1" x14ac:dyDescent="0.15">
      <c r="A4" s="133"/>
      <c r="B4" s="133"/>
      <c r="C4" s="136"/>
      <c r="D4" s="136"/>
      <c r="E4" s="6" t="s">
        <v>9</v>
      </c>
      <c r="F4" s="6" t="s">
        <v>10</v>
      </c>
      <c r="G4" s="7" t="s">
        <v>11</v>
      </c>
      <c r="H4" s="59" t="s">
        <v>41</v>
      </c>
      <c r="I4" s="8" t="s">
        <v>50</v>
      </c>
      <c r="J4" s="9"/>
      <c r="K4" s="10" t="s">
        <v>51</v>
      </c>
      <c r="L4" s="59" t="s">
        <v>52</v>
      </c>
    </row>
    <row r="5" spans="1:15" ht="35.1" customHeight="1" x14ac:dyDescent="0.15">
      <c r="A5" s="134"/>
      <c r="B5" s="134"/>
      <c r="C5" s="137"/>
      <c r="D5" s="137"/>
      <c r="E5" s="11" t="s">
        <v>53</v>
      </c>
      <c r="F5" s="11" t="s">
        <v>54</v>
      </c>
      <c r="G5" s="60" t="s">
        <v>42</v>
      </c>
      <c r="H5" s="60" t="s">
        <v>55</v>
      </c>
      <c r="I5" s="12" t="s">
        <v>56</v>
      </c>
      <c r="J5" s="13" t="s">
        <v>57</v>
      </c>
      <c r="K5" s="14" t="s">
        <v>58</v>
      </c>
      <c r="L5" s="60" t="s">
        <v>59</v>
      </c>
    </row>
    <row r="6" spans="1:15" ht="35.1" customHeight="1" x14ac:dyDescent="0.15">
      <c r="A6" s="27" t="s">
        <v>12</v>
      </c>
      <c r="B6" s="15" t="s">
        <v>43</v>
      </c>
      <c r="C6" s="15" t="s">
        <v>44</v>
      </c>
      <c r="D6" s="15" t="s">
        <v>45</v>
      </c>
      <c r="E6" s="28">
        <v>25073559</v>
      </c>
      <c r="F6" s="28">
        <v>22231216</v>
      </c>
      <c r="G6" s="29">
        <f>F6-E6</f>
        <v>-2842343</v>
      </c>
      <c r="H6" s="30">
        <f>ROUND(G6/E6,3)*100</f>
        <v>-11.3</v>
      </c>
      <c r="I6" s="62" t="s">
        <v>71</v>
      </c>
      <c r="J6" s="31">
        <v>23224500</v>
      </c>
      <c r="K6" s="32">
        <f t="shared" ref="K6:K24" si="0">J6-E6</f>
        <v>-1849059</v>
      </c>
      <c r="L6" s="30">
        <f t="shared" ref="L6:L27" si="1">ROUND(K6/E6,3)*100</f>
        <v>-7.3999999999999995</v>
      </c>
    </row>
    <row r="7" spans="1:15" ht="35.1" customHeight="1" x14ac:dyDescent="0.15">
      <c r="A7" s="33" t="s">
        <v>13</v>
      </c>
      <c r="B7" s="15" t="s">
        <v>14</v>
      </c>
      <c r="C7" s="15" t="s">
        <v>60</v>
      </c>
      <c r="D7" s="15" t="s">
        <v>46</v>
      </c>
      <c r="E7" s="34">
        <v>12301053</v>
      </c>
      <c r="F7" s="34">
        <v>11338887</v>
      </c>
      <c r="G7" s="35">
        <f t="shared" ref="G7:G24" si="2">F7-E7</f>
        <v>-962166</v>
      </c>
      <c r="H7" s="36">
        <f t="shared" ref="H7:H27" si="3">ROUND(G7/E7,3)*100</f>
        <v>-7.8</v>
      </c>
      <c r="I7" s="63">
        <v>0.5</v>
      </c>
      <c r="J7" s="37">
        <v>11819970</v>
      </c>
      <c r="K7" s="38">
        <f t="shared" si="0"/>
        <v>-481083</v>
      </c>
      <c r="L7" s="36">
        <f t="shared" si="1"/>
        <v>-3.9</v>
      </c>
    </row>
    <row r="8" spans="1:15" ht="35.1" customHeight="1" x14ac:dyDescent="0.15">
      <c r="A8" s="33" t="s">
        <v>15</v>
      </c>
      <c r="B8" s="39" t="s">
        <v>61</v>
      </c>
      <c r="C8" s="15" t="s">
        <v>62</v>
      </c>
      <c r="D8" s="39" t="s">
        <v>16</v>
      </c>
      <c r="E8" s="34">
        <v>21452641</v>
      </c>
      <c r="F8" s="34">
        <v>19263258</v>
      </c>
      <c r="G8" s="35">
        <f t="shared" si="2"/>
        <v>-2189383</v>
      </c>
      <c r="H8" s="36">
        <f t="shared" si="3"/>
        <v>-10.199999999999999</v>
      </c>
      <c r="I8" s="64" t="s">
        <v>72</v>
      </c>
      <c r="J8" s="37">
        <v>20068222</v>
      </c>
      <c r="K8" s="38">
        <f t="shared" si="0"/>
        <v>-1384419</v>
      </c>
      <c r="L8" s="36">
        <f t="shared" si="1"/>
        <v>-6.5</v>
      </c>
    </row>
    <row r="9" spans="1:15" ht="35.1" customHeight="1" x14ac:dyDescent="0.15">
      <c r="A9" s="33" t="s">
        <v>17</v>
      </c>
      <c r="B9" s="39" t="s">
        <v>47</v>
      </c>
      <c r="C9" s="39" t="s">
        <v>18</v>
      </c>
      <c r="D9" s="39" t="s">
        <v>48</v>
      </c>
      <c r="E9" s="34">
        <v>8467190</v>
      </c>
      <c r="F9" s="34">
        <v>8225759</v>
      </c>
      <c r="G9" s="35">
        <f t="shared" si="2"/>
        <v>-241431</v>
      </c>
      <c r="H9" s="36">
        <f t="shared" si="3"/>
        <v>-2.9000000000000004</v>
      </c>
      <c r="I9" s="63">
        <v>0.3</v>
      </c>
      <c r="J9" s="37">
        <v>8298188</v>
      </c>
      <c r="K9" s="38">
        <f t="shared" si="0"/>
        <v>-169002</v>
      </c>
      <c r="L9" s="36">
        <f t="shared" si="1"/>
        <v>-2</v>
      </c>
    </row>
    <row r="10" spans="1:15" ht="35.1" customHeight="1" x14ac:dyDescent="0.15">
      <c r="A10" s="33" t="s">
        <v>19</v>
      </c>
      <c r="B10" s="39" t="s">
        <v>63</v>
      </c>
      <c r="C10" s="39" t="s">
        <v>20</v>
      </c>
      <c r="D10" s="39" t="s">
        <v>21</v>
      </c>
      <c r="E10" s="34">
        <v>9298176</v>
      </c>
      <c r="F10" s="34">
        <v>8763257</v>
      </c>
      <c r="G10" s="35">
        <f t="shared" si="2"/>
        <v>-534919</v>
      </c>
      <c r="H10" s="36">
        <f t="shared" si="3"/>
        <v>-5.8000000000000007</v>
      </c>
      <c r="I10" s="63">
        <v>0.5</v>
      </c>
      <c r="J10" s="37">
        <v>9030717</v>
      </c>
      <c r="K10" s="38">
        <f t="shared" si="0"/>
        <v>-267459</v>
      </c>
      <c r="L10" s="36">
        <f t="shared" si="1"/>
        <v>-2.9000000000000004</v>
      </c>
    </row>
    <row r="11" spans="1:15" ht="35.1" customHeight="1" x14ac:dyDescent="0.15">
      <c r="A11" s="33" t="s">
        <v>22</v>
      </c>
      <c r="B11" s="39" t="s">
        <v>64</v>
      </c>
      <c r="C11" s="39" t="s">
        <v>18</v>
      </c>
      <c r="D11" s="39" t="s">
        <v>23</v>
      </c>
      <c r="E11" s="34">
        <v>8689994</v>
      </c>
      <c r="F11" s="34">
        <v>8075199</v>
      </c>
      <c r="G11" s="35">
        <f t="shared" si="2"/>
        <v>-614795</v>
      </c>
      <c r="H11" s="36">
        <f t="shared" si="3"/>
        <v>-7.1</v>
      </c>
      <c r="I11" s="63">
        <v>0.3</v>
      </c>
      <c r="J11" s="37">
        <v>8259638</v>
      </c>
      <c r="K11" s="38">
        <f t="shared" si="0"/>
        <v>-430356</v>
      </c>
      <c r="L11" s="36">
        <f t="shared" si="1"/>
        <v>-5</v>
      </c>
    </row>
    <row r="12" spans="1:15" ht="35.1" customHeight="1" x14ac:dyDescent="0.15">
      <c r="A12" s="33" t="s">
        <v>24</v>
      </c>
      <c r="B12" s="39" t="s">
        <v>65</v>
      </c>
      <c r="C12" s="39" t="s">
        <v>18</v>
      </c>
      <c r="D12" s="39" t="s">
        <v>23</v>
      </c>
      <c r="E12" s="34">
        <v>5502296</v>
      </c>
      <c r="F12" s="34">
        <v>5298779</v>
      </c>
      <c r="G12" s="35">
        <f t="shared" si="2"/>
        <v>-203517</v>
      </c>
      <c r="H12" s="36">
        <f t="shared" si="3"/>
        <v>-3.6999999999999997</v>
      </c>
      <c r="I12" s="63">
        <v>0.3</v>
      </c>
      <c r="J12" s="37">
        <v>5359834</v>
      </c>
      <c r="K12" s="38">
        <f t="shared" si="0"/>
        <v>-142462</v>
      </c>
      <c r="L12" s="36">
        <f t="shared" si="1"/>
        <v>-2.6</v>
      </c>
    </row>
    <row r="13" spans="1:15" ht="35.1" customHeight="1" x14ac:dyDescent="0.15">
      <c r="A13" s="40" t="s">
        <v>25</v>
      </c>
      <c r="B13" s="41" t="s">
        <v>66</v>
      </c>
      <c r="C13" s="41" t="s">
        <v>18</v>
      </c>
      <c r="D13" s="41" t="s">
        <v>23</v>
      </c>
      <c r="E13" s="42">
        <v>13386453</v>
      </c>
      <c r="F13" s="42">
        <v>12093047</v>
      </c>
      <c r="G13" s="43">
        <f t="shared" si="2"/>
        <v>-1293406</v>
      </c>
      <c r="H13" s="44">
        <f t="shared" si="3"/>
        <v>-9.7000000000000011</v>
      </c>
      <c r="I13" s="65">
        <v>0.3</v>
      </c>
      <c r="J13" s="45">
        <v>12481069</v>
      </c>
      <c r="K13" s="46">
        <f t="shared" si="0"/>
        <v>-905384</v>
      </c>
      <c r="L13" s="16">
        <f t="shared" si="1"/>
        <v>-6.8000000000000007</v>
      </c>
    </row>
    <row r="14" spans="1:15" ht="35.1" customHeight="1" x14ac:dyDescent="0.15">
      <c r="A14" s="33" t="s">
        <v>26</v>
      </c>
      <c r="B14" s="39" t="s">
        <v>66</v>
      </c>
      <c r="C14" s="39" t="s">
        <v>18</v>
      </c>
      <c r="D14" s="39" t="s">
        <v>23</v>
      </c>
      <c r="E14" s="34">
        <v>6427590</v>
      </c>
      <c r="F14" s="34">
        <v>6137697</v>
      </c>
      <c r="G14" s="35">
        <f t="shared" si="2"/>
        <v>-289893</v>
      </c>
      <c r="H14" s="36">
        <f t="shared" si="3"/>
        <v>-4.5</v>
      </c>
      <c r="I14" s="63">
        <v>0.3</v>
      </c>
      <c r="J14" s="47">
        <v>6224665</v>
      </c>
      <c r="K14" s="48">
        <f t="shared" si="0"/>
        <v>-202925</v>
      </c>
      <c r="L14" s="49">
        <f t="shared" si="1"/>
        <v>-3.2</v>
      </c>
    </row>
    <row r="15" spans="1:15" ht="35.1" customHeight="1" x14ac:dyDescent="0.15">
      <c r="A15" s="33" t="s">
        <v>27</v>
      </c>
      <c r="B15" s="39" t="s">
        <v>64</v>
      </c>
      <c r="C15" s="39" t="s">
        <v>18</v>
      </c>
      <c r="D15" s="39" t="s">
        <v>23</v>
      </c>
      <c r="E15" s="34">
        <v>3523249</v>
      </c>
      <c r="F15" s="34">
        <v>3424539</v>
      </c>
      <c r="G15" s="35">
        <f t="shared" si="2"/>
        <v>-98710</v>
      </c>
      <c r="H15" s="36">
        <f t="shared" si="3"/>
        <v>-2.8000000000000003</v>
      </c>
      <c r="I15" s="63">
        <v>0.3</v>
      </c>
      <c r="J15" s="37">
        <v>3454152</v>
      </c>
      <c r="K15" s="38">
        <f t="shared" si="0"/>
        <v>-69097</v>
      </c>
      <c r="L15" s="36">
        <f t="shared" si="1"/>
        <v>-2</v>
      </c>
    </row>
    <row r="16" spans="1:15" ht="35.1" customHeight="1" x14ac:dyDescent="0.15">
      <c r="A16" s="50" t="s">
        <v>28</v>
      </c>
      <c r="B16" s="51"/>
      <c r="C16" s="51"/>
      <c r="D16" s="51"/>
      <c r="E16" s="52">
        <v>1754388</v>
      </c>
      <c r="F16" s="52">
        <v>1754388</v>
      </c>
      <c r="G16" s="53">
        <f t="shared" si="2"/>
        <v>0</v>
      </c>
      <c r="H16" s="54">
        <f t="shared" si="3"/>
        <v>0</v>
      </c>
      <c r="I16" s="66"/>
      <c r="J16" s="55">
        <v>1754388</v>
      </c>
      <c r="K16" s="56">
        <f t="shared" si="0"/>
        <v>0</v>
      </c>
      <c r="L16" s="57">
        <f t="shared" si="1"/>
        <v>0</v>
      </c>
    </row>
    <row r="17" spans="1:12" ht="35.1" customHeight="1" x14ac:dyDescent="0.15">
      <c r="A17" s="33" t="s">
        <v>29</v>
      </c>
      <c r="B17" s="39" t="s">
        <v>64</v>
      </c>
      <c r="C17" s="39" t="s">
        <v>18</v>
      </c>
      <c r="D17" s="39" t="s">
        <v>23</v>
      </c>
      <c r="E17" s="34">
        <v>3157997</v>
      </c>
      <c r="F17" s="34">
        <v>3077195</v>
      </c>
      <c r="G17" s="35">
        <f t="shared" si="2"/>
        <v>-80802</v>
      </c>
      <c r="H17" s="36">
        <f t="shared" si="3"/>
        <v>-2.6</v>
      </c>
      <c r="I17" s="63">
        <v>0.3</v>
      </c>
      <c r="J17" s="37">
        <v>3101436</v>
      </c>
      <c r="K17" s="38">
        <f t="shared" si="0"/>
        <v>-56561</v>
      </c>
      <c r="L17" s="36">
        <f t="shared" si="1"/>
        <v>-1.7999999999999998</v>
      </c>
    </row>
    <row r="18" spans="1:12" ht="35.1" customHeight="1" x14ac:dyDescent="0.15">
      <c r="A18" s="33" t="s">
        <v>30</v>
      </c>
      <c r="B18" s="39" t="s">
        <v>47</v>
      </c>
      <c r="C18" s="39" t="s">
        <v>18</v>
      </c>
      <c r="D18" s="39" t="s">
        <v>23</v>
      </c>
      <c r="E18" s="34">
        <v>5939507</v>
      </c>
      <c r="F18" s="34">
        <v>5500765</v>
      </c>
      <c r="G18" s="35">
        <f t="shared" si="2"/>
        <v>-438742</v>
      </c>
      <c r="H18" s="36">
        <f t="shared" si="3"/>
        <v>-7.3999999999999995</v>
      </c>
      <c r="I18" s="63">
        <v>0.3</v>
      </c>
      <c r="J18" s="37">
        <v>5632388</v>
      </c>
      <c r="K18" s="38">
        <f t="shared" si="0"/>
        <v>-307119</v>
      </c>
      <c r="L18" s="36">
        <f t="shared" si="1"/>
        <v>-5.2</v>
      </c>
    </row>
    <row r="19" spans="1:12" ht="35.1" customHeight="1" x14ac:dyDescent="0.15">
      <c r="A19" s="33" t="s">
        <v>31</v>
      </c>
      <c r="B19" s="39" t="s">
        <v>67</v>
      </c>
      <c r="C19" s="39" t="s">
        <v>20</v>
      </c>
      <c r="D19" s="39" t="s">
        <v>21</v>
      </c>
      <c r="E19" s="34">
        <v>3924361</v>
      </c>
      <c r="F19" s="34">
        <v>3719753</v>
      </c>
      <c r="G19" s="35">
        <f t="shared" si="2"/>
        <v>-204608</v>
      </c>
      <c r="H19" s="36">
        <f t="shared" si="3"/>
        <v>-5.2</v>
      </c>
      <c r="I19" s="63">
        <v>0.5</v>
      </c>
      <c r="J19" s="37">
        <v>3822057</v>
      </c>
      <c r="K19" s="38">
        <f t="shared" si="0"/>
        <v>-102304</v>
      </c>
      <c r="L19" s="36">
        <f t="shared" si="1"/>
        <v>-2.6</v>
      </c>
    </row>
    <row r="20" spans="1:12" ht="35.1" customHeight="1" x14ac:dyDescent="0.15">
      <c r="A20" s="33" t="s">
        <v>32</v>
      </c>
      <c r="B20" s="39" t="s">
        <v>67</v>
      </c>
      <c r="C20" s="39" t="s">
        <v>20</v>
      </c>
      <c r="D20" s="39" t="s">
        <v>21</v>
      </c>
      <c r="E20" s="34">
        <v>3037896</v>
      </c>
      <c r="F20" s="34">
        <v>2919634</v>
      </c>
      <c r="G20" s="35">
        <f t="shared" si="2"/>
        <v>-118262</v>
      </c>
      <c r="H20" s="36">
        <f t="shared" si="3"/>
        <v>-3.9</v>
      </c>
      <c r="I20" s="63">
        <v>0.5</v>
      </c>
      <c r="J20" s="37">
        <v>2978765</v>
      </c>
      <c r="K20" s="38">
        <f t="shared" si="0"/>
        <v>-59131</v>
      </c>
      <c r="L20" s="36">
        <f t="shared" si="1"/>
        <v>-1.9</v>
      </c>
    </row>
    <row r="21" spans="1:12" ht="35.1" customHeight="1" x14ac:dyDescent="0.15">
      <c r="A21" s="50" t="s">
        <v>33</v>
      </c>
      <c r="B21" s="51"/>
      <c r="C21" s="51"/>
      <c r="D21" s="51"/>
      <c r="E21" s="52">
        <v>2189818</v>
      </c>
      <c r="F21" s="52">
        <v>2189818</v>
      </c>
      <c r="G21" s="53">
        <f t="shared" si="2"/>
        <v>0</v>
      </c>
      <c r="H21" s="54">
        <f t="shared" si="3"/>
        <v>0</v>
      </c>
      <c r="I21" s="66"/>
      <c r="J21" s="55">
        <v>2189818</v>
      </c>
      <c r="K21" s="56">
        <f t="shared" si="0"/>
        <v>0</v>
      </c>
      <c r="L21" s="57">
        <f t="shared" si="1"/>
        <v>0</v>
      </c>
    </row>
    <row r="22" spans="1:12" ht="35.1" customHeight="1" x14ac:dyDescent="0.15">
      <c r="A22" s="50" t="s">
        <v>34</v>
      </c>
      <c r="B22" s="51"/>
      <c r="C22" s="51"/>
      <c r="D22" s="51"/>
      <c r="E22" s="52">
        <v>2295234</v>
      </c>
      <c r="F22" s="52">
        <v>2295234</v>
      </c>
      <c r="G22" s="53">
        <f t="shared" si="2"/>
        <v>0</v>
      </c>
      <c r="H22" s="54">
        <f t="shared" si="3"/>
        <v>0</v>
      </c>
      <c r="I22" s="66"/>
      <c r="J22" s="55">
        <v>2295234</v>
      </c>
      <c r="K22" s="56">
        <f t="shared" si="0"/>
        <v>0</v>
      </c>
      <c r="L22" s="57">
        <f t="shared" si="1"/>
        <v>0</v>
      </c>
    </row>
    <row r="23" spans="1:12" ht="35.1" customHeight="1" x14ac:dyDescent="0.15">
      <c r="A23" s="50" t="s">
        <v>35</v>
      </c>
      <c r="B23" s="51"/>
      <c r="C23" s="51"/>
      <c r="D23" s="51"/>
      <c r="E23" s="52">
        <v>737544</v>
      </c>
      <c r="F23" s="52">
        <v>737544</v>
      </c>
      <c r="G23" s="53">
        <f t="shared" si="2"/>
        <v>0</v>
      </c>
      <c r="H23" s="54">
        <f t="shared" si="3"/>
        <v>0</v>
      </c>
      <c r="I23" s="66"/>
      <c r="J23" s="55">
        <v>737544</v>
      </c>
      <c r="K23" s="56">
        <f t="shared" si="0"/>
        <v>0</v>
      </c>
      <c r="L23" s="57">
        <f t="shared" si="1"/>
        <v>0</v>
      </c>
    </row>
    <row r="24" spans="1:12" ht="35.1" customHeight="1" x14ac:dyDescent="0.15">
      <c r="A24" s="58" t="s">
        <v>36</v>
      </c>
      <c r="B24" s="17" t="s">
        <v>66</v>
      </c>
      <c r="C24" s="17" t="s">
        <v>18</v>
      </c>
      <c r="D24" s="39" t="s">
        <v>23</v>
      </c>
      <c r="E24" s="18">
        <v>7423171</v>
      </c>
      <c r="F24" s="18">
        <v>6652923</v>
      </c>
      <c r="G24" s="19">
        <f t="shared" si="2"/>
        <v>-770248</v>
      </c>
      <c r="H24" s="16">
        <f t="shared" si="3"/>
        <v>-10.4</v>
      </c>
      <c r="I24" s="67">
        <v>0.3</v>
      </c>
      <c r="J24" s="37">
        <v>6883997</v>
      </c>
      <c r="K24" s="38">
        <f t="shared" si="0"/>
        <v>-539174</v>
      </c>
      <c r="L24" s="16">
        <f t="shared" si="1"/>
        <v>-7.3</v>
      </c>
    </row>
    <row r="25" spans="1:12" ht="35.1" customHeight="1" x14ac:dyDescent="0.15">
      <c r="A25" s="20" t="s">
        <v>37</v>
      </c>
      <c r="B25" s="20"/>
      <c r="C25" s="20"/>
      <c r="D25" s="20"/>
      <c r="E25" s="20">
        <f>SUM(E6:E13)</f>
        <v>104171362</v>
      </c>
      <c r="F25" s="20">
        <f>SUM(F6:F13)</f>
        <v>95289402</v>
      </c>
      <c r="G25" s="21">
        <f>SUM(G6:G13)</f>
        <v>-8881960</v>
      </c>
      <c r="H25" s="22">
        <f t="shared" si="3"/>
        <v>-8.5</v>
      </c>
      <c r="I25" s="68"/>
      <c r="J25" s="23">
        <f>SUM(J6:J13)</f>
        <v>98542138</v>
      </c>
      <c r="K25" s="24">
        <f>SUM(K6:K13)</f>
        <v>-5629224</v>
      </c>
      <c r="L25" s="22">
        <f t="shared" si="1"/>
        <v>-5.4</v>
      </c>
    </row>
    <row r="26" spans="1:12" ht="35.1" customHeight="1" x14ac:dyDescent="0.15">
      <c r="A26" s="20" t="s">
        <v>38</v>
      </c>
      <c r="B26" s="20"/>
      <c r="C26" s="20"/>
      <c r="D26" s="20"/>
      <c r="E26" s="20">
        <f>SUM(E14:E24)</f>
        <v>40410755</v>
      </c>
      <c r="F26" s="20">
        <f>SUM(F14:F24)</f>
        <v>38409490</v>
      </c>
      <c r="G26" s="21">
        <f>SUM(G14:G24)</f>
        <v>-2001265</v>
      </c>
      <c r="H26" s="22">
        <f t="shared" si="3"/>
        <v>-5</v>
      </c>
      <c r="I26" s="68"/>
      <c r="J26" s="23">
        <f>SUM(J14:J24)</f>
        <v>39074444</v>
      </c>
      <c r="K26" s="24">
        <f>SUM(K14:K24)</f>
        <v>-1336311</v>
      </c>
      <c r="L26" s="22">
        <f t="shared" si="1"/>
        <v>-3.3000000000000003</v>
      </c>
    </row>
    <row r="27" spans="1:12" ht="35.1" customHeight="1" thickBot="1" x14ac:dyDescent="0.2">
      <c r="A27" s="20" t="s">
        <v>39</v>
      </c>
      <c r="B27" s="20"/>
      <c r="C27" s="20"/>
      <c r="D27" s="20"/>
      <c r="E27" s="25">
        <f>SUM(E25:E26)</f>
        <v>144582117</v>
      </c>
      <c r="F27" s="25">
        <f>SUM(F25:F26)</f>
        <v>133698892</v>
      </c>
      <c r="G27" s="21">
        <f>SUM(G25:G26)</f>
        <v>-10883225</v>
      </c>
      <c r="H27" s="22">
        <f t="shared" si="3"/>
        <v>-7.5</v>
      </c>
      <c r="I27" s="69"/>
      <c r="J27" s="26">
        <f>SUM(J25:J26)</f>
        <v>137616582</v>
      </c>
      <c r="K27" s="24">
        <f>SUM(K25:K26)</f>
        <v>-6965535</v>
      </c>
      <c r="L27" s="22">
        <f t="shared" si="1"/>
        <v>-4.8</v>
      </c>
    </row>
    <row r="28" spans="1:12" ht="20.100000000000001" customHeight="1" x14ac:dyDescent="0.15">
      <c r="A28" s="1" t="s">
        <v>40</v>
      </c>
    </row>
    <row r="29" spans="1:12" ht="20.100000000000001" customHeight="1" x14ac:dyDescent="0.15">
      <c r="A29" s="1" t="s">
        <v>68</v>
      </c>
    </row>
  </sheetData>
  <mergeCells count="6">
    <mergeCell ref="A1:L1"/>
    <mergeCell ref="A3:A5"/>
    <mergeCell ref="B3:B5"/>
    <mergeCell ref="C3:C5"/>
    <mergeCell ref="D3:D5"/>
    <mergeCell ref="E3:G3"/>
  </mergeCells>
  <phoneticPr fontId="3"/>
  <printOptions horizontalCentered="1"/>
  <pageMargins left="0.25" right="0.25" top="0.75" bottom="0.75" header="0.3" footer="0.3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合併算定替縮減の影響額</vt:lpstr>
      <vt:lpstr>H30（縮減影響・錯誤除き）</vt:lpstr>
      <vt:lpstr>'H30（縮減影響・錯誤除き）'!Print_Area</vt:lpstr>
      <vt:lpstr>合併算定替縮減の影響額!Print_Area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400084</dc:creator>
  <cp:lastModifiedBy>Windows ユーザー</cp:lastModifiedBy>
  <cp:lastPrinted>2022-03-08T00:08:23Z</cp:lastPrinted>
  <dcterms:created xsi:type="dcterms:W3CDTF">2016-02-04T04:26:49Z</dcterms:created>
  <dcterms:modified xsi:type="dcterms:W3CDTF">2022-03-25T01:59:44Z</dcterms:modified>
</cp:coreProperties>
</file>