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amaoki.sharepoint.com/sites/030/Shared Documents/01_財政係/005_財政統括/001_各種調査/R7調査/20260311_６年度財政状況資料集の作成等について/04提出/"/>
    </mc:Choice>
  </mc:AlternateContent>
  <xr:revisionPtr revIDLastSave="185" documentId="11_D7171266C741AFFEDC126FE7C6C69EB241A8725A" xr6:coauthVersionLast="47" xr6:coauthVersionMax="47" xr10:uidLastSave="{D4F15E3E-9EEB-4CE9-89F7-A67182AF40E0}"/>
  <bookViews>
    <workbookView xWindow="9390" yWindow="-21020" windowWidth="19220" windowHeight="209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C37" i="10"/>
  <c r="BW36" i="10"/>
  <c r="BE36" i="10"/>
  <c r="AM36" i="10"/>
  <c r="C36" i="10"/>
  <c r="BW35" i="10"/>
  <c r="BE35" i="10"/>
  <c r="C35" i="10"/>
  <c r="CO34" i="10"/>
  <c r="CO35" i="10" s="1"/>
  <c r="CO36" i="10" s="1"/>
  <c r="BW34" i="10"/>
  <c r="BE34" i="10"/>
  <c r="C34" i="10"/>
  <c r="U34" i="10" s="1"/>
  <c r="U35" i="10" s="1"/>
  <c r="U36" i="10" s="1"/>
  <c r="U37"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<sst xmlns="http://schemas.openxmlformats.org/spreadsheetml/2006/main" count="1089" uniqueCount="555">
  <si>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</si>
  <si>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</si>
  <si>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</si>
  <si>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</si>
  <si>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</si>
  <si>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Ⅰ－２</t>
    <phoneticPr fontId="5"/>
  </si>
  <si>
    <t>指定団体等の指定状況</t>
    <phoneticPr fontId="5"/>
  </si>
  <si>
    <t>区分</t>
    <rPh sb="0" eb="2">
      <t>クブン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</si>
  <si>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</si>
  <si>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</si>
  <si>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</si>
  <si>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</si>
  <si>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</si>
  <si>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</si>
  <si>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</si>
  <si>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</si>
  <si>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</si>
  <si>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</si>
  <si>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</si>
  <si>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海士町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</si>
  <si>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</si>
  <si>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</si>
  <si>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</si>
  <si>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</si>
  <si>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</si>
  <si>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</si>
  <si>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</si>
  <si>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</si>
  <si>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</si>
  <si>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</si>
  <si>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</si>
  <si>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</si>
  <si>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</si>
  <si>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</si>
  <si>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</si>
  <si>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</si>
  <si>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</si>
  <si>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</si>
  <si>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</si>
  <si>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</si>
  <si>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</si>
  <si>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</si>
  <si>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</si>
  <si>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</si>
  <si>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</si>
  <si>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</si>
  <si>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</si>
  <si>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</si>
  <si>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</si>
  <si>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</si>
  <si>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</si>
  <si>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</si>
  <si>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</si>
  <si>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</si>
  <si>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</si>
  <si>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</si>
  <si>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</si>
  <si>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</si>
  <si>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</si>
  <si>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</si>
  <si>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</si>
  <si>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</si>
  <si>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</si>
  <si>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</si>
  <si>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</si>
  <si>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</si>
  <si>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</si>
  <si>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</si>
  <si>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下水道事業会計</t>
    <phoneticPr fontId="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</si>
  <si>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</si>
  <si>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</si>
  <si>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</si>
  <si>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</si>
  <si>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</si>
  <si>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</si>
  <si>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</si>
  <si>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</si>
  <si>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</si>
  <si>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</si>
  <si>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</si>
  <si>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</si>
  <si>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</si>
  <si>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</si>
  <si>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</si>
  <si>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</si>
  <si>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</si>
  <si>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</si>
  <si>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</si>
  <si>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</si>
  <si>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</si>
  <si>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</si>
  <si>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</si>
  <si>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</si>
  <si>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</si>
  <si>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</si>
  <si>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</si>
  <si>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</si>
  <si>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</si>
  <si>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</si>
  <si>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</si>
  <si>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</si>
  <si>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</si>
  <si>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</si>
  <si>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</si>
  <si>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</si>
  <si>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</si>
  <si>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</si>
  <si>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</si>
  <si>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</si>
  <si>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</si>
  <si>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</si>
  <si>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</si>
  <si>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</si>
  <si>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</si>
  <si>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</si>
  <si>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</si>
  <si>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</si>
  <si>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</si>
  <si>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</si>
  <si>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</si>
  <si>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</si>
  <si>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</si>
  <si>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</si>
  <si>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</si>
  <si>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</si>
  <si>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</si>
  <si>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</si>
  <si>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</si>
  <si>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</si>
  <si>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</si>
  <si>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</si>
  <si>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島根県海士町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</si>
  <si>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</si>
  <si>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</si>
  <si>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</si>
  <si>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</si>
  <si>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</si>
  <si>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</si>
  <si>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</si>
  <si>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</si>
  <si>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</si>
  <si>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</si>
  <si>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</si>
  <si>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</si>
  <si>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</si>
  <si>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</si>
  <si>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</si>
  <si>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</si>
  <si>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</si>
  <si>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</si>
  <si>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</si>
  <si>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</si>
  <si>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</si>
  <si>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</si>
  <si>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</si>
  <si>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</si>
  <si>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</si>
  <si>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</si>
  <si>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</si>
  <si>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</si>
  <si>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</si>
  <si>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</si>
  <si>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</si>
  <si>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</si>
  <si>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</si>
  <si>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</si>
  <si>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</si>
  <si>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</si>
  <si>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</si>
  <si>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</si>
  <si>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</si>
  <si>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</si>
  <si>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</si>
  <si>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</si>
  <si>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</si>
  <si>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</si>
  <si>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</si>
  <si>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</si>
  <si>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</si>
  <si>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</si>
  <si>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</si>
  <si>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</si>
  <si>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</si>
  <si>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</si>
  <si>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</si>
  <si>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</si>
  <si>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</si>
  <si>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</si>
  <si>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</si>
  <si>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</si>
  <si>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</si>
  <si>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</si>
  <si>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</si>
  <si>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</si>
  <si>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</si>
  <si>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</si>
  <si>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</si>
  <si>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</si>
  <si>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</si>
  <si>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</si>
  <si>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</si>
  <si>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</si>
  <si>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</si>
  <si>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</si>
  <si>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</si>
  <si>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</si>
  <si>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</si>
  <si>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</si>
  <si>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</si>
  <si>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</si>
  <si>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</si>
  <si>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</si>
  <si>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</si>
  <si>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</si>
  <si>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</si>
  <si>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</si>
  <si>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</si>
  <si>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</si>
  <si>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</si>
  <si>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</si>
  <si>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</si>
  <si>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</si>
  <si>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</si>
  <si>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</si>
  <si>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</si>
  <si>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</si>
  <si>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</si>
  <si>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</si>
  <si>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</si>
  <si>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</si>
  <si>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</si>
  <si>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</si>
  <si>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</si>
  <si>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</si>
  <si>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</si>
  <si>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</si>
  <si>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</si>
  <si>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</si>
  <si>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</si>
  <si>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</si>
  <si>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</si>
  <si>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</si>
  <si>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</si>
  <si>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</si>
  <si>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</si>
  <si>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</si>
  <si>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</si>
  <si>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</si>
  <si>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</si>
  <si>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</si>
  <si>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</si>
  <si>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</si>
  <si>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</si>
  <si>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</si>
  <si>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</si>
  <si>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</si>
  <si>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</si>
  <si>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</si>
  <si>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</si>
  <si>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</si>
  <si>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</si>
  <si>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</si>
  <si>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</si>
  <si>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</si>
  <si>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</si>
  <si>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</si>
  <si>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</si>
  <si>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</si>
  <si>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</si>
  <si>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</si>
  <si>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</si>
  <si>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</si>
  <si>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</si>
  <si>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</si>
  <si>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</si>
  <si>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</si>
  <si>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</si>
  <si>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</si>
  <si>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</si>
  <si>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</si>
  <si>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</si>
  <si>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</si>
  <si>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</si>
  <si>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島根県海士町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</si>
  <si>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</si>
  <si>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</si>
  <si>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</si>
  <si>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</si>
  <si>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</si>
  <si>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</si>
  <si>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</si>
  <si>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</si>
  <si>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</si>
  <si>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</si>
  <si>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</si>
  <si>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</si>
  <si>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</si>
  <si>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</si>
  <si>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</si>
  <si>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</si>
  <si>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</si>
  <si>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</si>
  <si>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</si>
  <si>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</si>
  <si>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t>
    <phoneticPr fontId="2"/>
  </si>
  <si>
    <t>株式会社海士</t>
    <rPh sb="0" eb="4">
      <t>カブシキガイシャ</t>
    </rPh>
    <rPh sb="4" eb="6">
      <t>アマ</t>
    </rPh>
    <phoneticPr fontId="2"/>
  </si>
  <si>
    <t>株式会社ふるさと海士</t>
    <rPh sb="0" eb="4">
      <t>カブシキガイシャ</t>
    </rPh>
    <rPh sb="8" eb="10">
      <t>アマ</t>
    </rPh>
    <phoneticPr fontId="2"/>
  </si>
  <si>
    <t>株式会社AMAホールディングス</t>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</si>
  <si>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</si>
  <si>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</si>
  <si>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</si>
  <si>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</si>
  <si>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</si>
  <si>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</si>
  <si>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</si>
  <si>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</si>
  <si>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</si>
  <si>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</si>
  <si>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</si>
  <si>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</si>
  <si>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</si>
  <si>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</si>
  <si>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国民健康保険診療施設勘定特別会計</t>
    <phoneticPr fontId="5"/>
  </si>
  <si>
    <t>国民健康保険歯科診療施設勘定特別会計</t>
    <phoneticPr fontId="5"/>
  </si>
  <si>
    <t>後期高齢者医療特別会計</t>
    <phoneticPr fontId="5"/>
  </si>
  <si>
    <t>簡易水道事業会計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</si>
  <si>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</si>
  <si>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</si>
  <si>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</si>
  <si>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</si>
  <si>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</si>
  <si>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</si>
  <si>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</si>
  <si>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</si>
  <si>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</si>
  <si>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</si>
  <si>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</si>
  <si>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</si>
  <si>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</si>
  <si>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</si>
  <si>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</si>
  <si>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</si>
  <si>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</si>
  <si>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</si>
  <si>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</si>
  <si>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</si>
  <si>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</si>
  <si>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</si>
  <si>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</si>
  <si>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</si>
  <si>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</si>
  <si>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</si>
  <si>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</si>
  <si>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</si>
  <si>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</si>
  <si>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</si>
  <si>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</si>
  <si>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</si>
  <si>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</si>
  <si>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</si>
  <si>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</si>
  <si>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</si>
  <si>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</si>
  <si>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</si>
  <si>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</si>
  <si>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</si>
  <si>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</si>
  <si>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</si>
  <si>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</si>
  <si>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</si>
  <si>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</si>
  <si>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</si>
  <si>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</si>
  <si>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</si>
  <si>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</si>
  <si>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</si>
  <si>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</si>
  <si>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</si>
  <si>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</si>
  <si>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</si>
  <si>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</si>
  <si>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</si>
  <si>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</si>
  <si>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</si>
  <si>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</si>
  <si>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</si>
  <si>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</si>
  <si>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</si>
  <si>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</si>
  <si>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</si>
  <si>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</si>
  <si>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</si>
  <si>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</si>
  <si>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</si>
  <si>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</si>
  <si>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</si>
  <si>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</si>
  <si>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</si>
  <si>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</si>
  <si>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</si>
  <si>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</si>
  <si>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</si>
  <si>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</si>
  <si>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</si>
  <si>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</si>
  <si>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</si>
  <si>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</si>
  <si>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</si>
  <si>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</si>
  <si>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</si>
  <si>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</si>
  <si>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</si>
  <si>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</si>
  <si>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</si>
  <si>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</si>
  <si>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</si>
  <si>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</si>
  <si>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</si>
  <si>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</si>
  <si>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</si>
  <si>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</si>
  <si>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</si>
  <si>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</si>
  <si>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</si>
  <si>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</si>
  <si>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</si>
  <si>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</si>
  <si>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</si>
  <si>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</si>
  <si>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</si>
  <si>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</si>
  <si>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</si>
  <si>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</si>
  <si>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</si>
  <si>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</si>
  <si>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</si>
  <si>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</si>
  <si>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</si>
  <si>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</si>
  <si>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</si>
  <si>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</si>
  <si>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</si>
  <si>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</si>
  <si>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</si>
  <si>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</si>
  <si>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</si>
  <si>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</si>
  <si>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</si>
  <si>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</si>
  <si>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</si>
  <si>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</si>
  <si>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</si>
  <si>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</si>
  <si>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</si>
  <si>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</si>
  <si>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</si>
  <si>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</si>
  <si>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標準財政規模比（％）</t>
    <phoneticPr fontId="5"/>
  </si>
  <si>
    <t>年度</t>
    <rPh sb="0" eb="2">
      <t>ネンド</t>
    </rPh>
    <phoneticPr fontId="5"/>
  </si>
  <si>
    <t>R02</t>
  </si>
  <si>
    <t>R03</t>
  </si>
  <si>
    <t>R04</t>
  </si>
  <si>
    <t>R05</t>
  </si>
  <si>
    <t>R06</t>
  </si>
  <si>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</si>
  <si>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</si>
  <si>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</si>
  <si>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0.07</t>
  </si>
  <si>
    <t>会計</t>
    <rPh sb="0" eb="2">
      <t>カイケイ</t>
    </rPh>
    <phoneticPr fontId="5"/>
  </si>
  <si>
    <t>下水道事業会計</t>
  </si>
  <si>
    <t>▲ 0.04</t>
  </si>
  <si>
    <t>一般会計</t>
  </si>
  <si>
    <t>国民健康保険診療施設勘定特別会計</t>
  </si>
  <si>
    <t>簡易水道事業会計</t>
  </si>
  <si>
    <t>国民健康保険歯科診療施設勘定特別会計</t>
  </si>
  <si>
    <t>国民健康保険事業勘定特別会計</t>
  </si>
  <si>
    <t>後期高齢者医療特別会計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</si>
  <si>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</si>
  <si>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</si>
  <si>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</si>
  <si>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</si>
  <si>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</si>
  <si>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</si>
  <si>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</si>
  <si>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</si>
  <si>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</si>
  <si>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</si>
  <si>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</si>
  <si>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</si>
  <si>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</si>
  <si>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</si>
  <si>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</si>
  <si>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</si>
  <si>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</si>
  <si>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</si>
  <si>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</si>
  <si>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R02</t>
    <phoneticPr fontId="5"/>
  </si>
  <si>
    <t>R03</t>
    <phoneticPr fontId="5"/>
  </si>
  <si>
    <t>R04</t>
    <phoneticPr fontId="5"/>
  </si>
  <si>
    <t>R05</t>
    <phoneticPr fontId="5"/>
  </si>
  <si>
    <t>R06</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</si>
  <si>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</si>
  <si>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</si>
  <si>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</si>
  <si>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</si>
  <si>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</si>
  <si>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</si>
  <si>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</si>
  <si>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</si>
  <si>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</si>
  <si>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</si>
  <si>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</si>
  <si>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</si>
  <si>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</si>
  <si>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</si>
  <si>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</si>
  <si>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</si>
  <si>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</si>
  <si>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</si>
  <si>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</si>
  <si>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</si>
  <si>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</si>
  <si>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</si>
  <si>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</si>
  <si>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庁舎建設基金</t>
    <phoneticPr fontId="5"/>
  </si>
  <si>
    <t>ふるさとづくり寄付基金</t>
    <phoneticPr fontId="38"/>
  </si>
  <si>
    <t>地域雇用創出推進基金</t>
    <phoneticPr fontId="2"/>
  </si>
  <si>
    <t>宿泊施設整備運営基金</t>
    <phoneticPr fontId="38"/>
  </si>
  <si>
    <t>中山間活性化基金</t>
    <phoneticPr fontId="38"/>
  </si>
  <si>
    <t>基金残高合計</t>
    <rPh sb="0" eb="2">
      <t>キキン</t>
    </rPh>
    <rPh sb="2" eb="4">
      <t>ザンダカ</t>
    </rPh>
    <rPh sb="4" eb="6">
      <t>ゴウケイ</t>
    </rPh>
    <phoneticPr fontId="5"/>
  </si>
  <si>
    <t>当該団体(円)</t>
  </si>
  <si>
    <t>類似団体内平均(円)</t>
    <rPh sb="0" eb="2">
      <t>ルイジ</t>
    </rPh>
    <rPh sb="2" eb="4">
      <t>ダンタイ</t>
    </rPh>
    <phoneticPr fontId="5"/>
  </si>
  <si>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</si>
  <si>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</si>
  <si>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</si>
  <si>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</si>
  <si>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</si>
  <si>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</si>
  <si>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</si>
  <si>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</si>
  <si>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</si>
  <si>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</si>
  <si>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</si>
  <si>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</si>
  <si>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</si>
  <si>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</si>
  <si>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</si>
  <si>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実質公債費比率の分子</t>
  </si>
  <si>
    <t>将来負担比率（分子）の構造</t>
  </si>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</sst>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21" Type="http://schemas.openxmlformats.org/officeDocument/2006/relationships/customXml" Target="../customXml/item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20" Type="http://schemas.openxmlformats.org/officeDocument/2006/relationships/customXml" Target="../customXml/item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19" Type="http://schemas.openxmlformats.org/officeDocument/2006/relationships/customXml" Target="../customXml/item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344B-4A45-A8E8-B9181B30DA7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1086091</c:v>
                </c:pt>
                <c:pt idx="1">
                  <c:v>876806</c:v>
                </c:pt>
                <c:pt idx="2">
                  <c:v>472914</c:v>
                </c:pt>
                <c:pt idx="3">
                  <c:v>656695</c:v>
                </c:pt>
                <c:pt idx="4">
                  <c:v>1409406</c:v>
                </c:pt>
              </c:numCache>
            </c:numRef>
          </c:val>
          <c:smooth val="0"/>
          <c:extLst>
            <c:ext xmlns:c16="http://schemas.microsoft.com/office/drawing/2014/chart" uri="{C3380CC4-5D6E-409C-BE32-E72D297353CC}">
              <c16:uniqueId val="{00000001-344B-4A45-A8E8-B9181B30DA7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6.52</c:v>
                </c:pt>
                <c:pt idx="1">
                  <c:v>13.41</c:v>
                </c:pt>
                <c:pt idx="2">
                  <c:v>4.68</c:v>
                </c:pt>
                <c:pt idx="3">
                  <c:v>7.01</c:v>
                </c:pt>
                <c:pt idx="4">
                  <c:v>3.87</c:v>
                </c:pt>
              </c:numCache>
            </c:numRef>
          </c:val>
          <c:extLst>
            <c:ext xmlns:c16="http://schemas.microsoft.com/office/drawing/2014/chart" uri="{C3380CC4-5D6E-409C-BE32-E72D297353CC}">
              <c16:uniqueId val="{00000000-AC53-4EE9-BABF-E805761875F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11.01</c:v>
                </c:pt>
                <c:pt idx="1">
                  <c:v>10.210000000000001</c:v>
                </c:pt>
                <c:pt idx="2">
                  <c:v>10.43</c:v>
                </c:pt>
                <c:pt idx="3">
                  <c:v>9.9600000000000009</c:v>
                </c:pt>
                <c:pt idx="4">
                  <c:v>9.1</c:v>
                </c:pt>
              </c:numCache>
            </c:numRef>
          </c:val>
          <c:extLst>
            <c:ext xmlns:c16="http://schemas.microsoft.com/office/drawing/2014/chart" uri="{C3380CC4-5D6E-409C-BE32-E72D297353CC}">
              <c16:uniqueId val="{00000001-AC53-4EE9-BABF-E805761875F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8.11</c:v>
                </c:pt>
                <c:pt idx="1">
                  <c:v>7.36</c:v>
                </c:pt>
                <c:pt idx="2">
                  <c:v>-7.0000000000000007E-2</c:v>
                </c:pt>
                <c:pt idx="3">
                  <c:v>12.62</c:v>
                </c:pt>
                <c:pt idx="4">
                  <c:v>4.2300000000000004</c:v>
                </c:pt>
              </c:numCache>
            </c:numRef>
          </c:val>
          <c:smooth val="0"/>
          <c:extLst>
            <c:ext xmlns:c16="http://schemas.microsoft.com/office/drawing/2014/chart" uri="{C3380CC4-5D6E-409C-BE32-E72D297353CC}">
              <c16:uniqueId val="{00000002-AC53-4EE9-BABF-E805761875F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0.82</c:v>
                </c:pt>
                <c:pt idx="6">
                  <c:v>#N/A</c:v>
                </c:pt>
                <c:pt idx="7">
                  <c:v>1.1599999999999999</c:v>
                </c:pt>
                <c:pt idx="8">
                  <c:v>0</c:v>
                </c:pt>
                <c:pt idx="9">
                  <c:v>0</c:v>
                </c:pt>
              </c:numCache>
            </c:numRef>
          </c:val>
          <c:extLst>
            <c:ext xmlns:c16="http://schemas.microsoft.com/office/drawing/2014/chart" uri="{C3380CC4-5D6E-409C-BE32-E72D297353CC}">
              <c16:uniqueId val="{00000000-824D-443D-AD93-2AA8DFA3526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24D-443D-AD93-2AA8DFA3526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24D-443D-AD93-2AA8DFA3526A}"/>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0.03</c:v>
                </c:pt>
                <c:pt idx="2">
                  <c:v>#N/A</c:v>
                </c:pt>
                <c:pt idx="3">
                  <c:v>0.04</c:v>
                </c:pt>
                <c:pt idx="4">
                  <c:v>#N/A</c:v>
                </c:pt>
                <c:pt idx="5">
                  <c:v>0.05</c:v>
                </c:pt>
                <c:pt idx="6">
                  <c:v>#N/A</c:v>
                </c:pt>
                <c:pt idx="7">
                  <c:v>0.04</c:v>
                </c:pt>
                <c:pt idx="8">
                  <c:v>#N/A</c:v>
                </c:pt>
                <c:pt idx="9">
                  <c:v>0.04</c:v>
                </c:pt>
              </c:numCache>
            </c:numRef>
          </c:val>
          <c:extLst>
            <c:ext xmlns:c16="http://schemas.microsoft.com/office/drawing/2014/chart" uri="{C3380CC4-5D6E-409C-BE32-E72D297353CC}">
              <c16:uniqueId val="{00000003-824D-443D-AD93-2AA8DFA3526A}"/>
            </c:ext>
          </c:extLst>
        </c:ser>
        <c:ser>
          <c:idx val="4"/>
          <c:order val="4"/>
          <c:tx>
            <c:strRef>
              <c:f>データシート!$A$31</c:f>
              <c:strCache>
                <c:ptCount val="1"/>
                <c:pt idx="0">
                  <c:v>国民健康保険事業勘定特別会計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0.19</c:v>
                </c:pt>
                <c:pt idx="2">
                  <c:v>#N/A</c:v>
                </c:pt>
                <c:pt idx="3">
                  <c:v>0.5</c:v>
                </c:pt>
                <c:pt idx="4">
                  <c:v>#N/A</c:v>
                </c:pt>
                <c:pt idx="5">
                  <c:v>0.34</c:v>
                </c:pt>
                <c:pt idx="6">
                  <c:v>#N/A</c:v>
                </c:pt>
                <c:pt idx="7">
                  <c:v>0.19</c:v>
                </c:pt>
                <c:pt idx="8">
                  <c:v>#N/A</c:v>
                </c:pt>
                <c:pt idx="9">
                  <c:v>0.06</c:v>
                </c:pt>
              </c:numCache>
            </c:numRef>
          </c:val>
          <c:extLst>
            <c:ext xmlns:c16="http://schemas.microsoft.com/office/drawing/2014/chart" uri="{C3380CC4-5D6E-409C-BE32-E72D297353CC}">
              <c16:uniqueId val="{00000004-824D-443D-AD93-2AA8DFA3526A}"/>
            </c:ext>
          </c:extLst>
        </c:ser>
        <c:ser>
          <c:idx val="5"/>
          <c:order val="5"/>
          <c:tx>
            <c:strRef>
              <c:f>データシート!$A$32</c:f>
              <c:strCache>
                <c:ptCount val="1"/>
                <c:pt idx="0">
                  <c:v>国民健康保険歯科診療施設勘定特別会計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0.01</c:v>
                </c:pt>
                <c:pt idx="2">
                  <c:v>#N/A</c:v>
                </c:pt>
                <c:pt idx="3">
                  <c:v>0.01</c:v>
                </c:pt>
                <c:pt idx="4">
                  <c:v>#N/A</c:v>
                </c:pt>
                <c:pt idx="5">
                  <c:v>0.18</c:v>
                </c:pt>
                <c:pt idx="6">
                  <c:v>#N/A</c:v>
                </c:pt>
                <c:pt idx="7">
                  <c:v>0.14000000000000001</c:v>
                </c:pt>
                <c:pt idx="8">
                  <c:v>#N/A</c:v>
                </c:pt>
                <c:pt idx="9">
                  <c:v>0.08</c:v>
                </c:pt>
              </c:numCache>
            </c:numRef>
          </c:val>
          <c:extLst>
            <c:ext xmlns:c16="http://schemas.microsoft.com/office/drawing/2014/chart" uri="{C3380CC4-5D6E-409C-BE32-E72D297353CC}">
              <c16:uniqueId val="{00000005-824D-443D-AD93-2AA8DFA3526A}"/>
            </c:ext>
          </c:extLst>
        </c:ser>
        <c:ser>
          <c:idx val="6"/>
          <c:order val="6"/>
          <c:tx>
            <c:strRef>
              <c:f>データシート!$A$33</c:f>
              <c:strCache>
                <c:ptCount val="1"/>
                <c:pt idx="0">
                  <c:v>簡易水道事業会計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0.09</c:v>
                </c:pt>
              </c:numCache>
            </c:numRef>
          </c:val>
          <c:extLst>
            <c:ext xmlns:c16="http://schemas.microsoft.com/office/drawing/2014/chart" uri="{C3380CC4-5D6E-409C-BE32-E72D297353CC}">
              <c16:uniqueId val="{00000006-824D-443D-AD93-2AA8DFA3526A}"/>
            </c:ext>
          </c:extLst>
        </c:ser>
        <c:ser>
          <c:idx val="7"/>
          <c:order val="7"/>
          <c:tx>
            <c:strRef>
              <c:f>データシート!$A$34</c:f>
              <c:strCache>
                <c:ptCount val="1"/>
                <c:pt idx="0">
                  <c:v>国民健康保険診療施設勘定特別会計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0.03</c:v>
                </c:pt>
                <c:pt idx="2">
                  <c:v>#N/A</c:v>
                </c:pt>
                <c:pt idx="3">
                  <c:v>0.02</c:v>
                </c:pt>
                <c:pt idx="4">
                  <c:v>#N/A</c:v>
                </c:pt>
                <c:pt idx="5">
                  <c:v>0.46</c:v>
                </c:pt>
                <c:pt idx="6">
                  <c:v>#N/A</c:v>
                </c:pt>
                <c:pt idx="7">
                  <c:v>0.3</c:v>
                </c:pt>
                <c:pt idx="8">
                  <c:v>#N/A</c:v>
                </c:pt>
                <c:pt idx="9">
                  <c:v>0.14000000000000001</c:v>
                </c:pt>
              </c:numCache>
            </c:numRef>
          </c:val>
          <c:extLst>
            <c:ext xmlns:c16="http://schemas.microsoft.com/office/drawing/2014/chart" uri="{C3380CC4-5D6E-409C-BE32-E72D297353CC}">
              <c16:uniqueId val="{00000007-824D-443D-AD93-2AA8DFA3526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6.52</c:v>
                </c:pt>
                <c:pt idx="2">
                  <c:v>#N/A</c:v>
                </c:pt>
                <c:pt idx="3">
                  <c:v>13.4</c:v>
                </c:pt>
                <c:pt idx="4">
                  <c:v>#N/A</c:v>
                </c:pt>
                <c:pt idx="5">
                  <c:v>4.97</c:v>
                </c:pt>
                <c:pt idx="6">
                  <c:v>#N/A</c:v>
                </c:pt>
                <c:pt idx="7">
                  <c:v>7</c:v>
                </c:pt>
                <c:pt idx="8">
                  <c:v>#N/A</c:v>
                </c:pt>
                <c:pt idx="9">
                  <c:v>3.87</c:v>
                </c:pt>
              </c:numCache>
            </c:numRef>
          </c:val>
          <c:extLst>
            <c:ext xmlns:c16="http://schemas.microsoft.com/office/drawing/2014/chart" uri="{C3380CC4-5D6E-409C-BE32-E72D297353CC}">
              <c16:uniqueId val="{00000008-824D-443D-AD93-2AA8DFA3526A}"/>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0</c:v>
                </c:pt>
                <c:pt idx="5">
                  <c:v>0</c:v>
                </c:pt>
                <c:pt idx="6">
                  <c:v>0</c:v>
                </c:pt>
                <c:pt idx="7">
                  <c:v>0</c:v>
                </c:pt>
                <c:pt idx="8">
                  <c:v>0.04</c:v>
                </c:pt>
                <c:pt idx="9">
                  <c:v>#N/A</c:v>
                </c:pt>
              </c:numCache>
            </c:numRef>
          </c:val>
          <c:extLst>
            <c:ext xmlns:c16="http://schemas.microsoft.com/office/drawing/2014/chart" uri="{C3380CC4-5D6E-409C-BE32-E72D297353CC}">
              <c16:uniqueId val="{00000009-824D-443D-AD93-2AA8DFA3526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1110</c:v>
                </c:pt>
                <c:pt idx="5">
                  <c:v>1128</c:v>
                </c:pt>
                <c:pt idx="8">
                  <c:v>1081</c:v>
                </c:pt>
                <c:pt idx="11">
                  <c:v>1173</c:v>
                </c:pt>
                <c:pt idx="14">
                  <c:v>1402</c:v>
                </c:pt>
              </c:numCache>
            </c:numRef>
          </c:val>
          <c:extLst>
            <c:ext xmlns:c16="http://schemas.microsoft.com/office/drawing/2014/chart" uri="{C3380CC4-5D6E-409C-BE32-E72D297353CC}">
              <c16:uniqueId val="{00000000-9F4D-46E8-8CA9-453A3D30D1D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2</c:v>
                </c:pt>
              </c:numCache>
            </c:numRef>
          </c:val>
          <c:extLst>
            <c:ext xmlns:c16="http://schemas.microsoft.com/office/drawing/2014/chart" uri="{C3380CC4-5D6E-409C-BE32-E72D297353CC}">
              <c16:uniqueId val="{00000001-9F4D-46E8-8CA9-453A3D30D1D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F4D-46E8-8CA9-453A3D30D1D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c:v>
                </c:pt>
                <c:pt idx="3">
                  <c:v>3</c:v>
                </c:pt>
                <c:pt idx="6">
                  <c:v>3</c:v>
                </c:pt>
                <c:pt idx="9">
                  <c:v>2</c:v>
                </c:pt>
                <c:pt idx="12">
                  <c:v>2</c:v>
                </c:pt>
              </c:numCache>
            </c:numRef>
          </c:val>
          <c:extLst>
            <c:ext xmlns:c16="http://schemas.microsoft.com/office/drawing/2014/chart" uri="{C3380CC4-5D6E-409C-BE32-E72D297353CC}">
              <c16:uniqueId val="{00000003-9F4D-46E8-8CA9-453A3D30D1D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186</c:v>
                </c:pt>
                <c:pt idx="3">
                  <c:v>173</c:v>
                </c:pt>
                <c:pt idx="6">
                  <c:v>148</c:v>
                </c:pt>
                <c:pt idx="9">
                  <c:v>123</c:v>
                </c:pt>
                <c:pt idx="12">
                  <c:v>220</c:v>
                </c:pt>
              </c:numCache>
            </c:numRef>
          </c:val>
          <c:extLst>
            <c:ext xmlns:c16="http://schemas.microsoft.com/office/drawing/2014/chart" uri="{C3380CC4-5D6E-409C-BE32-E72D297353CC}">
              <c16:uniqueId val="{00000004-9F4D-46E8-8CA9-453A3D30D1D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F4D-46E8-8CA9-453A3D30D1D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F4D-46E8-8CA9-453A3D30D1D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1096</c:v>
                </c:pt>
                <c:pt idx="3">
                  <c:v>1048</c:v>
                </c:pt>
                <c:pt idx="6">
                  <c:v>1038</c:v>
                </c:pt>
                <c:pt idx="9">
                  <c:v>1017</c:v>
                </c:pt>
                <c:pt idx="12">
                  <c:v>1190</c:v>
                </c:pt>
              </c:numCache>
            </c:numRef>
          </c:val>
          <c:extLst>
            <c:ext xmlns:c16="http://schemas.microsoft.com/office/drawing/2014/chart" uri="{C3380CC4-5D6E-409C-BE32-E72D297353CC}">
              <c16:uniqueId val="{00000007-9F4D-46E8-8CA9-453A3D30D1D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175</c:v>
                </c:pt>
                <c:pt idx="2">
                  <c:v>#N/A</c:v>
                </c:pt>
                <c:pt idx="3">
                  <c:v>#N/A</c:v>
                </c:pt>
                <c:pt idx="4">
                  <c:v>96</c:v>
                </c:pt>
                <c:pt idx="5">
                  <c:v>#N/A</c:v>
                </c:pt>
                <c:pt idx="6">
                  <c:v>#N/A</c:v>
                </c:pt>
                <c:pt idx="7">
                  <c:v>108</c:v>
                </c:pt>
                <c:pt idx="8">
                  <c:v>#N/A</c:v>
                </c:pt>
                <c:pt idx="9">
                  <c:v>#N/A</c:v>
                </c:pt>
                <c:pt idx="10">
                  <c:v>-31</c:v>
                </c:pt>
                <c:pt idx="11">
                  <c:v>#N/A</c:v>
                </c:pt>
                <c:pt idx="12">
                  <c:v>#N/A</c:v>
                </c:pt>
                <c:pt idx="13">
                  <c:v>12</c:v>
                </c:pt>
                <c:pt idx="14">
                  <c:v>#N/A</c:v>
                </c:pt>
              </c:numCache>
            </c:numRef>
          </c:val>
          <c:smooth val="0"/>
          <c:extLst>
            <c:ext xmlns:c16="http://schemas.microsoft.com/office/drawing/2014/chart" uri="{C3380CC4-5D6E-409C-BE32-E72D297353CC}">
              <c16:uniqueId val="{00000008-9F4D-46E8-8CA9-453A3D30D1D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9640</c:v>
                </c:pt>
                <c:pt idx="5">
                  <c:v>9880</c:v>
                </c:pt>
                <c:pt idx="8">
                  <c:v>9634</c:v>
                </c:pt>
                <c:pt idx="11">
                  <c:v>9873</c:v>
                </c:pt>
                <c:pt idx="14">
                  <c:v>10776</c:v>
                </c:pt>
              </c:numCache>
            </c:numRef>
          </c:val>
          <c:extLst>
            <c:ext xmlns:c16="http://schemas.microsoft.com/office/drawing/2014/chart" uri="{C3380CC4-5D6E-409C-BE32-E72D297353CC}">
              <c16:uniqueId val="{00000000-43C8-4479-9FFA-93540606ACD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523</c:v>
                </c:pt>
                <c:pt idx="5">
                  <c:v>506</c:v>
                </c:pt>
                <c:pt idx="8">
                  <c:v>510</c:v>
                </c:pt>
                <c:pt idx="11">
                  <c:v>559</c:v>
                </c:pt>
                <c:pt idx="14">
                  <c:v>545</c:v>
                </c:pt>
              </c:numCache>
            </c:numRef>
          </c:val>
          <c:extLst>
            <c:ext xmlns:c16="http://schemas.microsoft.com/office/drawing/2014/chart" uri="{C3380CC4-5D6E-409C-BE32-E72D297353CC}">
              <c16:uniqueId val="{00000001-43C8-4479-9FFA-93540606ACD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1355</c:v>
                </c:pt>
                <c:pt idx="5">
                  <c:v>1597</c:v>
                </c:pt>
                <c:pt idx="8">
                  <c:v>1693</c:v>
                </c:pt>
                <c:pt idx="11">
                  <c:v>1515</c:v>
                </c:pt>
                <c:pt idx="14">
                  <c:v>1451</c:v>
                </c:pt>
              </c:numCache>
            </c:numRef>
          </c:val>
          <c:extLst>
            <c:ext xmlns:c16="http://schemas.microsoft.com/office/drawing/2014/chart" uri="{C3380CC4-5D6E-409C-BE32-E72D297353CC}">
              <c16:uniqueId val="{00000002-43C8-4479-9FFA-93540606ACD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3C8-4479-9FFA-93540606ACD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3C8-4479-9FFA-93540606ACD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3C8-4479-9FFA-93540606ACD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317</c:v>
                </c:pt>
                <c:pt idx="3">
                  <c:v>295</c:v>
                </c:pt>
                <c:pt idx="6">
                  <c:v>311</c:v>
                </c:pt>
                <c:pt idx="9">
                  <c:v>250</c:v>
                </c:pt>
                <c:pt idx="12">
                  <c:v>221</c:v>
                </c:pt>
              </c:numCache>
            </c:numRef>
          </c:val>
          <c:extLst>
            <c:ext xmlns:c16="http://schemas.microsoft.com/office/drawing/2014/chart" uri="{C3380CC4-5D6E-409C-BE32-E72D297353CC}">
              <c16:uniqueId val="{00000006-43C8-4479-9FFA-93540606ACD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50</c:v>
                </c:pt>
                <c:pt idx="3">
                  <c:v>48</c:v>
                </c:pt>
                <c:pt idx="6">
                  <c:v>45</c:v>
                </c:pt>
                <c:pt idx="9">
                  <c:v>41</c:v>
                </c:pt>
                <c:pt idx="12">
                  <c:v>36</c:v>
                </c:pt>
              </c:numCache>
            </c:numRef>
          </c:val>
          <c:extLst>
            <c:ext xmlns:c16="http://schemas.microsoft.com/office/drawing/2014/chart" uri="{C3380CC4-5D6E-409C-BE32-E72D297353CC}">
              <c16:uniqueId val="{00000007-43C8-4479-9FFA-93540606ACD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2511</c:v>
                </c:pt>
                <c:pt idx="3">
                  <c:v>2368</c:v>
                </c:pt>
                <c:pt idx="6">
                  <c:v>2029</c:v>
                </c:pt>
                <c:pt idx="9">
                  <c:v>1541</c:v>
                </c:pt>
                <c:pt idx="12">
                  <c:v>1445</c:v>
                </c:pt>
              </c:numCache>
            </c:numRef>
          </c:val>
          <c:extLst>
            <c:ext xmlns:c16="http://schemas.microsoft.com/office/drawing/2014/chart" uri="{C3380CC4-5D6E-409C-BE32-E72D297353CC}">
              <c16:uniqueId val="{00000008-43C8-4479-9FFA-93540606ACD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3C8-4479-9FFA-93540606ACD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10190</c:v>
                </c:pt>
                <c:pt idx="3">
                  <c:v>10618</c:v>
                </c:pt>
                <c:pt idx="6">
                  <c:v>10182</c:v>
                </c:pt>
                <c:pt idx="9">
                  <c:v>9951</c:v>
                </c:pt>
                <c:pt idx="12">
                  <c:v>11620</c:v>
                </c:pt>
              </c:numCache>
            </c:numRef>
          </c:val>
          <c:extLst>
            <c:ext xmlns:c16="http://schemas.microsoft.com/office/drawing/2014/chart" uri="{C3380CC4-5D6E-409C-BE32-E72D297353CC}">
              <c16:uniqueId val="{0000000A-43C8-4479-9FFA-93540606ACD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1549</c:v>
                </c:pt>
                <c:pt idx="2">
                  <c:v>#N/A</c:v>
                </c:pt>
                <c:pt idx="3">
                  <c:v>#N/A</c:v>
                </c:pt>
                <c:pt idx="4">
                  <c:v>1348</c:v>
                </c:pt>
                <c:pt idx="5">
                  <c:v>#N/A</c:v>
                </c:pt>
                <c:pt idx="6">
                  <c:v>#N/A</c:v>
                </c:pt>
                <c:pt idx="7">
                  <c:v>730</c:v>
                </c:pt>
                <c:pt idx="8">
                  <c:v>#N/A</c:v>
                </c:pt>
                <c:pt idx="9">
                  <c:v>#N/A</c:v>
                </c:pt>
                <c:pt idx="10">
                  <c:v>0</c:v>
                </c:pt>
                <c:pt idx="11">
                  <c:v>#N/A</c:v>
                </c:pt>
                <c:pt idx="12">
                  <c:v>#N/A</c:v>
                </c:pt>
                <c:pt idx="13">
                  <c:v>551</c:v>
                </c:pt>
                <c:pt idx="14">
                  <c:v>#N/A</c:v>
                </c:pt>
              </c:numCache>
            </c:numRef>
          </c:val>
          <c:smooth val="0"/>
          <c:extLst>
            <c:ext xmlns:c16="http://schemas.microsoft.com/office/drawing/2014/chart" uri="{C3380CC4-5D6E-409C-BE32-E72D297353CC}">
              <c16:uniqueId val="{0000000B-43C8-4479-9FFA-93540606ACD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283</c:v>
                </c:pt>
                <c:pt idx="1">
                  <c:v>283</c:v>
                </c:pt>
                <c:pt idx="2">
                  <c:v>283</c:v>
                </c:pt>
              </c:numCache>
            </c:numRef>
          </c:val>
          <c:extLst>
            <c:ext xmlns:c16="http://schemas.microsoft.com/office/drawing/2014/chart" uri="{C3380CC4-5D6E-409C-BE32-E72D297353CC}">
              <c16:uniqueId val="{00000000-9B4F-41E1-9EF7-9ABABB02ACD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607</c:v>
                </c:pt>
                <c:pt idx="1">
                  <c:v>379</c:v>
                </c:pt>
                <c:pt idx="2">
                  <c:v>381</c:v>
                </c:pt>
              </c:numCache>
            </c:numRef>
          </c:val>
          <c:extLst>
            <c:ext xmlns:c16="http://schemas.microsoft.com/office/drawing/2014/chart" uri="{C3380CC4-5D6E-409C-BE32-E72D297353CC}">
              <c16:uniqueId val="{00000001-9B4F-41E1-9EF7-9ABABB02ACD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717</c:v>
                </c:pt>
                <c:pt idx="1">
                  <c:v>763</c:v>
                </c:pt>
                <c:pt idx="2">
                  <c:v>696</c:v>
                </c:pt>
              </c:numCache>
            </c:numRef>
          </c:val>
          <c:extLst>
            <c:ext xmlns:c16="http://schemas.microsoft.com/office/drawing/2014/chart" uri="{C3380CC4-5D6E-409C-BE32-E72D297353CC}">
              <c16:uniqueId val="{00000002-9B4F-41E1-9EF7-9ABABB02ACD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島根県海士町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30</a:t>
          </a:r>
          <a:r>
            <a:rPr lang="ja-JP" altLang="en-US" sz="1100" b="0" i="0" baseline="0">
              <a:solidFill>
                <a:schemeClr val="dk1"/>
              </a:solidFill>
              <a:effectLst/>
              <a:latin typeface="+mn-lt"/>
              <a:ea typeface="+mn-ea"/>
              <a:cs typeface="+mn-cs"/>
            </a:rPr>
            <a:t>年</a:t>
          </a:r>
          <a:r>
            <a:rPr lang="ja-JP" altLang="ja-JP" sz="1100" b="0" i="0" baseline="0">
              <a:solidFill>
                <a:schemeClr val="dk1"/>
              </a:solidFill>
              <a:effectLst/>
              <a:latin typeface="+mn-lt"/>
              <a:ea typeface="+mn-ea"/>
              <a:cs typeface="+mn-cs"/>
            </a:rPr>
            <a:t>度頃からの</a:t>
          </a:r>
          <a:r>
            <a:rPr lang="ja-JP" altLang="en-US" sz="1100" b="0" i="0" baseline="0">
              <a:solidFill>
                <a:schemeClr val="dk1"/>
              </a:solidFill>
              <a:effectLst/>
              <a:latin typeface="+mn-lt"/>
              <a:ea typeface="+mn-ea"/>
              <a:cs typeface="+mn-cs"/>
            </a:rPr>
            <a:t>ホテル</a:t>
          </a:r>
          <a:r>
            <a:rPr lang="ja-JP" altLang="ja-JP" sz="1100" b="0" i="0" baseline="0">
              <a:solidFill>
                <a:schemeClr val="dk1"/>
              </a:solidFill>
              <a:effectLst/>
              <a:latin typeface="+mn-lt"/>
              <a:ea typeface="+mn-ea"/>
              <a:cs typeface="+mn-cs"/>
            </a:rPr>
            <a:t>整備</a:t>
          </a:r>
          <a:r>
            <a:rPr lang="ja-JP" altLang="en-US" sz="1100" b="0" i="0" baseline="0">
              <a:solidFill>
                <a:schemeClr val="dk1"/>
              </a:solidFill>
              <a:effectLst/>
              <a:latin typeface="+mn-lt"/>
              <a:ea typeface="+mn-ea"/>
              <a:cs typeface="+mn-cs"/>
            </a:rPr>
            <a:t>に続き、役場庁舎、消防庁舎、給食センター建設事業</a:t>
          </a:r>
          <a:r>
            <a:rPr lang="ja-JP" altLang="ja-JP" sz="1100" b="0" i="0" baseline="0">
              <a:solidFill>
                <a:schemeClr val="dk1"/>
              </a:solidFill>
              <a:effectLst/>
              <a:latin typeface="+mn-lt"/>
              <a:ea typeface="+mn-ea"/>
              <a:cs typeface="+mn-cs"/>
            </a:rPr>
            <a:t>等による起債事業を実施し</a:t>
          </a:r>
          <a:r>
            <a:rPr lang="ja-JP" altLang="en-US" sz="1100" b="0" i="0" baseline="0">
              <a:solidFill>
                <a:schemeClr val="dk1"/>
              </a:solidFill>
              <a:effectLst/>
              <a:latin typeface="+mn-lt"/>
              <a:ea typeface="+mn-ea"/>
              <a:cs typeface="+mn-cs"/>
            </a:rPr>
            <a:t>ているため</a:t>
          </a:r>
          <a:r>
            <a:rPr lang="ja-JP" altLang="ja-JP" sz="1100" b="0" i="0" baseline="0">
              <a:solidFill>
                <a:schemeClr val="dk1"/>
              </a:solidFill>
              <a:effectLst/>
              <a:latin typeface="+mn-lt"/>
              <a:ea typeface="+mn-ea"/>
              <a:cs typeface="+mn-cs"/>
            </a:rPr>
            <a:t>、財政規模に比べて多額の公債費となっている。</a:t>
          </a:r>
          <a:r>
            <a:rPr lang="ja-JP" altLang="en-US" sz="1100" b="0" i="0" baseline="0">
              <a:solidFill>
                <a:schemeClr val="dk1"/>
              </a:solidFill>
              <a:effectLst/>
              <a:latin typeface="+mn-lt"/>
              <a:ea typeface="+mn-ea"/>
              <a:cs typeface="+mn-cs"/>
            </a:rPr>
            <a:t>今後</a:t>
          </a:r>
          <a:r>
            <a:rPr lang="ja-JP" altLang="ja-JP" sz="1100" b="0" i="0" baseline="0">
              <a:solidFill>
                <a:schemeClr val="dk1"/>
              </a:solidFill>
              <a:effectLst/>
              <a:latin typeface="+mn-lt"/>
              <a:ea typeface="+mn-ea"/>
              <a:cs typeface="+mn-cs"/>
            </a:rPr>
            <a:t>、公債費の償還ピークが</a:t>
          </a:r>
          <a:r>
            <a:rPr lang="ja-JP" altLang="en-US" sz="1100" b="0" i="0" baseline="0">
              <a:solidFill>
                <a:schemeClr val="dk1"/>
              </a:solidFill>
              <a:effectLst/>
              <a:latin typeface="+mn-lt"/>
              <a:ea typeface="+mn-ea"/>
              <a:cs typeface="+mn-cs"/>
            </a:rPr>
            <a:t>やってくる見込みだが</a:t>
          </a:r>
          <a:r>
            <a:rPr lang="ja-JP" altLang="ja-JP" sz="1100" b="0" i="0" baseline="0">
              <a:solidFill>
                <a:schemeClr val="dk1"/>
              </a:solidFill>
              <a:effectLst/>
              <a:latin typeface="+mn-lt"/>
              <a:ea typeface="+mn-ea"/>
              <a:cs typeface="+mn-cs"/>
            </a:rPr>
            <a:t>、</a:t>
          </a:r>
          <a:r>
            <a:rPr lang="ja-JP" altLang="en-US" sz="1100" b="0" i="0" baseline="0">
              <a:solidFill>
                <a:schemeClr val="dk1"/>
              </a:solidFill>
              <a:effectLst/>
              <a:latin typeface="+mn-lt"/>
              <a:ea typeface="+mn-ea"/>
              <a:cs typeface="+mn-cs"/>
            </a:rPr>
            <a:t>近年の</a:t>
          </a:r>
          <a:r>
            <a:rPr lang="ja-JP" altLang="ja-JP" sz="1100" b="0" i="0" baseline="0">
              <a:solidFill>
                <a:schemeClr val="dk1"/>
              </a:solidFill>
              <a:effectLst/>
              <a:latin typeface="+mn-lt"/>
              <a:ea typeface="+mn-ea"/>
              <a:cs typeface="+mn-cs"/>
            </a:rPr>
            <a:t>実質公債費比率は年々減少傾向にある。引き続き、繰上償還</a:t>
          </a:r>
          <a:r>
            <a:rPr lang="ja-JP" altLang="en-US" sz="1100" b="0" i="0" baseline="0">
              <a:solidFill>
                <a:schemeClr val="dk1"/>
              </a:solidFill>
              <a:effectLst/>
              <a:latin typeface="+mn-lt"/>
              <a:ea typeface="+mn-ea"/>
              <a:cs typeface="+mn-cs"/>
            </a:rPr>
            <a:t>の実施や、</a:t>
          </a:r>
          <a:r>
            <a:rPr lang="ja-JP" altLang="ja-JP" sz="1100" b="0" i="0" baseline="0">
              <a:solidFill>
                <a:schemeClr val="dk1"/>
              </a:solidFill>
              <a:effectLst/>
              <a:latin typeface="+mn-lt"/>
              <a:ea typeface="+mn-ea"/>
              <a:cs typeface="+mn-cs"/>
            </a:rPr>
            <a:t>地方債の抑制に努め、財政健全化を図ることとしている。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720090</xdr:colOff>
      <xdr:row>40</xdr:row>
      <xdr:rowOff>307975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720090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720090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720090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720090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720090</xdr:colOff>
      <xdr:row>45</xdr:row>
      <xdr:rowOff>307975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720090</xdr:colOff>
      <xdr:row>47</xdr:row>
      <xdr:rowOff>307975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720090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720090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720090</xdr:colOff>
      <xdr:row>50</xdr:row>
      <xdr:rowOff>307975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720090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島根県海士町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base" latinLnBrk="0" hangingPunct="1"/>
          <a:r>
            <a:rPr lang="ja-JP" altLang="ja-JP"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30</a:t>
          </a:r>
          <a:r>
            <a:rPr lang="ja-JP" altLang="ja-JP" sz="1100" b="0" i="0" baseline="0">
              <a:solidFill>
                <a:schemeClr val="dk1"/>
              </a:solidFill>
              <a:effectLst/>
              <a:latin typeface="+mn-lt"/>
              <a:ea typeface="+mn-ea"/>
              <a:cs typeface="+mn-cs"/>
            </a:rPr>
            <a:t>年度頃からのホテル整備に続き、役場庁舎、消防庁舎、給食センター建設事業等による起債事業を実施しているため、財政規模に比べて多額の地方債残高となっている。</a:t>
          </a:r>
          <a:r>
            <a:rPr lang="ja-JP" altLang="en-US" sz="1100" b="0" i="0" baseline="0">
              <a:solidFill>
                <a:schemeClr val="dk1"/>
              </a:solidFill>
              <a:effectLst/>
              <a:latin typeface="+mn-lt"/>
              <a:ea typeface="+mn-ea"/>
              <a:cs typeface="+mn-cs"/>
            </a:rPr>
            <a:t>大型事業終了後</a:t>
          </a:r>
          <a:r>
            <a:rPr lang="ja-JP" altLang="ja-JP" sz="1100" b="0" i="0" baseline="0">
              <a:solidFill>
                <a:schemeClr val="dk1"/>
              </a:solidFill>
              <a:effectLst/>
              <a:latin typeface="+mn-lt"/>
              <a:ea typeface="+mn-ea"/>
              <a:cs typeface="+mn-cs"/>
            </a:rPr>
            <a:t>は、地方債抑制により地方債残高を減少することに努める。また、充当可能財源等については、基準財政需要額算入見込額及び特定歳入ともに大きな増額は期待できないため、充当可能基金の計画的な積立に努力する。</a:t>
          </a:r>
          <a:endParaRPr lang="ja-JP" altLang="ja-JP" sz="1400">
            <a:effectLst/>
          </a:endParaRPr>
        </a:p>
        <a:p>
          <a:pPr rtl="0" eaLnBrk="1" fontAlgn="base" latinLnBrk="0" hangingPunct="1"/>
          <a:r>
            <a:rPr lang="ja-JP" altLang="ja-JP" sz="1100" b="0" i="0" baseline="0">
              <a:solidFill>
                <a:schemeClr val="dk1"/>
              </a:solidFill>
              <a:effectLst/>
              <a:latin typeface="+mn-lt"/>
              <a:ea typeface="+mn-ea"/>
              <a:cs typeface="+mn-cs"/>
            </a:rPr>
            <a:t>　今後も計画的な地方債の発行に努め、財政健全化を図る。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島根県海士町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目的基金では、庁舎建設基金</a:t>
          </a:r>
          <a:r>
            <a:rPr kumimoji="1" lang="ja-JP" altLang="en-US" sz="1100">
              <a:solidFill>
                <a:schemeClr val="dk1"/>
              </a:solidFill>
              <a:effectLst/>
              <a:latin typeface="+mn-lt"/>
              <a:ea typeface="+mn-ea"/>
              <a:cs typeface="+mn-cs"/>
            </a:rPr>
            <a:t>及び地域雇用創出推進基金の取り崩し等</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減額</a:t>
          </a:r>
          <a:r>
            <a:rPr kumimoji="1" lang="ja-JP" altLang="ja-JP" sz="1100">
              <a:solidFill>
                <a:schemeClr val="dk1"/>
              </a:solidFill>
              <a:effectLst/>
              <a:latin typeface="+mn-lt"/>
              <a:ea typeface="+mn-ea"/>
              <a:cs typeface="+mn-cs"/>
            </a:rPr>
            <a:t>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減債基金は、２～３年に繰り上げ償還を行い、目的基金については、公共施設の老朽化等を目的とした積立を継続する。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庁舎建設基金：新庁舎建設に資する事業</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新庁舎建設</a:t>
          </a:r>
          <a:r>
            <a:rPr kumimoji="1" lang="ja-JP" altLang="en-US" sz="1100">
              <a:solidFill>
                <a:schemeClr val="dk1"/>
              </a:solidFill>
              <a:effectLst/>
              <a:latin typeface="+mn-lt"/>
              <a:ea typeface="+mn-ea"/>
              <a:cs typeface="+mn-cs"/>
            </a:rPr>
            <a:t>事業に充てるため、取り崩した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新庁舎関連施設建設に際し、取り崩す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増減なし。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災害や財政調整のため３億程度をめどに積み立てる。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繰り上げ償還</a:t>
          </a:r>
          <a:r>
            <a:rPr kumimoji="1" lang="ja-JP" altLang="en-US" sz="1100">
              <a:solidFill>
                <a:schemeClr val="dk1"/>
              </a:solidFill>
              <a:effectLst/>
              <a:latin typeface="+mn-lt"/>
              <a:ea typeface="+mn-ea"/>
              <a:cs typeface="+mn-cs"/>
            </a:rPr>
            <a:t>は今年度は実施せず、微増</a:t>
          </a:r>
          <a:r>
            <a:rPr kumimoji="1" lang="ja-JP" altLang="ja-JP" sz="1100">
              <a:solidFill>
                <a:schemeClr val="dk1"/>
              </a:solidFill>
              <a:effectLst/>
              <a:latin typeface="+mn-lt"/>
              <a:ea typeface="+mn-ea"/>
              <a:cs typeface="+mn-cs"/>
            </a:rPr>
            <a:t>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財政悪化に対応するため２～３年に繰り上げ償還を行う。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島根県海士町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2,209
2,186
33.44
9,687,347
9,561,368
120,365
3,107,367
11,619,648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離島という地理的条件による人口減少や少子高齢化等により、町の財政基盤が弱く、類似団体平均をかなり下回っている。これまで行ってきた産業振興、交流、定住施策を行いながら、民間委託等の推進、ラスパイレス指数が示すとおり人件費の削減、物件費や町単補助金の大幅な縮減と町道等の維持補修を職員で対応する等徹底的な行財政改革を進め、行政の効率化に努めることにより、財政の健全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68580</xdr:rowOff>
    </xdr:from>
    <xdr:to>
      <xdr:col>23</xdr:col>
      <xdr:colOff>133350</xdr:colOff>
      <xdr:row>44</xdr:row>
      <xdr:rowOff>68580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6123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68580</xdr:rowOff>
    </xdr:from>
    <xdr:to>
      <xdr:col>19</xdr:col>
      <xdr:colOff>133350</xdr:colOff>
      <xdr:row>44</xdr:row>
      <xdr:rowOff>68580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612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68580</xdr:rowOff>
    </xdr:from>
    <xdr:to>
      <xdr:col>15</xdr:col>
      <xdr:colOff>82550</xdr:colOff>
      <xdr:row>44</xdr:row>
      <xdr:rowOff>68580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612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68580</xdr:rowOff>
    </xdr:from>
    <xdr:to>
      <xdr:col>11</xdr:col>
      <xdr:colOff>31750</xdr:colOff>
      <xdr:row>44</xdr:row>
      <xdr:rowOff>68580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612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17780</xdr:rowOff>
    </xdr:from>
    <xdr:to>
      <xdr:col>23</xdr:col>
      <xdr:colOff>184150</xdr:colOff>
      <xdr:row>44</xdr:row>
      <xdr:rowOff>119380</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85107</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17780</xdr:rowOff>
    </xdr:from>
    <xdr:to>
      <xdr:col>19</xdr:col>
      <xdr:colOff>184150</xdr:colOff>
      <xdr:row>44</xdr:row>
      <xdr:rowOff>119380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104157</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47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17780</xdr:rowOff>
    </xdr:from>
    <xdr:to>
      <xdr:col>15</xdr:col>
      <xdr:colOff>133350</xdr:colOff>
      <xdr:row>44</xdr:row>
      <xdr:rowOff>119380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104157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17780</xdr:rowOff>
    </xdr:from>
    <xdr:to>
      <xdr:col>11</xdr:col>
      <xdr:colOff>82550</xdr:colOff>
      <xdr:row>44</xdr:row>
      <xdr:rowOff>119380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104157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17780</xdr:rowOff>
    </xdr:from>
    <xdr:to>
      <xdr:col>7</xdr:col>
      <xdr:colOff>31750</xdr:colOff>
      <xdr:row>44</xdr:row>
      <xdr:rowOff>119380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104157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年度から実施している職員の給与カット等による人件費の削減、維持補修費、補助費、物件費の縮減を図っており、やや類似団体を下回っている。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43921</xdr:rowOff>
    </xdr:from>
    <xdr:to>
      <xdr:col>23</xdr:col>
      <xdr:colOff>133350</xdr:colOff>
      <xdr:row>63</xdr:row>
      <xdr:rowOff>55986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0845271"/>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41609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4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55986</xdr:rowOff>
    </xdr:from>
    <xdr:to>
      <xdr:col>19</xdr:col>
      <xdr:colOff>133350</xdr:colOff>
      <xdr:row>63</xdr:row>
      <xdr:rowOff>90170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857336"/>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62019</xdr:rowOff>
    </xdr:from>
    <xdr:to>
      <xdr:col>15</xdr:col>
      <xdr:colOff>82550</xdr:colOff>
      <xdr:row>63</xdr:row>
      <xdr:rowOff>90170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863369"/>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62019</xdr:rowOff>
    </xdr:from>
    <xdr:to>
      <xdr:col>11</xdr:col>
      <xdr:colOff>31750</xdr:colOff>
      <xdr:row>63</xdr:row>
      <xdr:rowOff>130387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863369"/>
          <a:ext cx="889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164571</xdr:rowOff>
    </xdr:from>
    <xdr:to>
      <xdr:col>23</xdr:col>
      <xdr:colOff>184150</xdr:colOff>
      <xdr:row>63</xdr:row>
      <xdr:rowOff>94721</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79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9648</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63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5186</xdr:rowOff>
    </xdr:from>
    <xdr:to>
      <xdr:col>19</xdr:col>
      <xdr:colOff>184150</xdr:colOff>
      <xdr:row>63</xdr:row>
      <xdr:rowOff>106786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80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116963</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575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39370</xdr:rowOff>
    </xdr:from>
    <xdr:to>
      <xdr:col>15</xdr:col>
      <xdr:colOff>133350</xdr:colOff>
      <xdr:row>63</xdr:row>
      <xdr:rowOff>140970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125747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11219</xdr:rowOff>
    </xdr:from>
    <xdr:to>
      <xdr:col>11</xdr:col>
      <xdr:colOff>82550</xdr:colOff>
      <xdr:row>63</xdr:row>
      <xdr:rowOff>112819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97596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89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79587</xdr:rowOff>
    </xdr:from>
    <xdr:to>
      <xdr:col>7</xdr:col>
      <xdr:colOff>31750</xdr:colOff>
      <xdr:row>64</xdr:row>
      <xdr:rowOff>9737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165964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[1,122,721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から特別職、議員報酬、職員給与等の人件費カットと物件費の縮減により類似団体を下回っていたがＨ２１年度から上回ることとなった。これは、人件費の復元及び国の経済対策による物件費等の増による。今後もこれらを含めた経費の抑制をし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150685</xdr:rowOff>
    </xdr:from>
    <xdr:to>
      <xdr:col>23</xdr:col>
      <xdr:colOff>133350</xdr:colOff>
      <xdr:row>83</xdr:row>
      <xdr:rowOff>21837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209585"/>
          <a:ext cx="838200" cy="42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73416</xdr:rowOff>
    </xdr:from>
    <xdr:to>
      <xdr:col>19</xdr:col>
      <xdr:colOff>133350</xdr:colOff>
      <xdr:row>82</xdr:row>
      <xdr:rowOff>150685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32316"/>
          <a:ext cx="889000" cy="7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48540</xdr:rowOff>
    </xdr:from>
    <xdr:to>
      <xdr:col>15</xdr:col>
      <xdr:colOff>82550</xdr:colOff>
      <xdr:row>82</xdr:row>
      <xdr:rowOff>73416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07440"/>
          <a:ext cx="889000" cy="2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27014</xdr:rowOff>
    </xdr:from>
    <xdr:to>
      <xdr:col>11</xdr:col>
      <xdr:colOff>31750</xdr:colOff>
      <xdr:row>82</xdr:row>
      <xdr:rowOff>48540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85914"/>
          <a:ext cx="889000" cy="2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142487</xdr:rowOff>
    </xdr:from>
    <xdr:to>
      <xdr:col>23</xdr:col>
      <xdr:colOff>184150</xdr:colOff>
      <xdr:row>83</xdr:row>
      <xdr:rowOff>72637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0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114564</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173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99885</xdr:rowOff>
    </xdr:from>
    <xdr:to>
      <xdr:col>19</xdr:col>
      <xdr:colOff>184150</xdr:colOff>
      <xdr:row>83</xdr:row>
      <xdr:rowOff>30035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15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14812</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245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22616</xdr:rowOff>
    </xdr:from>
    <xdr:to>
      <xdr:col>15</xdr:col>
      <xdr:colOff>133350</xdr:colOff>
      <xdr:row>82</xdr:row>
      <xdr:rowOff>124216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8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108993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167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169190</xdr:rowOff>
    </xdr:from>
    <xdr:to>
      <xdr:col>11</xdr:col>
      <xdr:colOff>82550</xdr:colOff>
      <xdr:row>82</xdr:row>
      <xdr:rowOff>99340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5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84117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14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147664</xdr:rowOff>
    </xdr:from>
    <xdr:to>
      <xdr:col>7</xdr:col>
      <xdr:colOff>31750</xdr:colOff>
      <xdr:row>82</xdr:row>
      <xdr:rowOff>77814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3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62591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2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年度から「自立促進プラン」に基づき職員給与の大幅なカットを実施したことにより、低い水準となっている。</a:t>
          </a:r>
          <a:endParaRPr lang="ja-JP" altLang="ja-JP" sz="1400">
            <a:effectLst/>
          </a:endParaRPr>
        </a:p>
        <a:p>
          <a:r>
            <a:rPr kumimoji="1" lang="ja-JP" altLang="ja-JP" sz="1100">
              <a:solidFill>
                <a:schemeClr val="dk1"/>
              </a:solidFill>
              <a:effectLst/>
              <a:latin typeface="+mn-lt"/>
              <a:ea typeface="+mn-ea"/>
              <a:cs typeface="+mn-cs"/>
            </a:rPr>
            <a:t>１００を上回らない運用を今後も努力する。</a:t>
          </a:r>
          <a:endParaRPr lang="ja-JP" altLang="ja-JP" sz="1400">
            <a:effectLst/>
          </a:endParaRPr>
        </a:p>
        <a:p>
          <a:r>
            <a:rPr kumimoji="1" lang="ja-JP" altLang="ja-JP" sz="1100">
              <a:solidFill>
                <a:schemeClr val="dk1"/>
              </a:solidFill>
              <a:effectLst/>
              <a:latin typeface="+mn-lt"/>
              <a:ea typeface="+mn-ea"/>
              <a:cs typeface="+mn-cs"/>
            </a:rPr>
            <a:t>なお、当該数値は地方公務員給与実態調査を引用したものである。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123189</xdr:rowOff>
    </xdr:from>
    <xdr:to>
      <xdr:col>81</xdr:col>
      <xdr:colOff>44450</xdr:colOff>
      <xdr:row>87</xdr:row>
      <xdr:rowOff>153352</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6179800" y="15039339"/>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153352</xdr:rowOff>
    </xdr:from>
    <xdr:to>
      <xdr:col>77</xdr:col>
      <xdr:colOff>44450</xdr:colOff>
      <xdr:row>88</xdr:row>
      <xdr:rowOff>24130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290800" y="15069502"/>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105093</xdr:rowOff>
    </xdr:from>
    <xdr:to>
      <xdr:col>72</xdr:col>
      <xdr:colOff>203200</xdr:colOff>
      <xdr:row>88</xdr:row>
      <xdr:rowOff>24130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5021243"/>
          <a:ext cx="8890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44768</xdr:rowOff>
    </xdr:from>
    <xdr:to>
      <xdr:col>68</xdr:col>
      <xdr:colOff>152400</xdr:colOff>
      <xdr:row>87</xdr:row>
      <xdr:rowOff>105093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496091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72389</xdr:rowOff>
    </xdr:from>
    <xdr:to>
      <xdr:col>81</xdr:col>
      <xdr:colOff>95250</xdr:colOff>
      <xdr:row>88</xdr:row>
      <xdr:rowOff>2539</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44466</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960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102552</xdr:rowOff>
    </xdr:from>
    <xdr:to>
      <xdr:col>77</xdr:col>
      <xdr:colOff>95250</xdr:colOff>
      <xdr:row>88</xdr:row>
      <xdr:rowOff>32702</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501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17479</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5105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144780</xdr:rowOff>
    </xdr:from>
    <xdr:to>
      <xdr:col>73</xdr:col>
      <xdr:colOff>44450</xdr:colOff>
      <xdr:row>88</xdr:row>
      <xdr:rowOff>74930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506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59707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514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54293</xdr:rowOff>
    </xdr:from>
    <xdr:to>
      <xdr:col>68</xdr:col>
      <xdr:colOff>203200</xdr:colOff>
      <xdr:row>87</xdr:row>
      <xdr:rowOff>155893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97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140670</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505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165418</xdr:rowOff>
    </xdr:from>
    <xdr:to>
      <xdr:col>64</xdr:col>
      <xdr:colOff>152400</xdr:colOff>
      <xdr:row>87</xdr:row>
      <xdr:rowOff>95568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91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80345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996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過去からの退職不補充策により、急激に人口が減少する中、類似団体平均とほぼ同等の数値となっている。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123885</xdr:rowOff>
    </xdr:from>
    <xdr:to>
      <xdr:col>81</xdr:col>
      <xdr:colOff>44450</xdr:colOff>
      <xdr:row>59</xdr:row>
      <xdr:rowOff>140202</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179800" y="10239435"/>
          <a:ext cx="838200" cy="16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110327</xdr:rowOff>
    </xdr:from>
    <xdr:to>
      <xdr:col>77</xdr:col>
      <xdr:colOff>44450</xdr:colOff>
      <xdr:row>59</xdr:row>
      <xdr:rowOff>123885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225877"/>
          <a:ext cx="889000" cy="1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79073</xdr:rowOff>
    </xdr:from>
    <xdr:to>
      <xdr:col>72</xdr:col>
      <xdr:colOff>203200</xdr:colOff>
      <xdr:row>59</xdr:row>
      <xdr:rowOff>110327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194623"/>
          <a:ext cx="889000" cy="3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79073</xdr:rowOff>
    </xdr:from>
    <xdr:to>
      <xdr:col>68</xdr:col>
      <xdr:colOff>152400</xdr:colOff>
      <xdr:row>59</xdr:row>
      <xdr:rowOff>82405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3512800" y="10194623"/>
          <a:ext cx="889000" cy="3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129817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135448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89402</xdr:rowOff>
    </xdr:from>
    <xdr:to>
      <xdr:col>81</xdr:col>
      <xdr:colOff>95250</xdr:colOff>
      <xdr:row>60</xdr:row>
      <xdr:rowOff>19552</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20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61479</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177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73085</xdr:rowOff>
    </xdr:from>
    <xdr:to>
      <xdr:col>77</xdr:col>
      <xdr:colOff>95250</xdr:colOff>
      <xdr:row>60</xdr:row>
      <xdr:rowOff>3235</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18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159462</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10275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59527</xdr:rowOff>
    </xdr:from>
    <xdr:to>
      <xdr:col>73</xdr:col>
      <xdr:colOff>44450</xdr:colOff>
      <xdr:row>59</xdr:row>
      <xdr:rowOff>161127</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175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145904</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261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28273</xdr:rowOff>
    </xdr:from>
    <xdr:to>
      <xdr:col>68</xdr:col>
      <xdr:colOff>203200</xdr:colOff>
      <xdr:row>59</xdr:row>
      <xdr:rowOff>129873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14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140050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9912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31605</xdr:rowOff>
    </xdr:from>
    <xdr:to>
      <xdr:col>64</xdr:col>
      <xdr:colOff>152400</xdr:colOff>
      <xdr:row>59</xdr:row>
      <xdr:rowOff>133205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1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143382</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9916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計画的に繰上償還等を行うことで前年に比べて減少し、類似団体平均を大幅下回っている。今後も</a:t>
          </a:r>
          <a:r>
            <a:rPr kumimoji="1" lang="ja-JP" altLang="en-US" sz="1100">
              <a:solidFill>
                <a:sysClr val="windowText" lastClr="000000"/>
              </a:solidFill>
              <a:effectLst/>
              <a:latin typeface="+mn-lt"/>
              <a:ea typeface="+mn-ea"/>
              <a:cs typeface="+mn-cs"/>
            </a:rPr>
            <a:t>消防</a:t>
          </a:r>
          <a:r>
            <a:rPr kumimoji="1" lang="ja-JP" altLang="ja-JP" sz="1100">
              <a:solidFill>
                <a:sysClr val="windowText" lastClr="000000"/>
              </a:solidFill>
              <a:effectLst/>
              <a:latin typeface="+mn-lt"/>
              <a:ea typeface="+mn-ea"/>
              <a:cs typeface="+mn-cs"/>
            </a:rPr>
            <a:t>庁舎建設</a:t>
          </a:r>
          <a:r>
            <a:rPr kumimoji="1" lang="ja-JP" altLang="ja-JP" sz="1100">
              <a:solidFill>
                <a:schemeClr val="dk1"/>
              </a:solidFill>
              <a:effectLst/>
              <a:latin typeface="+mn-lt"/>
              <a:ea typeface="+mn-ea"/>
              <a:cs typeface="+mn-cs"/>
            </a:rPr>
            <a:t>などの大型事業が控えているが、普通建設事業の計画の整理・縮小、また減債基金等による繰上償還を行うことで、縮減に努めていく。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24977</xdr:rowOff>
    </xdr:from>
    <xdr:to>
      <xdr:col>81</xdr:col>
      <xdr:colOff>44450</xdr:colOff>
      <xdr:row>39</xdr:row>
      <xdr:rowOff>153670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6179800" y="6711527"/>
          <a:ext cx="8382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153670</xdr:rowOff>
    </xdr:from>
    <xdr:to>
      <xdr:col>77</xdr:col>
      <xdr:colOff>44450</xdr:colOff>
      <xdr:row>41</xdr:row>
      <xdr:rowOff>156633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5290800" y="6840220"/>
          <a:ext cx="889000" cy="34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156633</xdr:rowOff>
    </xdr:from>
    <xdr:to>
      <xdr:col>72</xdr:col>
      <xdr:colOff>203200</xdr:colOff>
      <xdr:row>42</xdr:row>
      <xdr:rowOff>170180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401800" y="7186083"/>
          <a:ext cx="889000" cy="1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170180</xdr:rowOff>
    </xdr:from>
    <xdr:to>
      <xdr:col>68</xdr:col>
      <xdr:colOff>152400</xdr:colOff>
      <xdr:row>43</xdr:row>
      <xdr:rowOff>143510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3512800" y="737108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86377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145627</xdr:rowOff>
    </xdr:from>
    <xdr:to>
      <xdr:col>81</xdr:col>
      <xdr:colOff>95250</xdr:colOff>
      <xdr:row>39</xdr:row>
      <xdr:rowOff>75777</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162154</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50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102870</xdr:rowOff>
    </xdr:from>
    <xdr:to>
      <xdr:col>77</xdr:col>
      <xdr:colOff>95250</xdr:colOff>
      <xdr:row>40</xdr:row>
      <xdr:rowOff>33020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43197</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55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105833</xdr:rowOff>
    </xdr:from>
    <xdr:to>
      <xdr:col>73</xdr:col>
      <xdr:colOff>44450</xdr:colOff>
      <xdr:row>42</xdr:row>
      <xdr:rowOff>35983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20760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119380</xdr:rowOff>
    </xdr:from>
    <xdr:to>
      <xdr:col>68</xdr:col>
      <xdr:colOff>203200</xdr:colOff>
      <xdr:row>43</xdr:row>
      <xdr:rowOff>49530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34307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92710</xdr:rowOff>
    </xdr:from>
    <xdr:to>
      <xdr:col>64</xdr:col>
      <xdr:colOff>152400</xdr:colOff>
      <xdr:row>44</xdr:row>
      <xdr:rowOff>22860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7637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離島であるが故に住民の生活を守るため行った、漁港、港湾、下水道の整備、清掃センター、浄化センター、宿泊施設、水産加工施設等の大型プロジェクト事業の地方債発行額が多額となっていたが、繰上償還の実施等により健全な数値となってい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128693</xdr:rowOff>
    </xdr:from>
    <xdr:to>
      <xdr:col>72</xdr:col>
      <xdr:colOff>203200</xdr:colOff>
      <xdr:row>17</xdr:row>
      <xdr:rowOff>68114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4401800" y="2700443"/>
          <a:ext cx="889000" cy="28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68114</xdr:rowOff>
    </xdr:from>
    <xdr:to>
      <xdr:col>68</xdr:col>
      <xdr:colOff>152400</xdr:colOff>
      <xdr:row>18</xdr:row>
      <xdr:rowOff>74422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3512800" y="2982764"/>
          <a:ext cx="889000" cy="17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153628</xdr:rowOff>
    </xdr:from>
    <xdr:to>
      <xdr:col>81</xdr:col>
      <xdr:colOff>95250</xdr:colOff>
      <xdr:row>15</xdr:row>
      <xdr:rowOff>83778</xdr:rowOff>
    </xdr:to>
    <xdr:sp macro="" textlink="">
      <xdr:nvSpPr>
        <xdr:cNvPr id="453" name="楕円 452">
          <a:extLst>
            <a:ext uri="{FF2B5EF4-FFF2-40B4-BE49-F238E27FC236}">
              <a16:creationId xmlns:a16="http://schemas.microsoft.com/office/drawing/2014/main" id="{00000000-0008-0000-0300-0000C5010000}"/>
            </a:ext>
          </a:extLst>
        </xdr:cNvPr>
        <xdr:cNvSpPr/>
      </xdr:nvSpPr>
      <xdr:spPr>
        <a:xfrm>
          <a:off x="16967200" y="255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125705</xdr:rowOff>
    </xdr:from>
    <xdr:ext cx="762000" cy="259045"/>
    <xdr:sp macro="" textlink="">
      <xdr:nvSpPr>
        <xdr:cNvPr id="454" name="将来負担の状況該当値テキスト">
          <a:extLst>
            <a:ext uri="{FF2B5EF4-FFF2-40B4-BE49-F238E27FC236}">
              <a16:creationId xmlns:a16="http://schemas.microsoft.com/office/drawing/2014/main" id="{00000000-0008-0000-0300-0000C6010000}"/>
            </a:ext>
          </a:extLst>
        </xdr:cNvPr>
        <xdr:cNvSpPr txBox="1"/>
      </xdr:nvSpPr>
      <xdr:spPr>
        <a:xfrm>
          <a:off x="17106900" y="25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77893</xdr:rowOff>
    </xdr:from>
    <xdr:to>
      <xdr:col>73</xdr:col>
      <xdr:colOff>44450</xdr:colOff>
      <xdr:row>16</xdr:row>
      <xdr:rowOff>8043</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5240000" y="264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164270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73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17314</xdr:rowOff>
    </xdr:from>
    <xdr:to>
      <xdr:col>68</xdr:col>
      <xdr:colOff>203200</xdr:colOff>
      <xdr:row>17</xdr:row>
      <xdr:rowOff>118914</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4351000" y="293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103691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301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23622</xdr:rowOff>
    </xdr:from>
    <xdr:to>
      <xdr:col>64</xdr:col>
      <xdr:colOff>152400</xdr:colOff>
      <xdr:row>18</xdr:row>
      <xdr:rowOff>125222</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3462000" y="310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109999</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3196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島根県海士町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2,209
2,186
33.44
9,687,347
9,561,368
120,365
3,107,367
11,619,648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fontAlgn="base"/>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年度から実施している職員の給与カット等による人件費の削減の継続により他の団体より低い。</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50800</xdr:rowOff>
    </xdr:from>
    <xdr:to>
      <xdr:col>24</xdr:col>
      <xdr:colOff>25400</xdr:colOff>
      <xdr:row>34</xdr:row>
      <xdr:rowOff>96520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8801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59707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31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96520</xdr:rowOff>
    </xdr:from>
    <xdr:to>
      <xdr:col>19</xdr:col>
      <xdr:colOff>187325</xdr:colOff>
      <xdr:row>34</xdr:row>
      <xdr:rowOff>119380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925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143527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1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58420</xdr:rowOff>
    </xdr:from>
    <xdr:to>
      <xdr:col>15</xdr:col>
      <xdr:colOff>98425</xdr:colOff>
      <xdr:row>34</xdr:row>
      <xdr:rowOff>119380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8877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113047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8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39370</xdr:rowOff>
    </xdr:from>
    <xdr:to>
      <xdr:col>11</xdr:col>
      <xdr:colOff>9525</xdr:colOff>
      <xdr:row>34</xdr:row>
      <xdr:rowOff>58420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8686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6367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0</xdr:rowOff>
    </xdr:from>
    <xdr:to>
      <xdr:col>24</xdr:col>
      <xdr:colOff>76200</xdr:colOff>
      <xdr:row>34</xdr:row>
      <xdr:rowOff>101600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16527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45720</xdr:rowOff>
    </xdr:from>
    <xdr:to>
      <xdr:col>20</xdr:col>
      <xdr:colOff>38100</xdr:colOff>
      <xdr:row>34</xdr:row>
      <xdr:rowOff>147320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157497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4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68580</xdr:rowOff>
    </xdr:from>
    <xdr:to>
      <xdr:col>15</xdr:col>
      <xdr:colOff>149225</xdr:colOff>
      <xdr:row>34</xdr:row>
      <xdr:rowOff>170180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8907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7620</xdr:rowOff>
    </xdr:from>
    <xdr:to>
      <xdr:col>11</xdr:col>
      <xdr:colOff>60325</xdr:colOff>
      <xdr:row>34</xdr:row>
      <xdr:rowOff>109220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119397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0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160020</xdr:rowOff>
    </xdr:from>
    <xdr:to>
      <xdr:col>6</xdr:col>
      <xdr:colOff>171450</xdr:colOff>
      <xdr:row>34</xdr:row>
      <xdr:rowOff>90170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1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100347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586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類似団体、島根県平均に比べ</a:t>
          </a:r>
          <a:r>
            <a:rPr lang="ja-JP" altLang="en-US" sz="1100" b="0" i="0" baseline="0">
              <a:solidFill>
                <a:schemeClr val="dk1"/>
              </a:solidFill>
              <a:effectLst/>
              <a:latin typeface="+mn-lt"/>
              <a:ea typeface="+mn-ea"/>
              <a:cs typeface="+mn-cs"/>
            </a:rPr>
            <a:t>低</a:t>
          </a:r>
          <a:r>
            <a:rPr lang="ja-JP" altLang="ja-JP" sz="1100" b="0" i="0" baseline="0">
              <a:solidFill>
                <a:schemeClr val="dk1"/>
              </a:solidFill>
              <a:effectLst/>
              <a:latin typeface="+mn-lt"/>
              <a:ea typeface="+mn-ea"/>
              <a:cs typeface="+mn-cs"/>
            </a:rPr>
            <a:t>い。行財政改革の継続により経費の縮減に努める。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5842</xdr:rowOff>
    </xdr:from>
    <xdr:to>
      <xdr:col>82</xdr:col>
      <xdr:colOff>107950</xdr:colOff>
      <xdr:row>17</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92049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113284</xdr:rowOff>
    </xdr:from>
    <xdr:to>
      <xdr:col>78</xdr:col>
      <xdr:colOff>69850</xdr:colOff>
      <xdr:row>17</xdr:row>
      <xdr:rowOff>60706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85648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112539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84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53848</xdr:rowOff>
    </xdr:from>
    <xdr:to>
      <xdr:col>73</xdr:col>
      <xdr:colOff>180975</xdr:colOff>
      <xdr:row>16</xdr:row>
      <xdr:rowOff>113284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79704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53848</xdr:rowOff>
    </xdr:from>
    <xdr:to>
      <xdr:col>69</xdr:col>
      <xdr:colOff>92075</xdr:colOff>
      <xdr:row>16</xdr:row>
      <xdr:rowOff>53848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7970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45991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126492</xdr:rowOff>
    </xdr:from>
    <xdr:to>
      <xdr:col>82</xdr:col>
      <xdr:colOff>158750</xdr:colOff>
      <xdr:row>17</xdr:row>
      <xdr:rowOff>56642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143019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714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9906</xdr:rowOff>
    </xdr:from>
    <xdr:to>
      <xdr:col>78</xdr:col>
      <xdr:colOff>120650</xdr:colOff>
      <xdr:row>17</xdr:row>
      <xdr:rowOff>111506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92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96283</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010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62484</xdr:rowOff>
    </xdr:from>
    <xdr:to>
      <xdr:col>74</xdr:col>
      <xdr:colOff>31750</xdr:colOff>
      <xdr:row>16</xdr:row>
      <xdr:rowOff>164084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3048</xdr:rowOff>
    </xdr:from>
    <xdr:to>
      <xdr:col>69</xdr:col>
      <xdr:colOff>142875</xdr:colOff>
      <xdr:row>16</xdr:row>
      <xdr:rowOff>104648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74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114825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515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xdr:rowOff>
    </xdr:from>
    <xdr:to>
      <xdr:col>65</xdr:col>
      <xdr:colOff>53975</xdr:colOff>
      <xdr:row>16</xdr:row>
      <xdr:rowOff>104648</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74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114825</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515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類似団体、島根県平均</a:t>
          </a:r>
          <a:r>
            <a:rPr lang="ja-JP" altLang="en-US" sz="1100" b="0" i="0" baseline="0">
              <a:solidFill>
                <a:schemeClr val="dk1"/>
              </a:solidFill>
              <a:effectLst/>
              <a:latin typeface="+mn-lt"/>
              <a:ea typeface="+mn-ea"/>
              <a:cs typeface="+mn-cs"/>
            </a:rPr>
            <a:t>以下であり</a:t>
          </a:r>
          <a:r>
            <a:rPr lang="ja-JP" altLang="ja-JP" sz="1100" b="0" i="0" baseline="0">
              <a:solidFill>
                <a:schemeClr val="dk1"/>
              </a:solidFill>
              <a:effectLst/>
              <a:latin typeface="+mn-lt"/>
              <a:ea typeface="+mn-ea"/>
              <a:cs typeface="+mn-cs"/>
            </a:rPr>
            <a:t>、今後も行財政改革の継続により経費の縮減に努める。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143328</xdr:rowOff>
    </xdr:from>
    <xdr:to>
      <xdr:col>24</xdr:col>
      <xdr:colOff>25400</xdr:colOff>
      <xdr:row>55</xdr:row>
      <xdr:rowOff>69850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401628"/>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143328</xdr:rowOff>
    </xdr:from>
    <xdr:to>
      <xdr:col>19</xdr:col>
      <xdr:colOff>187325</xdr:colOff>
      <xdr:row>55</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4016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55</xdr:row>
      <xdr:rowOff>4535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385300"/>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55</xdr:row>
      <xdr:rowOff>53522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3853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162577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92528</xdr:rowOff>
    </xdr:from>
    <xdr:to>
      <xdr:col>20</xdr:col>
      <xdr:colOff>38100</xdr:colOff>
      <xdr:row>55</xdr:row>
      <xdr:rowOff>22678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32855</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11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125185</xdr:rowOff>
    </xdr:from>
    <xdr:to>
      <xdr:col>15</xdr:col>
      <xdr:colOff>149225</xdr:colOff>
      <xdr:row>55</xdr:row>
      <xdr:rowOff>55335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65512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類似団体、島根県平均に比べ低く、今後も形式収支等財政運営を考慮し財政運営に努める。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108712</xdr:rowOff>
    </xdr:from>
    <xdr:to>
      <xdr:col>82</xdr:col>
      <xdr:colOff>107950</xdr:colOff>
      <xdr:row>57</xdr:row>
      <xdr:rowOff>88138</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367012"/>
          <a:ext cx="838200" cy="493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45991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818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88138</xdr:rowOff>
    </xdr:from>
    <xdr:to>
      <xdr:col>78</xdr:col>
      <xdr:colOff>69850</xdr:colOff>
      <xdr:row>58</xdr:row>
      <xdr:rowOff>99568</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86078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99568</xdr:rowOff>
    </xdr:from>
    <xdr:to>
      <xdr:col>73</xdr:col>
      <xdr:colOff>180975</xdr:colOff>
      <xdr:row>59</xdr:row>
      <xdr:rowOff>120142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1004366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136144</xdr:rowOff>
    </xdr:from>
    <xdr:to>
      <xdr:col>69</xdr:col>
      <xdr:colOff>92075</xdr:colOff>
      <xdr:row>59</xdr:row>
      <xdr:rowOff>120142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10080244"/>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43959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1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25671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7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57912</xdr:rowOff>
    </xdr:from>
    <xdr:to>
      <xdr:col>82</xdr:col>
      <xdr:colOff>158750</xdr:colOff>
      <xdr:row>54</xdr:row>
      <xdr:rowOff>159512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31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74439</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161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37338</xdr:rowOff>
    </xdr:from>
    <xdr:to>
      <xdr:col>78</xdr:col>
      <xdr:colOff>120650</xdr:colOff>
      <xdr:row>57</xdr:row>
      <xdr:rowOff>138938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80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149115</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578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48768</xdr:rowOff>
    </xdr:from>
    <xdr:to>
      <xdr:col>74</xdr:col>
      <xdr:colOff>31750</xdr:colOff>
      <xdr:row>58</xdr:row>
      <xdr:rowOff>150368</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9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160545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76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69342</xdr:rowOff>
    </xdr:from>
    <xdr:to>
      <xdr:col>69</xdr:col>
      <xdr:colOff>142875</xdr:colOff>
      <xdr:row>59</xdr:row>
      <xdr:rowOff>170942</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1018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155719</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27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02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271</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行財政改革により、歳出抑制の効果が各平均より低いと思われる、今後も行財政改革の継続により経費の縮減に努める。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106426</xdr:rowOff>
    </xdr:from>
    <xdr:to>
      <xdr:col>82</xdr:col>
      <xdr:colOff>107950</xdr:colOff>
      <xdr:row>36</xdr:row>
      <xdr:rowOff>149860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107176"/>
          <a:ext cx="838200" cy="2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74422</xdr:rowOff>
    </xdr:from>
    <xdr:to>
      <xdr:col>78</xdr:col>
      <xdr:colOff>69850</xdr:colOff>
      <xdr:row>35</xdr:row>
      <xdr:rowOff>106426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0751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56134</xdr:rowOff>
    </xdr:from>
    <xdr:to>
      <xdr:col>73</xdr:col>
      <xdr:colOff>180975</xdr:colOff>
      <xdr:row>35</xdr:row>
      <xdr:rowOff>74422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05688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56134</xdr:rowOff>
    </xdr:from>
    <xdr:to>
      <xdr:col>69</xdr:col>
      <xdr:colOff>92075</xdr:colOff>
      <xdr:row>35</xdr:row>
      <xdr:rowOff>65278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0568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115587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55626</xdr:rowOff>
    </xdr:from>
    <xdr:to>
      <xdr:col>78</xdr:col>
      <xdr:colOff>120650</xdr:colOff>
      <xdr:row>35</xdr:row>
      <xdr:rowOff>157226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167403</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825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23622</xdr:rowOff>
    </xdr:from>
    <xdr:to>
      <xdr:col>74</xdr:col>
      <xdr:colOff>31750</xdr:colOff>
      <xdr:row>35</xdr:row>
      <xdr:rowOff>125222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135399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79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5334</xdr:rowOff>
    </xdr:from>
    <xdr:to>
      <xdr:col>69</xdr:col>
      <xdr:colOff>142875</xdr:colOff>
      <xdr:row>35</xdr:row>
      <xdr:rowOff>106934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117111</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kumimoji="1" lang="ja-JP" altLang="ja-JP" sz="1100">
              <a:solidFill>
                <a:schemeClr val="dk1"/>
              </a:solidFill>
              <a:effectLst/>
              <a:latin typeface="+mn-lt"/>
              <a:ea typeface="+mn-ea"/>
              <a:cs typeface="+mn-cs"/>
            </a:rPr>
            <a:t>普通建設事業費に係る起債の償還等に伴い、類似団体平均を大幅に上回っている。事業計画の整理・縮小、また減債基金等による繰上償還を行うことで、縮減に努める。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43180</xdr:rowOff>
    </xdr:from>
    <xdr:to>
      <xdr:col>24</xdr:col>
      <xdr:colOff>25400</xdr:colOff>
      <xdr:row>80</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375918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43180</xdr:rowOff>
    </xdr:from>
    <xdr:to>
      <xdr:col>19</xdr:col>
      <xdr:colOff>187325</xdr:colOff>
      <xdr:row>80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37591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127000</xdr:rowOff>
    </xdr:from>
    <xdr:to>
      <xdr:col>15</xdr:col>
      <xdr:colOff>98425</xdr:colOff>
      <xdr:row>80</xdr:row>
      <xdr:rowOff>130811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38430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130811</xdr:rowOff>
    </xdr:from>
    <xdr:to>
      <xdr:col>11</xdr:col>
      <xdr:colOff>9525</xdr:colOff>
      <xdr:row>81</xdr:row>
      <xdr:rowOff>142239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846811"/>
          <a:ext cx="889000" cy="18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1287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81297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64770</xdr:rowOff>
    </xdr:from>
    <xdr:to>
      <xdr:col>24</xdr:col>
      <xdr:colOff>76200</xdr:colOff>
      <xdr:row>80</xdr:row>
      <xdr:rowOff>166370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78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144797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689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163830</xdr:rowOff>
    </xdr:from>
    <xdr:to>
      <xdr:col>20</xdr:col>
      <xdr:colOff>38100</xdr:colOff>
      <xdr:row>80</xdr:row>
      <xdr:rowOff>93980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70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78757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79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76200</xdr:rowOff>
    </xdr:from>
    <xdr:to>
      <xdr:col>15</xdr:col>
      <xdr:colOff>149225</xdr:colOff>
      <xdr:row>81</xdr:row>
      <xdr:rowOff>6350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162577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80011</xdr:rowOff>
    </xdr:from>
    <xdr:to>
      <xdr:col>11</xdr:col>
      <xdr:colOff>60325</xdr:colOff>
      <xdr:row>81</xdr:row>
      <xdr:rowOff>10161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79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166388</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882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81</xdr:row>
      <xdr:rowOff>91439</xdr:rowOff>
    </xdr:from>
    <xdr:to>
      <xdr:col>6</xdr:col>
      <xdr:colOff>171450</xdr:colOff>
      <xdr:row>82</xdr:row>
      <xdr:rowOff>21589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97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82</xdr:row>
      <xdr:rowOff>6366</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4065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行財政改革による効果が毎年継続的にあらわれている。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22497</xdr:rowOff>
    </xdr:from>
    <xdr:to>
      <xdr:col>82</xdr:col>
      <xdr:colOff>107950</xdr:colOff>
      <xdr:row>82</xdr:row>
      <xdr:rowOff>35561</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709797"/>
          <a:ext cx="0" cy="1384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7638</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4066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35561</xdr:rowOff>
    </xdr:from>
    <xdr:to>
      <xdr:col>82</xdr:col>
      <xdr:colOff>196850</xdr:colOff>
      <xdr:row>82</xdr:row>
      <xdr:rowOff>35561</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4094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108874</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453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22497</xdr:rowOff>
    </xdr:from>
    <xdr:to>
      <xdr:col>82</xdr:col>
      <xdr:colOff>196850</xdr:colOff>
      <xdr:row>74</xdr:row>
      <xdr:rowOff>22497</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709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22497</xdr:rowOff>
    </xdr:from>
    <xdr:to>
      <xdr:col>82</xdr:col>
      <xdr:colOff>107950</xdr:colOff>
      <xdr:row>74</xdr:row>
      <xdr:rowOff>104140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2709797"/>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98896</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3005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126819</xdr:rowOff>
    </xdr:from>
    <xdr:to>
      <xdr:col>82</xdr:col>
      <xdr:colOff>158750</xdr:colOff>
      <xdr:row>78</xdr:row>
      <xdr:rowOff>56969</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328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87812</xdr:rowOff>
    </xdr:from>
    <xdr:to>
      <xdr:col>78</xdr:col>
      <xdr:colOff>69850</xdr:colOff>
      <xdr:row>74</xdr:row>
      <xdr:rowOff>104140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77511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74568</xdr:rowOff>
    </xdr:from>
    <xdr:to>
      <xdr:col>78</xdr:col>
      <xdr:colOff>120650</xdr:colOff>
      <xdr:row>78</xdr:row>
      <xdr:rowOff>4718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160945</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362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38826</xdr:rowOff>
    </xdr:from>
    <xdr:to>
      <xdr:col>73</xdr:col>
      <xdr:colOff>180975</xdr:colOff>
      <xdr:row>74</xdr:row>
      <xdr:rowOff>87812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2726126"/>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25581</xdr:rowOff>
    </xdr:from>
    <xdr:to>
      <xdr:col>74</xdr:col>
      <xdr:colOff>31750</xdr:colOff>
      <xdr:row>77</xdr:row>
      <xdr:rowOff>127181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111958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313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164556</xdr:rowOff>
    </xdr:from>
    <xdr:to>
      <xdr:col>69</xdr:col>
      <xdr:colOff>92075</xdr:colOff>
      <xdr:row>74</xdr:row>
      <xdr:rowOff>38826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268040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128451</xdr:rowOff>
    </xdr:from>
    <xdr:to>
      <xdr:col>69</xdr:col>
      <xdr:colOff>142875</xdr:colOff>
      <xdr:row>77</xdr:row>
      <xdr:rowOff>58601</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43378</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24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68036</xdr:rowOff>
    </xdr:from>
    <xdr:to>
      <xdr:col>65</xdr:col>
      <xdr:colOff>53975</xdr:colOff>
      <xdr:row>77</xdr:row>
      <xdr:rowOff>169636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154413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143147</xdr:rowOff>
    </xdr:from>
    <xdr:to>
      <xdr:col>82</xdr:col>
      <xdr:colOff>158750</xdr:colOff>
      <xdr:row>74</xdr:row>
      <xdr:rowOff>73297</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265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51724</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567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53340</xdr:rowOff>
    </xdr:from>
    <xdr:to>
      <xdr:col>78</xdr:col>
      <xdr:colOff>120650</xdr:colOff>
      <xdr:row>74</xdr:row>
      <xdr:rowOff>154940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165117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50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37012</xdr:rowOff>
    </xdr:from>
    <xdr:to>
      <xdr:col>74</xdr:col>
      <xdr:colOff>31750</xdr:colOff>
      <xdr:row>74</xdr:row>
      <xdr:rowOff>138612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724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148789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493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159476</xdr:rowOff>
    </xdr:from>
    <xdr:to>
      <xdr:col>69</xdr:col>
      <xdr:colOff>142875</xdr:colOff>
      <xdr:row>74</xdr:row>
      <xdr:rowOff>89626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67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99803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444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113756</xdr:rowOff>
    </xdr:from>
    <xdr:to>
      <xdr:col>65</xdr:col>
      <xdr:colOff>53975</xdr:colOff>
      <xdr:row>74</xdr:row>
      <xdr:rowOff>43906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62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54083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398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島根県海士町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165368</xdr:rowOff>
    </xdr:from>
    <xdr:to>
      <xdr:col>29</xdr:col>
      <xdr:colOff>127000</xdr:colOff>
      <xdr:row>18</xdr:row>
      <xdr:rowOff>1252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27643"/>
          <a:ext cx="647700" cy="7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150145</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1124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1252</xdr:rowOff>
    </xdr:from>
    <xdr:to>
      <xdr:col>26</xdr:col>
      <xdr:colOff>50800</xdr:colOff>
      <xdr:row>18</xdr:row>
      <xdr:rowOff>10334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34977"/>
          <a:ext cx="698500" cy="90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69544</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20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10334</xdr:rowOff>
    </xdr:from>
    <xdr:to>
      <xdr:col>22</xdr:col>
      <xdr:colOff>114300</xdr:colOff>
      <xdr:row>18</xdr:row>
      <xdr:rowOff>41133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44059"/>
          <a:ext cx="698500" cy="30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96412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41133</xdr:rowOff>
    </xdr:from>
    <xdr:to>
      <xdr:col>18</xdr:col>
      <xdr:colOff>177800</xdr:colOff>
      <xdr:row>18</xdr:row>
      <xdr:rowOff>48799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74858"/>
          <a:ext cx="698500" cy="7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114568</xdr:rowOff>
    </xdr:from>
    <xdr:to>
      <xdr:col>29</xdr:col>
      <xdr:colOff>177800</xdr:colOff>
      <xdr:row>18</xdr:row>
      <xdr:rowOff>44718</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768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131095</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92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121902</xdr:rowOff>
    </xdr:from>
    <xdr:to>
      <xdr:col>26</xdr:col>
      <xdr:colOff>101600</xdr:colOff>
      <xdr:row>18</xdr:row>
      <xdr:rowOff>52052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084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62229</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853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130984</xdr:rowOff>
    </xdr:from>
    <xdr:to>
      <xdr:col>22</xdr:col>
      <xdr:colOff>165100</xdr:colOff>
      <xdr:row>18</xdr:row>
      <xdr:rowOff>61134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093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71311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862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161783</xdr:rowOff>
    </xdr:from>
    <xdr:to>
      <xdr:col>19</xdr:col>
      <xdr:colOff>38100</xdr:colOff>
      <xdr:row>18</xdr:row>
      <xdr:rowOff>91933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24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102110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892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169449</xdr:rowOff>
    </xdr:from>
    <xdr:to>
      <xdr:col>15</xdr:col>
      <xdr:colOff>101600</xdr:colOff>
      <xdr:row>18</xdr:row>
      <xdr:rowOff>99599</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31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109776</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900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30184</xdr:rowOff>
    </xdr:from>
    <xdr:to>
      <xdr:col>29</xdr:col>
      <xdr:colOff>127000</xdr:colOff>
      <xdr:row>37</xdr:row>
      <xdr:rowOff>102692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7154884"/>
          <a:ext cx="647700" cy="725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152418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2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39336</xdr:rowOff>
    </xdr:from>
    <xdr:to>
      <xdr:col>26</xdr:col>
      <xdr:colOff>50800</xdr:colOff>
      <xdr:row>37</xdr:row>
      <xdr:rowOff>102692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6992586"/>
          <a:ext cx="698500" cy="234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39336</xdr:rowOff>
    </xdr:from>
    <xdr:to>
      <xdr:col>22</xdr:col>
      <xdr:colOff>114300</xdr:colOff>
      <xdr:row>36</xdr:row>
      <xdr:rowOff>59087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992586"/>
          <a:ext cx="698500" cy="197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91790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262895</xdr:rowOff>
    </xdr:from>
    <xdr:to>
      <xdr:col>18</xdr:col>
      <xdr:colOff>177800</xdr:colOff>
      <xdr:row>36</xdr:row>
      <xdr:rowOff>59087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6873245"/>
          <a:ext cx="698500" cy="1390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72955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02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150834</xdr:rowOff>
    </xdr:from>
    <xdr:to>
      <xdr:col>29</xdr:col>
      <xdr:colOff>177800</xdr:colOff>
      <xdr:row>37</xdr:row>
      <xdr:rowOff>80984</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1040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122911</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7076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51892</xdr:rowOff>
    </xdr:from>
    <xdr:to>
      <xdr:col>26</xdr:col>
      <xdr:colOff>101600</xdr:colOff>
      <xdr:row>37</xdr:row>
      <xdr:rowOff>153492</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1765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138269</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262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331436</xdr:rowOff>
    </xdr:from>
    <xdr:to>
      <xdr:col>22</xdr:col>
      <xdr:colOff>165100</xdr:colOff>
      <xdr:row>36</xdr:row>
      <xdr:rowOff>90136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9417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74913</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028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8287</xdr:rowOff>
    </xdr:from>
    <xdr:to>
      <xdr:col>19</xdr:col>
      <xdr:colOff>38100</xdr:colOff>
      <xdr:row>36</xdr:row>
      <xdr:rowOff>109887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9615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94664</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04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212095</xdr:rowOff>
    </xdr:from>
    <xdr:to>
      <xdr:col>15</xdr:col>
      <xdr:colOff>101600</xdr:colOff>
      <xdr:row>35</xdr:row>
      <xdr:rowOff>313695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8224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323872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591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島根県海士町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2,209
2,186
33.44
9,687,347
9,561,368
120,365
3,107,367
11,619,648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168752</xdr:rowOff>
    </xdr:from>
    <xdr:to>
      <xdr:col>24</xdr:col>
      <xdr:colOff>63500</xdr:colOff>
      <xdr:row>37</xdr:row>
      <xdr:rowOff>15872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40952"/>
          <a:ext cx="838200" cy="18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15872</xdr:rowOff>
    </xdr:from>
    <xdr:to>
      <xdr:col>19</xdr:col>
      <xdr:colOff>177800</xdr:colOff>
      <xdr:row>37</xdr:row>
      <xdr:rowOff>21441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59522"/>
          <a:ext cx="889000" cy="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21441</xdr:rowOff>
    </xdr:from>
    <xdr:to>
      <xdr:col>15</xdr:col>
      <xdr:colOff>50800</xdr:colOff>
      <xdr:row>37</xdr:row>
      <xdr:rowOff>52425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65091"/>
          <a:ext cx="889000" cy="30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52425</xdr:rowOff>
    </xdr:from>
    <xdr:to>
      <xdr:col>10</xdr:col>
      <xdr:colOff>114300</xdr:colOff>
      <xdr:row>37</xdr:row>
      <xdr:rowOff>64836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96075"/>
          <a:ext cx="889000" cy="1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117952</xdr:rowOff>
    </xdr:from>
    <xdr:to>
      <xdr:col>24</xdr:col>
      <xdr:colOff>114300</xdr:colOff>
      <xdr:row>37</xdr:row>
      <xdr:rowOff>48102</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9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140829</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141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136522</xdr:rowOff>
    </xdr:from>
    <xdr:to>
      <xdr:col>20</xdr:col>
      <xdr:colOff>38100</xdr:colOff>
      <xdr:row>37</xdr:row>
      <xdr:rowOff>66672</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0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83199</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083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142091</xdr:rowOff>
    </xdr:from>
    <xdr:to>
      <xdr:col>15</xdr:col>
      <xdr:colOff>101600</xdr:colOff>
      <xdr:row>37</xdr:row>
      <xdr:rowOff>72241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14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88768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089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1625</xdr:rowOff>
    </xdr:from>
    <xdr:to>
      <xdr:col>10</xdr:col>
      <xdr:colOff>165100</xdr:colOff>
      <xdr:row>37</xdr:row>
      <xdr:rowOff>103225</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4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119752</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120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14036</xdr:rowOff>
    </xdr:from>
    <xdr:to>
      <xdr:col>6</xdr:col>
      <xdr:colOff>38100</xdr:colOff>
      <xdr:row>37</xdr:row>
      <xdr:rowOff>115636</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5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132163</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13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103647</xdr:rowOff>
    </xdr:from>
    <xdr:to>
      <xdr:col>24</xdr:col>
      <xdr:colOff>63500</xdr:colOff>
      <xdr:row>56</xdr:row>
      <xdr:rowOff>144449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704847"/>
          <a:ext cx="838200" cy="4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144449</xdr:rowOff>
    </xdr:from>
    <xdr:to>
      <xdr:col>19</xdr:col>
      <xdr:colOff>177800</xdr:colOff>
      <xdr:row>57</xdr:row>
      <xdr:rowOff>56014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745649"/>
          <a:ext cx="889000" cy="83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56014</xdr:rowOff>
    </xdr:from>
    <xdr:to>
      <xdr:col>15</xdr:col>
      <xdr:colOff>50800</xdr:colOff>
      <xdr:row>57</xdr:row>
      <xdr:rowOff>75947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828664"/>
          <a:ext cx="889000" cy="19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75947</xdr:rowOff>
    </xdr:from>
    <xdr:to>
      <xdr:col>10</xdr:col>
      <xdr:colOff>114300</xdr:colOff>
      <xdr:row>57</xdr:row>
      <xdr:rowOff>97256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848597"/>
          <a:ext cx="889000" cy="2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52847</xdr:rowOff>
    </xdr:from>
    <xdr:to>
      <xdr:col>24</xdr:col>
      <xdr:colOff>114300</xdr:colOff>
      <xdr:row>56</xdr:row>
      <xdr:rowOff>154447</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654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75724</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505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93649</xdr:rowOff>
    </xdr:from>
    <xdr:to>
      <xdr:col>20</xdr:col>
      <xdr:colOff>38100</xdr:colOff>
      <xdr:row>57</xdr:row>
      <xdr:rowOff>23799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69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40326</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470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5214</xdr:rowOff>
    </xdr:from>
    <xdr:to>
      <xdr:col>15</xdr:col>
      <xdr:colOff>101600</xdr:colOff>
      <xdr:row>57</xdr:row>
      <xdr:rowOff>106814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7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123341</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553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25147</xdr:rowOff>
    </xdr:from>
    <xdr:to>
      <xdr:col>10</xdr:col>
      <xdr:colOff>165100</xdr:colOff>
      <xdr:row>57</xdr:row>
      <xdr:rowOff>126747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79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143274</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573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46456</xdr:rowOff>
    </xdr:from>
    <xdr:to>
      <xdr:col>6</xdr:col>
      <xdr:colOff>38100</xdr:colOff>
      <xdr:row>57</xdr:row>
      <xdr:rowOff>148056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81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164583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59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33469</xdr:rowOff>
    </xdr:from>
    <xdr:to>
      <xdr:col>24</xdr:col>
      <xdr:colOff>63500</xdr:colOff>
      <xdr:row>79</xdr:row>
      <xdr:rowOff>36712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578019"/>
          <a:ext cx="838200" cy="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30693</xdr:rowOff>
    </xdr:from>
    <xdr:to>
      <xdr:col>19</xdr:col>
      <xdr:colOff>177800</xdr:colOff>
      <xdr:row>79</xdr:row>
      <xdr:rowOff>33469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575243"/>
          <a:ext cx="8890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30693</xdr:rowOff>
    </xdr:from>
    <xdr:to>
      <xdr:col>15</xdr:col>
      <xdr:colOff>50800</xdr:colOff>
      <xdr:row>79</xdr:row>
      <xdr:rowOff>31843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575243"/>
          <a:ext cx="8890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31843</xdr:rowOff>
    </xdr:from>
    <xdr:to>
      <xdr:col>10</xdr:col>
      <xdr:colOff>114300</xdr:colOff>
      <xdr:row>79</xdr:row>
      <xdr:rowOff>32620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576393"/>
          <a:ext cx="8890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157362</xdr:rowOff>
    </xdr:from>
    <xdr:to>
      <xdr:col>24</xdr:col>
      <xdr:colOff>114300</xdr:colOff>
      <xdr:row>79</xdr:row>
      <xdr:rowOff>87512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530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72289</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445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154119</xdr:rowOff>
    </xdr:from>
    <xdr:to>
      <xdr:col>20</xdr:col>
      <xdr:colOff>38100</xdr:colOff>
      <xdr:row>79</xdr:row>
      <xdr:rowOff>84269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52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75396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619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151343</xdr:rowOff>
    </xdr:from>
    <xdr:to>
      <xdr:col>15</xdr:col>
      <xdr:colOff>101600</xdr:colOff>
      <xdr:row>79</xdr:row>
      <xdr:rowOff>81493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52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72620</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617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152493</xdr:rowOff>
    </xdr:from>
    <xdr:to>
      <xdr:col>10</xdr:col>
      <xdr:colOff>165100</xdr:colOff>
      <xdr:row>79</xdr:row>
      <xdr:rowOff>82643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525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73770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618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153270</xdr:rowOff>
    </xdr:from>
    <xdr:to>
      <xdr:col>6</xdr:col>
      <xdr:colOff>38100</xdr:colOff>
      <xdr:row>79</xdr:row>
      <xdr:rowOff>83420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52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74547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6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147991</xdr:rowOff>
    </xdr:from>
    <xdr:to>
      <xdr:col>24</xdr:col>
      <xdr:colOff>63500</xdr:colOff>
      <xdr:row>93</xdr:row>
      <xdr:rowOff>23220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5921391"/>
          <a:ext cx="838200" cy="4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104125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20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77406</xdr:rowOff>
    </xdr:from>
    <xdr:to>
      <xdr:col>19</xdr:col>
      <xdr:colOff>177800</xdr:colOff>
      <xdr:row>93</xdr:row>
      <xdr:rowOff>23220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2908300" y="15850806"/>
          <a:ext cx="889000" cy="117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75412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6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115415</xdr:rowOff>
    </xdr:from>
    <xdr:to>
      <xdr:col>15</xdr:col>
      <xdr:colOff>50800</xdr:colOff>
      <xdr:row>92</xdr:row>
      <xdr:rowOff>77406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5717365"/>
          <a:ext cx="889000" cy="13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124271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41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115415</xdr:rowOff>
    </xdr:from>
    <xdr:to>
      <xdr:col>10</xdr:col>
      <xdr:colOff>114300</xdr:colOff>
      <xdr:row>92</xdr:row>
      <xdr:rowOff>162553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5717365"/>
          <a:ext cx="889000" cy="21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64705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20784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97191</xdr:rowOff>
    </xdr:from>
    <xdr:to>
      <xdr:col>24</xdr:col>
      <xdr:colOff>114300</xdr:colOff>
      <xdr:row>93</xdr:row>
      <xdr:rowOff>27341</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5870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120068</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72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143870</xdr:rowOff>
    </xdr:from>
    <xdr:to>
      <xdr:col>20</xdr:col>
      <xdr:colOff>38100</xdr:colOff>
      <xdr:row>93</xdr:row>
      <xdr:rowOff>74020</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591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90547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497795" y="1569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26606</xdr:rowOff>
    </xdr:from>
    <xdr:to>
      <xdr:col>15</xdr:col>
      <xdr:colOff>101600</xdr:colOff>
      <xdr:row>92</xdr:row>
      <xdr:rowOff>128206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580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144733</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08795" y="15575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64615</xdr:rowOff>
    </xdr:from>
    <xdr:to>
      <xdr:col>10</xdr:col>
      <xdr:colOff>165100</xdr:colOff>
      <xdr:row>91</xdr:row>
      <xdr:rowOff>166215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566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11292</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19795" y="15441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111753</xdr:rowOff>
    </xdr:from>
    <xdr:to>
      <xdr:col>6</xdr:col>
      <xdr:colOff>38100</xdr:colOff>
      <xdr:row>93</xdr:row>
      <xdr:rowOff>41903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588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58430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30795" y="15660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8836</xdr:rowOff>
    </xdr:from>
    <xdr:to>
      <xdr:col>55</xdr:col>
      <xdr:colOff>0</xdr:colOff>
      <xdr:row>36</xdr:row>
      <xdr:rowOff>169763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009586"/>
          <a:ext cx="838200" cy="33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169763</xdr:rowOff>
    </xdr:from>
    <xdr:to>
      <xdr:col>50</xdr:col>
      <xdr:colOff>114300</xdr:colOff>
      <xdr:row>37</xdr:row>
      <xdr:rowOff>18195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341963"/>
          <a:ext cx="889000" cy="19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18195</xdr:rowOff>
    </xdr:from>
    <xdr:to>
      <xdr:col>45</xdr:col>
      <xdr:colOff>177800</xdr:colOff>
      <xdr:row>37</xdr:row>
      <xdr:rowOff>130349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361845"/>
          <a:ext cx="889000" cy="11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28781</xdr:rowOff>
    </xdr:from>
    <xdr:to>
      <xdr:col>41</xdr:col>
      <xdr:colOff>50800</xdr:colOff>
      <xdr:row>37</xdr:row>
      <xdr:rowOff>130349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372431"/>
          <a:ext cx="889000" cy="10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128305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47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129486</xdr:rowOff>
    </xdr:from>
    <xdr:to>
      <xdr:col>55</xdr:col>
      <xdr:colOff>50800</xdr:colOff>
      <xdr:row>35</xdr:row>
      <xdr:rowOff>59636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59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152363</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810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118963</xdr:rowOff>
    </xdr:from>
    <xdr:to>
      <xdr:col>50</xdr:col>
      <xdr:colOff>165100</xdr:colOff>
      <xdr:row>37</xdr:row>
      <xdr:rowOff>49113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291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65640</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066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138845</xdr:rowOff>
    </xdr:from>
    <xdr:to>
      <xdr:col>46</xdr:col>
      <xdr:colOff>38100</xdr:colOff>
      <xdr:row>37</xdr:row>
      <xdr:rowOff>68995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1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85522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086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79549</xdr:rowOff>
    </xdr:from>
    <xdr:to>
      <xdr:col>41</xdr:col>
      <xdr:colOff>101600</xdr:colOff>
      <xdr:row>38</xdr:row>
      <xdr:rowOff>9699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423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26226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198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149431</xdr:rowOff>
    </xdr:from>
    <xdr:to>
      <xdr:col>36</xdr:col>
      <xdr:colOff>165100</xdr:colOff>
      <xdr:row>37</xdr:row>
      <xdr:rowOff>79581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32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96108</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096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152957</xdr:rowOff>
    </xdr:from>
    <xdr:to>
      <xdr:col>55</xdr:col>
      <xdr:colOff>0</xdr:colOff>
      <xdr:row>58</xdr:row>
      <xdr:rowOff>55871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754157"/>
          <a:ext cx="838200" cy="24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55871</xdr:rowOff>
    </xdr:from>
    <xdr:to>
      <xdr:col>50</xdr:col>
      <xdr:colOff>114300</xdr:colOff>
      <xdr:row>58</xdr:row>
      <xdr:rowOff>115888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999971"/>
          <a:ext cx="889000" cy="60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155439</xdr:rowOff>
    </xdr:from>
    <xdr:to>
      <xdr:col>45</xdr:col>
      <xdr:colOff>177800</xdr:colOff>
      <xdr:row>58</xdr:row>
      <xdr:rowOff>115888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928089"/>
          <a:ext cx="889000" cy="13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87092</xdr:rowOff>
    </xdr:from>
    <xdr:to>
      <xdr:col>41</xdr:col>
      <xdr:colOff>50800</xdr:colOff>
      <xdr:row>57</xdr:row>
      <xdr:rowOff>155439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859742"/>
          <a:ext cx="889000" cy="6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102157</xdr:rowOff>
    </xdr:from>
    <xdr:to>
      <xdr:col>55</xdr:col>
      <xdr:colOff>50800</xdr:colOff>
      <xdr:row>57</xdr:row>
      <xdr:rowOff>32307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0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125034</xdr:rowOff>
    </xdr:from>
    <xdr:ext cx="690189"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5547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5071</xdr:rowOff>
    </xdr:from>
    <xdr:to>
      <xdr:col>50</xdr:col>
      <xdr:colOff>165100</xdr:colOff>
      <xdr:row>58</xdr:row>
      <xdr:rowOff>106671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49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123198</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724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65088</xdr:rowOff>
    </xdr:from>
    <xdr:to>
      <xdr:col>46</xdr:col>
      <xdr:colOff>38100</xdr:colOff>
      <xdr:row>58</xdr:row>
      <xdr:rowOff>166688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0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11765</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784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104639</xdr:rowOff>
    </xdr:from>
    <xdr:to>
      <xdr:col>41</xdr:col>
      <xdr:colOff>101600</xdr:colOff>
      <xdr:row>58</xdr:row>
      <xdr:rowOff>34789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7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51316</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652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36292</xdr:rowOff>
    </xdr:from>
    <xdr:to>
      <xdr:col>36</xdr:col>
      <xdr:colOff>165100</xdr:colOff>
      <xdr:row>57</xdr:row>
      <xdr:rowOff>137892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0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55</xdr:row>
      <xdr:rowOff>154419</xdr:rowOff>
    </xdr:from>
    <xdr:ext cx="690189"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27205" y="95841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15887</xdr:rowOff>
    </xdr:from>
    <xdr:to>
      <xdr:col>55</xdr:col>
      <xdr:colOff>0</xdr:colOff>
      <xdr:row>75</xdr:row>
      <xdr:rowOff>160818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2360287"/>
          <a:ext cx="838200" cy="659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160818</xdr:rowOff>
    </xdr:from>
    <xdr:to>
      <xdr:col>50</xdr:col>
      <xdr:colOff>114300</xdr:colOff>
      <xdr:row>78</xdr:row>
      <xdr:rowOff>9137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019568"/>
          <a:ext cx="889000" cy="36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108853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481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40301</xdr:rowOff>
    </xdr:from>
    <xdr:to>
      <xdr:col>45</xdr:col>
      <xdr:colOff>177800</xdr:colOff>
      <xdr:row>78</xdr:row>
      <xdr:rowOff>9137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2899051"/>
          <a:ext cx="889000" cy="483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133269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50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70194</xdr:rowOff>
    </xdr:from>
    <xdr:to>
      <xdr:col>41</xdr:col>
      <xdr:colOff>50800</xdr:colOff>
      <xdr:row>75</xdr:row>
      <xdr:rowOff>40301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2586044"/>
          <a:ext cx="889000" cy="31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136537</xdr:rowOff>
    </xdr:from>
    <xdr:to>
      <xdr:col>55</xdr:col>
      <xdr:colOff>50800</xdr:colOff>
      <xdr:row>72</xdr:row>
      <xdr:rowOff>66687</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230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159414</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2160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110019</xdr:rowOff>
    </xdr:from>
    <xdr:to>
      <xdr:col>50</xdr:col>
      <xdr:colOff>165100</xdr:colOff>
      <xdr:row>76</xdr:row>
      <xdr:rowOff>40168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296876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56696</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39795" y="12743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129787</xdr:rowOff>
    </xdr:from>
    <xdr:to>
      <xdr:col>46</xdr:col>
      <xdr:colOff>38100</xdr:colOff>
      <xdr:row>78</xdr:row>
      <xdr:rowOff>59937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33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76464</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50795" y="13106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160951</xdr:rowOff>
    </xdr:from>
    <xdr:to>
      <xdr:col>41</xdr:col>
      <xdr:colOff>101600</xdr:colOff>
      <xdr:row>75</xdr:row>
      <xdr:rowOff>91101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284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73</xdr:row>
      <xdr:rowOff>107628</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2623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19394</xdr:rowOff>
    </xdr:from>
    <xdr:to>
      <xdr:col>36</xdr:col>
      <xdr:colOff>165100</xdr:colOff>
      <xdr:row>73</xdr:row>
      <xdr:rowOff>120994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253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71</xdr:row>
      <xdr:rowOff>137521</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2310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109764</xdr:rowOff>
    </xdr:from>
    <xdr:to>
      <xdr:col>55</xdr:col>
      <xdr:colOff>0</xdr:colOff>
      <xdr:row>98</xdr:row>
      <xdr:rowOff>47067</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740414"/>
          <a:ext cx="838200" cy="108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159946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90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727</xdr:rowOff>
    </xdr:from>
    <xdr:to>
      <xdr:col>50</xdr:col>
      <xdr:colOff>114300</xdr:colOff>
      <xdr:row>98</xdr:row>
      <xdr:rowOff>47067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802827"/>
          <a:ext cx="889000" cy="4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103567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90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160818</xdr:rowOff>
    </xdr:from>
    <xdr:to>
      <xdr:col>45</xdr:col>
      <xdr:colOff>177800</xdr:colOff>
      <xdr:row>98</xdr:row>
      <xdr:rowOff>727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791468"/>
          <a:ext cx="889000" cy="1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160818</xdr:rowOff>
    </xdr:from>
    <xdr:to>
      <xdr:col>41</xdr:col>
      <xdr:colOff>50800</xdr:colOff>
      <xdr:row>98</xdr:row>
      <xdr:rowOff>6124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791468"/>
          <a:ext cx="889000" cy="1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95840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58964</xdr:rowOff>
    </xdr:from>
    <xdr:to>
      <xdr:col>55</xdr:col>
      <xdr:colOff>50800</xdr:colOff>
      <xdr:row>97</xdr:row>
      <xdr:rowOff>160564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8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81841</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41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167717</xdr:rowOff>
    </xdr:from>
    <xdr:to>
      <xdr:col>50</xdr:col>
      <xdr:colOff>165100</xdr:colOff>
      <xdr:row>98</xdr:row>
      <xdr:rowOff>97867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98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114394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573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121377</xdr:rowOff>
    </xdr:from>
    <xdr:to>
      <xdr:col>46</xdr:col>
      <xdr:colOff>38100</xdr:colOff>
      <xdr:row>98</xdr:row>
      <xdr:rowOff>51527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5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68054</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527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110018</xdr:rowOff>
    </xdr:from>
    <xdr:to>
      <xdr:col>41</xdr:col>
      <xdr:colOff>101600</xdr:colOff>
      <xdr:row>98</xdr:row>
      <xdr:rowOff>40168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4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56695</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515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126774</xdr:rowOff>
    </xdr:from>
    <xdr:to>
      <xdr:col>36</xdr:col>
      <xdr:colOff>165100</xdr:colOff>
      <xdr:row>98</xdr:row>
      <xdr:rowOff>56924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5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73451</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532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145586</xdr:rowOff>
    </xdr:from>
    <xdr:to>
      <xdr:col>85</xdr:col>
      <xdr:colOff>127000</xdr:colOff>
      <xdr:row>39</xdr:row>
      <xdr:rowOff>29172</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60686"/>
          <a:ext cx="838200" cy="55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31706</xdr:rowOff>
    </xdr:from>
    <xdr:to>
      <xdr:col>81</xdr:col>
      <xdr:colOff>50800</xdr:colOff>
      <xdr:row>38</xdr:row>
      <xdr:rowOff>145586</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546806"/>
          <a:ext cx="889000" cy="11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31706</xdr:rowOff>
    </xdr:from>
    <xdr:to>
      <xdr:col>76</xdr:col>
      <xdr:colOff>114300</xdr:colOff>
      <xdr:row>38</xdr:row>
      <xdr:rowOff>57854</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546806"/>
          <a:ext cx="889000" cy="26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57854</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572954"/>
          <a:ext cx="889000" cy="15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149822</xdr:rowOff>
    </xdr:from>
    <xdr:to>
      <xdr:col>85</xdr:col>
      <xdr:colOff>177800</xdr:colOff>
      <xdr:row>39</xdr:row>
      <xdr:rowOff>79972</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6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469744"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94786</xdr:rowOff>
    </xdr:from>
    <xdr:to>
      <xdr:col>81</xdr:col>
      <xdr:colOff>101600</xdr:colOff>
      <xdr:row>39</xdr:row>
      <xdr:rowOff>24936</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0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16063</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702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152355</xdr:rowOff>
    </xdr:from>
    <xdr:to>
      <xdr:col>76</xdr:col>
      <xdr:colOff>165100</xdr:colOff>
      <xdr:row>38</xdr:row>
      <xdr:rowOff>82505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49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99032</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27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7054</xdr:rowOff>
    </xdr:from>
    <xdr:to>
      <xdr:col>72</xdr:col>
      <xdr:colOff>38100</xdr:colOff>
      <xdr:row>38</xdr:row>
      <xdr:rowOff>108654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52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125180</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297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35064</xdr:rowOff>
    </xdr:from>
    <xdr:to>
      <xdr:col>85</xdr:col>
      <xdr:colOff>127000</xdr:colOff>
      <xdr:row>72</xdr:row>
      <xdr:rowOff>123252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2379464"/>
          <a:ext cx="838200" cy="88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123252</xdr:rowOff>
    </xdr:from>
    <xdr:to>
      <xdr:col>81</xdr:col>
      <xdr:colOff>50800</xdr:colOff>
      <xdr:row>72</xdr:row>
      <xdr:rowOff>154820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2467652"/>
          <a:ext cx="889000" cy="3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154820</xdr:rowOff>
    </xdr:from>
    <xdr:to>
      <xdr:col>76</xdr:col>
      <xdr:colOff>114300</xdr:colOff>
      <xdr:row>74</xdr:row>
      <xdr:rowOff>10871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2499220"/>
          <a:ext cx="889000" cy="19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83434</xdr:rowOff>
    </xdr:from>
    <xdr:to>
      <xdr:col>71</xdr:col>
      <xdr:colOff>177800</xdr:colOff>
      <xdr:row>74</xdr:row>
      <xdr:rowOff>10871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2599284"/>
          <a:ext cx="889000" cy="9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138873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155714</xdr:rowOff>
    </xdr:from>
    <xdr:to>
      <xdr:col>85</xdr:col>
      <xdr:colOff>177800</xdr:colOff>
      <xdr:row>72</xdr:row>
      <xdr:rowOff>85864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232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7141</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180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72452</xdr:rowOff>
    </xdr:from>
    <xdr:to>
      <xdr:col>81</xdr:col>
      <xdr:colOff>101600</xdr:colOff>
      <xdr:row>73</xdr:row>
      <xdr:rowOff>2602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241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71</xdr:row>
      <xdr:rowOff>19129</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192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104020</xdr:rowOff>
    </xdr:from>
    <xdr:to>
      <xdr:col>76</xdr:col>
      <xdr:colOff>165100</xdr:colOff>
      <xdr:row>73</xdr:row>
      <xdr:rowOff>34170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244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71</xdr:row>
      <xdr:rowOff>50697</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223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131521</xdr:rowOff>
    </xdr:from>
    <xdr:to>
      <xdr:col>72</xdr:col>
      <xdr:colOff>38100</xdr:colOff>
      <xdr:row>74</xdr:row>
      <xdr:rowOff>61671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26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72</xdr:row>
      <xdr:rowOff>78198</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2422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32634</xdr:rowOff>
    </xdr:from>
    <xdr:to>
      <xdr:col>67</xdr:col>
      <xdr:colOff>101600</xdr:colOff>
      <xdr:row>73</xdr:row>
      <xdr:rowOff>134234</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254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71</xdr:row>
      <xdr:rowOff>150761</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2323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151088</xdr:rowOff>
    </xdr:from>
    <xdr:to>
      <xdr:col>85</xdr:col>
      <xdr:colOff>127000</xdr:colOff>
      <xdr:row>98</xdr:row>
      <xdr:rowOff>5952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781738"/>
          <a:ext cx="838200" cy="2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133951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64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151088</xdr:rowOff>
    </xdr:from>
    <xdr:to>
      <xdr:col>81</xdr:col>
      <xdr:colOff>50800</xdr:colOff>
      <xdr:row>97</xdr:row>
      <xdr:rowOff>151443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781738"/>
          <a:ext cx="889000" cy="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81943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8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133468</xdr:rowOff>
    </xdr:from>
    <xdr:to>
      <xdr:col>76</xdr:col>
      <xdr:colOff>114300</xdr:colOff>
      <xdr:row>97</xdr:row>
      <xdr:rowOff>151443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764118"/>
          <a:ext cx="889000" cy="17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39177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84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133468</xdr:rowOff>
    </xdr:from>
    <xdr:to>
      <xdr:col>71</xdr:col>
      <xdr:colOff>177800</xdr:colOff>
      <xdr:row>98</xdr:row>
      <xdr:rowOff>59244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764118"/>
          <a:ext cx="889000" cy="97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112467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126602</xdr:rowOff>
    </xdr:from>
    <xdr:to>
      <xdr:col>85</xdr:col>
      <xdr:colOff>177800</xdr:colOff>
      <xdr:row>98</xdr:row>
      <xdr:rowOff>56752</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75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149479</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608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100288</xdr:rowOff>
    </xdr:from>
    <xdr:to>
      <xdr:col>81</xdr:col>
      <xdr:colOff>101600</xdr:colOff>
      <xdr:row>98</xdr:row>
      <xdr:rowOff>30438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3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46965</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81795" y="1650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100643</xdr:rowOff>
    </xdr:from>
    <xdr:to>
      <xdr:col>76</xdr:col>
      <xdr:colOff>165100</xdr:colOff>
      <xdr:row>98</xdr:row>
      <xdr:rowOff>30793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3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47320</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50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82668</xdr:rowOff>
    </xdr:from>
    <xdr:to>
      <xdr:col>72</xdr:col>
      <xdr:colOff>38100</xdr:colOff>
      <xdr:row>98</xdr:row>
      <xdr:rowOff>12818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1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3945</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806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8444</xdr:rowOff>
    </xdr:from>
    <xdr:to>
      <xdr:col>67</xdr:col>
      <xdr:colOff>101600</xdr:colOff>
      <xdr:row>98</xdr:row>
      <xdr:rowOff>110044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1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126571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8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163303</xdr:rowOff>
    </xdr:from>
    <xdr:to>
      <xdr:col>116</xdr:col>
      <xdr:colOff>63500</xdr:colOff>
      <xdr:row>76</xdr:row>
      <xdr:rowOff>28761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2850603"/>
          <a:ext cx="838200" cy="208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151609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8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42046</xdr:rowOff>
    </xdr:from>
    <xdr:to>
      <xdr:col>111</xdr:col>
      <xdr:colOff>177800</xdr:colOff>
      <xdr:row>74</xdr:row>
      <xdr:rowOff>163303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2729346"/>
          <a:ext cx="889000" cy="12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100085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13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42046</xdr:rowOff>
    </xdr:from>
    <xdr:to>
      <xdr:col>107</xdr:col>
      <xdr:colOff>50800</xdr:colOff>
      <xdr:row>75</xdr:row>
      <xdr:rowOff>13257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2729346"/>
          <a:ext cx="889000" cy="14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71849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1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135806</xdr:rowOff>
    </xdr:from>
    <xdr:to>
      <xdr:col>102</xdr:col>
      <xdr:colOff>114300</xdr:colOff>
      <xdr:row>75</xdr:row>
      <xdr:rowOff>13257</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2823106"/>
          <a:ext cx="889000" cy="48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149411</xdr:rowOff>
    </xdr:from>
    <xdr:to>
      <xdr:col>116</xdr:col>
      <xdr:colOff>114300</xdr:colOff>
      <xdr:row>76</xdr:row>
      <xdr:rowOff>79561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00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837</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859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112503</xdr:rowOff>
    </xdr:from>
    <xdr:to>
      <xdr:col>112</xdr:col>
      <xdr:colOff>38100</xdr:colOff>
      <xdr:row>75</xdr:row>
      <xdr:rowOff>42653</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79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59180</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57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162696</xdr:rowOff>
    </xdr:from>
    <xdr:to>
      <xdr:col>107</xdr:col>
      <xdr:colOff>101600</xdr:colOff>
      <xdr:row>74</xdr:row>
      <xdr:rowOff>92846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67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109373</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453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133907</xdr:rowOff>
    </xdr:from>
    <xdr:to>
      <xdr:col>102</xdr:col>
      <xdr:colOff>165100</xdr:colOff>
      <xdr:row>75</xdr:row>
      <xdr:rowOff>64057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82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80584</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596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85006</xdr:rowOff>
    </xdr:from>
    <xdr:to>
      <xdr:col>98</xdr:col>
      <xdr:colOff>38100</xdr:colOff>
      <xdr:row>75</xdr:row>
      <xdr:rowOff>15156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77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31683</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547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○扶助費は類似団体と比較して一人当たりコストが大きくなっている。これは、高齢化人口に加え、</a:t>
          </a:r>
          <a:r>
            <a:rPr kumimoji="1" lang="en-US" altLang="ja-JP" sz="1100">
              <a:solidFill>
                <a:schemeClr val="dk1"/>
              </a:solidFill>
              <a:effectLst/>
              <a:latin typeface="+mn-lt"/>
              <a:ea typeface="+mn-ea"/>
              <a:cs typeface="+mn-cs"/>
            </a:rPr>
            <a:t>UI</a:t>
          </a:r>
          <a:r>
            <a:rPr kumimoji="1" lang="ja-JP" altLang="ja-JP" sz="1100">
              <a:solidFill>
                <a:schemeClr val="dk1"/>
              </a:solidFill>
              <a:effectLst/>
              <a:latin typeface="+mn-lt"/>
              <a:ea typeface="+mn-ea"/>
              <a:cs typeface="+mn-cs"/>
            </a:rPr>
            <a:t>ターン移入者の出生や転入による児童措置扶助費等の増加によるものである。</a:t>
          </a:r>
          <a:endParaRPr lang="ja-JP" altLang="ja-JP" sz="1400">
            <a:effectLst/>
          </a:endParaRPr>
        </a:p>
        <a:p>
          <a:r>
            <a:rPr kumimoji="1" lang="ja-JP" altLang="ja-JP" sz="1100">
              <a:solidFill>
                <a:schemeClr val="dk1"/>
              </a:solidFill>
              <a:effectLst/>
              <a:latin typeface="+mn-lt"/>
              <a:ea typeface="+mn-ea"/>
              <a:cs typeface="+mn-cs"/>
            </a:rPr>
            <a:t>○普通建設事業及び、それに伴う公債費も類似団体に比べ高額であるが、これはインフラの更新、</a:t>
          </a:r>
          <a:r>
            <a:rPr kumimoji="1" lang="en-US" altLang="ja-JP" sz="1100">
              <a:solidFill>
                <a:schemeClr val="dk1"/>
              </a:solidFill>
              <a:effectLst/>
              <a:latin typeface="+mn-lt"/>
              <a:ea typeface="+mn-ea"/>
              <a:cs typeface="+mn-cs"/>
            </a:rPr>
            <a:t>H30</a:t>
          </a:r>
          <a:r>
            <a:rPr kumimoji="1" lang="ja-JP" altLang="ja-JP" sz="1100">
              <a:solidFill>
                <a:schemeClr val="dk1"/>
              </a:solidFill>
              <a:effectLst/>
              <a:latin typeface="+mn-lt"/>
              <a:ea typeface="+mn-ea"/>
              <a:cs typeface="+mn-cs"/>
            </a:rPr>
            <a:t>からの宿泊施設大規模整備事業、</a:t>
          </a:r>
          <a:r>
            <a:rPr kumimoji="1" lang="en-US" altLang="ja-JP" sz="1100">
              <a:solidFill>
                <a:schemeClr val="dk1"/>
              </a:solidFill>
              <a:effectLst/>
              <a:latin typeface="+mn-lt"/>
              <a:ea typeface="+mn-ea"/>
              <a:cs typeface="+mn-cs"/>
            </a:rPr>
            <a:t>R5</a:t>
          </a:r>
          <a:r>
            <a:rPr kumimoji="1" lang="ja-JP" altLang="ja-JP" sz="1100">
              <a:solidFill>
                <a:schemeClr val="dk1"/>
              </a:solidFill>
              <a:effectLst/>
              <a:latin typeface="+mn-lt"/>
              <a:ea typeface="+mn-ea"/>
              <a:cs typeface="+mn-cs"/>
            </a:rPr>
            <a:t>からの庁舎建設事業などによるものである。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島根県海士町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2,209
2,186
33.44
9,687,347
9,561,368
120,365
3,107,367
11,619,648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159331</xdr:rowOff>
    </xdr:from>
    <xdr:to>
      <xdr:col>24</xdr:col>
      <xdr:colOff>63500</xdr:colOff>
      <xdr:row>37</xdr:row>
      <xdr:rowOff>163832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502981"/>
          <a:ext cx="838200" cy="4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101631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45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163832</xdr:rowOff>
    </xdr:from>
    <xdr:to>
      <xdr:col>19</xdr:col>
      <xdr:colOff>177800</xdr:colOff>
      <xdr:row>38</xdr:row>
      <xdr:rowOff>154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507482"/>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154</xdr:rowOff>
    </xdr:from>
    <xdr:to>
      <xdr:col>15</xdr:col>
      <xdr:colOff>50800</xdr:colOff>
      <xdr:row>38</xdr:row>
      <xdr:rowOff>1512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515254"/>
          <a:ext cx="889000" cy="1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57097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7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1512</xdr:rowOff>
    </xdr:from>
    <xdr:to>
      <xdr:col>10</xdr:col>
      <xdr:colOff>114300</xdr:colOff>
      <xdr:row>38</xdr:row>
      <xdr:rowOff>3569</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516612"/>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78657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78385</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108531</xdr:rowOff>
    </xdr:from>
    <xdr:to>
      <xdr:col>24</xdr:col>
      <xdr:colOff>114300</xdr:colOff>
      <xdr:row>38</xdr:row>
      <xdr:rowOff>38681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5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131408</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30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113031</xdr:rowOff>
    </xdr:from>
    <xdr:to>
      <xdr:col>20</xdr:col>
      <xdr:colOff>38100</xdr:colOff>
      <xdr:row>38</xdr:row>
      <xdr:rowOff>43182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5668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59708</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23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120804</xdr:rowOff>
    </xdr:from>
    <xdr:to>
      <xdr:col>15</xdr:col>
      <xdr:colOff>101600</xdr:colOff>
      <xdr:row>38</xdr:row>
      <xdr:rowOff>50953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46445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67481</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23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122161</xdr:rowOff>
    </xdr:from>
    <xdr:to>
      <xdr:col>10</xdr:col>
      <xdr:colOff>165100</xdr:colOff>
      <xdr:row>38</xdr:row>
      <xdr:rowOff>52312</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46581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68838</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24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124219</xdr:rowOff>
    </xdr:from>
    <xdr:to>
      <xdr:col>6</xdr:col>
      <xdr:colOff>38100</xdr:colOff>
      <xdr:row>38</xdr:row>
      <xdr:rowOff>54369</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46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70896</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24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48749</xdr:rowOff>
    </xdr:from>
    <xdr:to>
      <xdr:col>24</xdr:col>
      <xdr:colOff>63500</xdr:colOff>
      <xdr:row>56</xdr:row>
      <xdr:rowOff>81426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307049"/>
          <a:ext cx="838200" cy="37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26637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9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81426</xdr:rowOff>
    </xdr:from>
    <xdr:to>
      <xdr:col>19</xdr:col>
      <xdr:colOff>177800</xdr:colOff>
      <xdr:row>56</xdr:row>
      <xdr:rowOff>124390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682626"/>
          <a:ext cx="889000" cy="4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153593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92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124390</xdr:rowOff>
    </xdr:from>
    <xdr:to>
      <xdr:col>15</xdr:col>
      <xdr:colOff>50800</xdr:colOff>
      <xdr:row>56</xdr:row>
      <xdr:rowOff>162905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725590"/>
          <a:ext cx="889000" cy="3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142754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91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162905</xdr:rowOff>
    </xdr:from>
    <xdr:to>
      <xdr:col>10</xdr:col>
      <xdr:colOff>114300</xdr:colOff>
      <xdr:row>57</xdr:row>
      <xdr:rowOff>16615</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764105"/>
          <a:ext cx="889000" cy="2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110234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88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169399</xdr:rowOff>
    </xdr:from>
    <xdr:to>
      <xdr:col>24</xdr:col>
      <xdr:colOff>114300</xdr:colOff>
      <xdr:row>54</xdr:row>
      <xdr:rowOff>99549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25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20826</xdr:rowOff>
    </xdr:from>
    <xdr:ext cx="690189"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1076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1,698,931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30626</xdr:rowOff>
    </xdr:from>
    <xdr:to>
      <xdr:col>20</xdr:col>
      <xdr:colOff>38100</xdr:colOff>
      <xdr:row>56</xdr:row>
      <xdr:rowOff>132226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63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148753</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407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73590</xdr:rowOff>
    </xdr:from>
    <xdr:to>
      <xdr:col>15</xdr:col>
      <xdr:colOff>101600</xdr:colOff>
      <xdr:row>57</xdr:row>
      <xdr:rowOff>3740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6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20267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450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112105</xdr:rowOff>
    </xdr:from>
    <xdr:to>
      <xdr:col>10</xdr:col>
      <xdr:colOff>165100</xdr:colOff>
      <xdr:row>57</xdr:row>
      <xdr:rowOff>42255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71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58782</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488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137265</xdr:rowOff>
    </xdr:from>
    <xdr:to>
      <xdr:col>6</xdr:col>
      <xdr:colOff>38100</xdr:colOff>
      <xdr:row>57</xdr:row>
      <xdr:rowOff>67415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73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83942</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51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171445</xdr:rowOff>
    </xdr:from>
    <xdr:to>
      <xdr:col>24</xdr:col>
      <xdr:colOff>63500</xdr:colOff>
      <xdr:row>77</xdr:row>
      <xdr:rowOff>51812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201645"/>
          <a:ext cx="838200" cy="51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20647</xdr:rowOff>
    </xdr:from>
    <xdr:to>
      <xdr:col>19</xdr:col>
      <xdr:colOff>177800</xdr:colOff>
      <xdr:row>77</xdr:row>
      <xdr:rowOff>51812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222297"/>
          <a:ext cx="889000" cy="3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20647</xdr:rowOff>
    </xdr:from>
    <xdr:to>
      <xdr:col>15</xdr:col>
      <xdr:colOff>50800</xdr:colOff>
      <xdr:row>77</xdr:row>
      <xdr:rowOff>31065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222297"/>
          <a:ext cx="889000" cy="1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31065</xdr:rowOff>
    </xdr:from>
    <xdr:to>
      <xdr:col>10</xdr:col>
      <xdr:colOff>114300</xdr:colOff>
      <xdr:row>77</xdr:row>
      <xdr:rowOff>148746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232715"/>
          <a:ext cx="889000" cy="11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120645</xdr:rowOff>
    </xdr:from>
    <xdr:to>
      <xdr:col>24</xdr:col>
      <xdr:colOff>114300</xdr:colOff>
      <xdr:row>77</xdr:row>
      <xdr:rowOff>50795</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15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143522</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02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1012</xdr:rowOff>
    </xdr:from>
    <xdr:to>
      <xdr:col>20</xdr:col>
      <xdr:colOff>38100</xdr:colOff>
      <xdr:row>77</xdr:row>
      <xdr:rowOff>102612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20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119139</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977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141297</xdr:rowOff>
    </xdr:from>
    <xdr:to>
      <xdr:col>15</xdr:col>
      <xdr:colOff>101600</xdr:colOff>
      <xdr:row>77</xdr:row>
      <xdr:rowOff>71447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171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87975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946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151715</xdr:rowOff>
    </xdr:from>
    <xdr:to>
      <xdr:col>10</xdr:col>
      <xdr:colOff>165100</xdr:colOff>
      <xdr:row>77</xdr:row>
      <xdr:rowOff>81865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18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98392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957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97946</xdr:rowOff>
    </xdr:from>
    <xdr:to>
      <xdr:col>6</xdr:col>
      <xdr:colOff>38100</xdr:colOff>
      <xdr:row>78</xdr:row>
      <xdr:rowOff>28096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9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44623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074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26871</xdr:rowOff>
    </xdr:from>
    <xdr:to>
      <xdr:col>24</xdr:col>
      <xdr:colOff>63500</xdr:colOff>
      <xdr:row>96</xdr:row>
      <xdr:rowOff>56724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486071"/>
          <a:ext cx="838200" cy="2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26871</xdr:rowOff>
    </xdr:from>
    <xdr:to>
      <xdr:col>19</xdr:col>
      <xdr:colOff>177800</xdr:colOff>
      <xdr:row>96</xdr:row>
      <xdr:rowOff>149589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486071"/>
          <a:ext cx="889000" cy="12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149589</xdr:rowOff>
    </xdr:from>
    <xdr:to>
      <xdr:col>15</xdr:col>
      <xdr:colOff>50800</xdr:colOff>
      <xdr:row>97</xdr:row>
      <xdr:rowOff>14701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608789"/>
          <a:ext cx="889000" cy="36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14701</xdr:rowOff>
    </xdr:from>
    <xdr:to>
      <xdr:col>10</xdr:col>
      <xdr:colOff>114300</xdr:colOff>
      <xdr:row>97</xdr:row>
      <xdr:rowOff>46650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645351"/>
          <a:ext cx="889000" cy="31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5924</xdr:rowOff>
    </xdr:from>
    <xdr:to>
      <xdr:col>24</xdr:col>
      <xdr:colOff>114300</xdr:colOff>
      <xdr:row>96</xdr:row>
      <xdr:rowOff>107524</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46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28801</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316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147521</xdr:rowOff>
    </xdr:from>
    <xdr:to>
      <xdr:col>20</xdr:col>
      <xdr:colOff>38100</xdr:colOff>
      <xdr:row>96</xdr:row>
      <xdr:rowOff>77671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43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94198</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210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98789</xdr:rowOff>
    </xdr:from>
    <xdr:to>
      <xdr:col>15</xdr:col>
      <xdr:colOff>101600</xdr:colOff>
      <xdr:row>97</xdr:row>
      <xdr:rowOff>28939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55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45466</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33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135351</xdr:rowOff>
    </xdr:from>
    <xdr:to>
      <xdr:col>10</xdr:col>
      <xdr:colOff>165100</xdr:colOff>
      <xdr:row>97</xdr:row>
      <xdr:rowOff>65501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59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82028</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369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167300</xdr:rowOff>
    </xdr:from>
    <xdr:to>
      <xdr:col>6</xdr:col>
      <xdr:colOff>38100</xdr:colOff>
      <xdr:row>97</xdr:row>
      <xdr:rowOff>97450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62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113977</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401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44279</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0829"/>
          <a:ext cx="8382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44279</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730829"/>
          <a:ext cx="8890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44279</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0829"/>
          <a:ext cx="8890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44279</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730829"/>
          <a:ext cx="8890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0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164929</xdr:rowOff>
    </xdr:from>
    <xdr:to>
      <xdr:col>50</xdr:col>
      <xdr:colOff>165100</xdr:colOff>
      <xdr:row>39</xdr:row>
      <xdr:rowOff>95079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86206</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164929</xdr:rowOff>
    </xdr:from>
    <xdr:to>
      <xdr:col>41</xdr:col>
      <xdr:colOff>101600</xdr:colOff>
      <xdr:row>39</xdr:row>
      <xdr:rowOff>95079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86206</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87686</xdr:rowOff>
    </xdr:from>
    <xdr:to>
      <xdr:col>55</xdr:col>
      <xdr:colOff>0</xdr:colOff>
      <xdr:row>56</xdr:row>
      <xdr:rowOff>94755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688886"/>
          <a:ext cx="838200" cy="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87686</xdr:rowOff>
    </xdr:from>
    <xdr:to>
      <xdr:col>50</xdr:col>
      <xdr:colOff>114300</xdr:colOff>
      <xdr:row>57</xdr:row>
      <xdr:rowOff>15420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688886"/>
          <a:ext cx="889000" cy="9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140860</xdr:rowOff>
    </xdr:from>
    <xdr:to>
      <xdr:col>45</xdr:col>
      <xdr:colOff>177800</xdr:colOff>
      <xdr:row>57</xdr:row>
      <xdr:rowOff>15420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399160"/>
          <a:ext cx="889000" cy="38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51919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99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52201</xdr:rowOff>
    </xdr:from>
    <xdr:to>
      <xdr:col>41</xdr:col>
      <xdr:colOff>50800</xdr:colOff>
      <xdr:row>54</xdr:row>
      <xdr:rowOff>140860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139051"/>
          <a:ext cx="889000" cy="26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43955</xdr:rowOff>
    </xdr:from>
    <xdr:to>
      <xdr:col>55</xdr:col>
      <xdr:colOff>50800</xdr:colOff>
      <xdr:row>56</xdr:row>
      <xdr:rowOff>145555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64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66832</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496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36886</xdr:rowOff>
    </xdr:from>
    <xdr:to>
      <xdr:col>50</xdr:col>
      <xdr:colOff>165100</xdr:colOff>
      <xdr:row>56</xdr:row>
      <xdr:rowOff>138486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63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155013</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413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136070</xdr:rowOff>
    </xdr:from>
    <xdr:to>
      <xdr:col>46</xdr:col>
      <xdr:colOff>38100</xdr:colOff>
      <xdr:row>57</xdr:row>
      <xdr:rowOff>66220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3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82747</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51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90060</xdr:rowOff>
    </xdr:from>
    <xdr:to>
      <xdr:col>41</xdr:col>
      <xdr:colOff>101600</xdr:colOff>
      <xdr:row>55</xdr:row>
      <xdr:rowOff>20210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34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36737</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123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1401</xdr:rowOff>
    </xdr:from>
    <xdr:to>
      <xdr:col>36</xdr:col>
      <xdr:colOff>165100</xdr:colOff>
      <xdr:row>53</xdr:row>
      <xdr:rowOff>103001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08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119528</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8863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162040</xdr:rowOff>
    </xdr:from>
    <xdr:to>
      <xdr:col>55</xdr:col>
      <xdr:colOff>0</xdr:colOff>
      <xdr:row>78</xdr:row>
      <xdr:rowOff>87925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363690"/>
          <a:ext cx="838200" cy="9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162040</xdr:rowOff>
    </xdr:from>
    <xdr:to>
      <xdr:col>50</xdr:col>
      <xdr:colOff>114300</xdr:colOff>
      <xdr:row>78</xdr:row>
      <xdr:rowOff>66615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363690"/>
          <a:ext cx="889000" cy="76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126763</xdr:rowOff>
    </xdr:from>
    <xdr:to>
      <xdr:col>45</xdr:col>
      <xdr:colOff>177800</xdr:colOff>
      <xdr:row>78</xdr:row>
      <xdr:rowOff>66615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328413"/>
          <a:ext cx="889000" cy="11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7514</xdr:rowOff>
    </xdr:from>
    <xdr:to>
      <xdr:col>41</xdr:col>
      <xdr:colOff>50800</xdr:colOff>
      <xdr:row>77</xdr:row>
      <xdr:rowOff>126763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037714"/>
          <a:ext cx="889000" cy="290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42894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8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79</xdr:row>
      <xdr:rowOff>27461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57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37125</xdr:rowOff>
    </xdr:from>
    <xdr:to>
      <xdr:col>55</xdr:col>
      <xdr:colOff>50800</xdr:colOff>
      <xdr:row>78</xdr:row>
      <xdr:rowOff>138725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1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60002</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61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111240</xdr:rowOff>
    </xdr:from>
    <xdr:to>
      <xdr:col>50</xdr:col>
      <xdr:colOff>165100</xdr:colOff>
      <xdr:row>78</xdr:row>
      <xdr:rowOff>41390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57917</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088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15815</xdr:rowOff>
    </xdr:from>
    <xdr:to>
      <xdr:col>46</xdr:col>
      <xdr:colOff>38100</xdr:colOff>
      <xdr:row>78</xdr:row>
      <xdr:rowOff>117415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8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133942</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164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75963</xdr:rowOff>
    </xdr:from>
    <xdr:to>
      <xdr:col>41</xdr:col>
      <xdr:colOff>101600</xdr:colOff>
      <xdr:row>78</xdr:row>
      <xdr:rowOff>6113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27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22640</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305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128165</xdr:rowOff>
    </xdr:from>
    <xdr:to>
      <xdr:col>36</xdr:col>
      <xdr:colOff>165100</xdr:colOff>
      <xdr:row>76</xdr:row>
      <xdr:rowOff>58316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29869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74842</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2762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128184</xdr:rowOff>
    </xdr:from>
    <xdr:to>
      <xdr:col>55</xdr:col>
      <xdr:colOff>0</xdr:colOff>
      <xdr:row>98</xdr:row>
      <xdr:rowOff>619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758834"/>
          <a:ext cx="838200" cy="4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619</xdr:rowOff>
    </xdr:from>
    <xdr:to>
      <xdr:col>50</xdr:col>
      <xdr:colOff>114300</xdr:colOff>
      <xdr:row>98</xdr:row>
      <xdr:rowOff>36691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02719"/>
          <a:ext cx="889000" cy="36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156480</xdr:rowOff>
    </xdr:from>
    <xdr:to>
      <xdr:col>45</xdr:col>
      <xdr:colOff>177800</xdr:colOff>
      <xdr:row>98</xdr:row>
      <xdr:rowOff>36691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787130"/>
          <a:ext cx="889000" cy="5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156480</xdr:rowOff>
    </xdr:from>
    <xdr:to>
      <xdr:col>41</xdr:col>
      <xdr:colOff>50800</xdr:colOff>
      <xdr:row>98</xdr:row>
      <xdr:rowOff>56615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787130"/>
          <a:ext cx="889000" cy="71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95046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897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107163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909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77384</xdr:rowOff>
    </xdr:from>
    <xdr:to>
      <xdr:col>55</xdr:col>
      <xdr:colOff>50800</xdr:colOff>
      <xdr:row>98</xdr:row>
      <xdr:rowOff>7534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08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100261</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5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121269</xdr:rowOff>
    </xdr:from>
    <xdr:to>
      <xdr:col>50</xdr:col>
      <xdr:colOff>165100</xdr:colOff>
      <xdr:row>98</xdr:row>
      <xdr:rowOff>51419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5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67946</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527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157341</xdr:rowOff>
    </xdr:from>
    <xdr:to>
      <xdr:col>46</xdr:col>
      <xdr:colOff>38100</xdr:colOff>
      <xdr:row>98</xdr:row>
      <xdr:rowOff>87491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8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104018</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563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105680</xdr:rowOff>
    </xdr:from>
    <xdr:to>
      <xdr:col>41</xdr:col>
      <xdr:colOff>101600</xdr:colOff>
      <xdr:row>98</xdr:row>
      <xdr:rowOff>35830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36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52357</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511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5815</xdr:rowOff>
    </xdr:from>
    <xdr:to>
      <xdr:col>36</xdr:col>
      <xdr:colOff>165100</xdr:colOff>
      <xdr:row>98</xdr:row>
      <xdr:rowOff>107415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0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123942</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583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99916</xdr:rowOff>
    </xdr:from>
    <xdr:to>
      <xdr:col>85</xdr:col>
      <xdr:colOff>127000</xdr:colOff>
      <xdr:row>37</xdr:row>
      <xdr:rowOff>80889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5929216"/>
          <a:ext cx="838200" cy="49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27783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80889</xdr:rowOff>
    </xdr:from>
    <xdr:to>
      <xdr:col>81</xdr:col>
      <xdr:colOff>50800</xdr:colOff>
      <xdr:row>38</xdr:row>
      <xdr:rowOff>429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24539"/>
          <a:ext cx="889000" cy="90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6439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52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429</xdr:rowOff>
    </xdr:from>
    <xdr:to>
      <xdr:col>76</xdr:col>
      <xdr:colOff>114300</xdr:colOff>
      <xdr:row>38</xdr:row>
      <xdr:rowOff>35607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515529"/>
          <a:ext cx="889000" cy="3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34041</xdr:rowOff>
    </xdr:from>
    <xdr:to>
      <xdr:col>71</xdr:col>
      <xdr:colOff>177800</xdr:colOff>
      <xdr:row>38</xdr:row>
      <xdr:rowOff>35607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549141"/>
          <a:ext cx="889000" cy="1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49116</xdr:rowOff>
    </xdr:from>
    <xdr:to>
      <xdr:col>85</xdr:col>
      <xdr:colOff>177800</xdr:colOff>
      <xdr:row>34</xdr:row>
      <xdr:rowOff>150716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5878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71993</xdr:rowOff>
    </xdr:from>
    <xdr:ext cx="599010"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5729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30089</xdr:rowOff>
    </xdr:from>
    <xdr:to>
      <xdr:col>81</xdr:col>
      <xdr:colOff>101600</xdr:colOff>
      <xdr:row>37</xdr:row>
      <xdr:rowOff>131689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7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148216</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14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121079</xdr:rowOff>
    </xdr:from>
    <xdr:to>
      <xdr:col>76</xdr:col>
      <xdr:colOff>165100</xdr:colOff>
      <xdr:row>38</xdr:row>
      <xdr:rowOff>51229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6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42356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5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156257</xdr:rowOff>
    </xdr:from>
    <xdr:to>
      <xdr:col>72</xdr:col>
      <xdr:colOff>38100</xdr:colOff>
      <xdr:row>38</xdr:row>
      <xdr:rowOff>86407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9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77534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9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154691</xdr:rowOff>
    </xdr:from>
    <xdr:to>
      <xdr:col>67</xdr:col>
      <xdr:colOff>101600</xdr:colOff>
      <xdr:row>38</xdr:row>
      <xdr:rowOff>84841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9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75968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9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70318</xdr:rowOff>
    </xdr:from>
    <xdr:to>
      <xdr:col>85</xdr:col>
      <xdr:colOff>127000</xdr:colOff>
      <xdr:row>56</xdr:row>
      <xdr:rowOff>131436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500068"/>
          <a:ext cx="838200" cy="232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55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75143</xdr:rowOff>
    </xdr:from>
    <xdr:to>
      <xdr:col>81</xdr:col>
      <xdr:colOff>50800</xdr:colOff>
      <xdr:row>56</xdr:row>
      <xdr:rowOff>131436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676343"/>
          <a:ext cx="889000" cy="5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116438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88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75143</xdr:rowOff>
    </xdr:from>
    <xdr:to>
      <xdr:col>76</xdr:col>
      <xdr:colOff>114300</xdr:colOff>
      <xdr:row>57</xdr:row>
      <xdr:rowOff>36641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676343"/>
          <a:ext cx="889000" cy="132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128258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9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36641</xdr:rowOff>
    </xdr:from>
    <xdr:to>
      <xdr:col>71</xdr:col>
      <xdr:colOff>177800</xdr:colOff>
      <xdr:row>57</xdr:row>
      <xdr:rowOff>36954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09291"/>
          <a:ext cx="889000" cy="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161424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93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7176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95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19518</xdr:rowOff>
    </xdr:from>
    <xdr:to>
      <xdr:col>85</xdr:col>
      <xdr:colOff>177800</xdr:colOff>
      <xdr:row>55</xdr:row>
      <xdr:rowOff>121118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44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42395</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30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80636</xdr:rowOff>
    </xdr:from>
    <xdr:to>
      <xdr:col>81</xdr:col>
      <xdr:colOff>101600</xdr:colOff>
      <xdr:row>57</xdr:row>
      <xdr:rowOff>10786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68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27313</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457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24343</xdr:rowOff>
    </xdr:from>
    <xdr:to>
      <xdr:col>76</xdr:col>
      <xdr:colOff>165100</xdr:colOff>
      <xdr:row>56</xdr:row>
      <xdr:rowOff>125943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62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142470</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400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157291</xdr:rowOff>
    </xdr:from>
    <xdr:to>
      <xdr:col>72</xdr:col>
      <xdr:colOff>38100</xdr:colOff>
      <xdr:row>57</xdr:row>
      <xdr:rowOff>87441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5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103968</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533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157604</xdr:rowOff>
    </xdr:from>
    <xdr:to>
      <xdr:col>67</xdr:col>
      <xdr:colOff>101600</xdr:colOff>
      <xdr:row>57</xdr:row>
      <xdr:rowOff>87754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75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104281</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534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145586</xdr:rowOff>
    </xdr:from>
    <xdr:to>
      <xdr:col>85</xdr:col>
      <xdr:colOff>127000</xdr:colOff>
      <xdr:row>79</xdr:row>
      <xdr:rowOff>29172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18686"/>
          <a:ext cx="838200" cy="55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31705</xdr:rowOff>
    </xdr:from>
    <xdr:to>
      <xdr:col>81</xdr:col>
      <xdr:colOff>50800</xdr:colOff>
      <xdr:row>78</xdr:row>
      <xdr:rowOff>145586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404805"/>
          <a:ext cx="889000" cy="11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31705</xdr:rowOff>
    </xdr:from>
    <xdr:to>
      <xdr:col>76</xdr:col>
      <xdr:colOff>114300</xdr:colOff>
      <xdr:row>78</xdr:row>
      <xdr:rowOff>57854</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703300" y="13404805"/>
          <a:ext cx="889000" cy="2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57854</xdr:rowOff>
    </xdr:from>
    <xdr:to>
      <xdr:col>71</xdr:col>
      <xdr:colOff>177800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430954"/>
          <a:ext cx="889000" cy="15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5370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149822</xdr:rowOff>
    </xdr:from>
    <xdr:to>
      <xdr:col>85</xdr:col>
      <xdr:colOff>177800</xdr:colOff>
      <xdr:row>79</xdr:row>
      <xdr:rowOff>79972</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22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469744"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94786</xdr:rowOff>
    </xdr:from>
    <xdr:to>
      <xdr:col>81</xdr:col>
      <xdr:colOff>101600</xdr:colOff>
      <xdr:row>79</xdr:row>
      <xdr:rowOff>24936</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6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16063</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14111" y="1356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152355</xdr:rowOff>
    </xdr:from>
    <xdr:to>
      <xdr:col>76</xdr:col>
      <xdr:colOff>165100</xdr:colOff>
      <xdr:row>78</xdr:row>
      <xdr:rowOff>82505</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35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99032</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312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7054</xdr:rowOff>
    </xdr:from>
    <xdr:to>
      <xdr:col>72</xdr:col>
      <xdr:colOff>38100</xdr:colOff>
      <xdr:row>78</xdr:row>
      <xdr:rowOff>108654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38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125181</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15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35065</xdr:rowOff>
    </xdr:from>
    <xdr:to>
      <xdr:col>85</xdr:col>
      <xdr:colOff>127000</xdr:colOff>
      <xdr:row>92</xdr:row>
      <xdr:rowOff>123253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5808465"/>
          <a:ext cx="838200" cy="88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123253</xdr:rowOff>
    </xdr:from>
    <xdr:to>
      <xdr:col>81</xdr:col>
      <xdr:colOff>50800</xdr:colOff>
      <xdr:row>92</xdr:row>
      <xdr:rowOff>154820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5896653"/>
          <a:ext cx="889000" cy="3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154820</xdr:rowOff>
    </xdr:from>
    <xdr:to>
      <xdr:col>76</xdr:col>
      <xdr:colOff>114300</xdr:colOff>
      <xdr:row>94</xdr:row>
      <xdr:rowOff>10871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5928220"/>
          <a:ext cx="889000" cy="19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83434</xdr:rowOff>
    </xdr:from>
    <xdr:to>
      <xdr:col>71</xdr:col>
      <xdr:colOff>177800</xdr:colOff>
      <xdr:row>94</xdr:row>
      <xdr:rowOff>10871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028284"/>
          <a:ext cx="889000" cy="9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138873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155715</xdr:rowOff>
    </xdr:from>
    <xdr:to>
      <xdr:col>85</xdr:col>
      <xdr:colOff>177800</xdr:colOff>
      <xdr:row>92</xdr:row>
      <xdr:rowOff>85865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575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7142</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560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72453</xdr:rowOff>
    </xdr:from>
    <xdr:to>
      <xdr:col>81</xdr:col>
      <xdr:colOff>101600</xdr:colOff>
      <xdr:row>93</xdr:row>
      <xdr:rowOff>2603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5845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91</xdr:row>
      <xdr:rowOff>19130</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5621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104020</xdr:rowOff>
    </xdr:from>
    <xdr:to>
      <xdr:col>76</xdr:col>
      <xdr:colOff>165100</xdr:colOff>
      <xdr:row>93</xdr:row>
      <xdr:rowOff>34170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587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91</xdr:row>
      <xdr:rowOff>50697</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565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131521</xdr:rowOff>
    </xdr:from>
    <xdr:to>
      <xdr:col>72</xdr:col>
      <xdr:colOff>38100</xdr:colOff>
      <xdr:row>94</xdr:row>
      <xdr:rowOff>61671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07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92</xdr:row>
      <xdr:rowOff>78198</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5851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32634</xdr:rowOff>
    </xdr:from>
    <xdr:to>
      <xdr:col>67</xdr:col>
      <xdr:colOff>101600</xdr:colOff>
      <xdr:row>93</xdr:row>
      <xdr:rowOff>134234</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597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91</xdr:row>
      <xdr:rowOff>150761</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14795" y="15752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公債費については、住民一人あたりのコストが類似団体に比べ約３倍と高額となっているが、これは、地方創生人口対策へ観レク、教育、産業振興のハード整備を積極的に推進してきたことによる。</a:t>
          </a:r>
          <a:endParaRPr lang="ja-JP" altLang="ja-JP" sz="1400">
            <a:effectLst/>
          </a:endParaRPr>
        </a:p>
        <a:p>
          <a:r>
            <a:rPr kumimoji="1" lang="ja-JP" altLang="ja-JP" sz="1100">
              <a:solidFill>
                <a:schemeClr val="dk1"/>
              </a:solidFill>
              <a:effectLst/>
              <a:latin typeface="+mn-lt"/>
              <a:ea typeface="+mn-ea"/>
              <a:cs typeface="+mn-cs"/>
            </a:rPr>
            <a:t>　公債費に対する実質的な町財政負担については健全化法指標により健全化を維持している。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島根県海士町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ja-JP" altLang="ja-JP" sz="1100">
              <a:solidFill>
                <a:schemeClr val="dk1"/>
              </a:solidFill>
              <a:effectLst/>
              <a:latin typeface="+mn-lt"/>
              <a:ea typeface="+mn-ea"/>
              <a:cs typeface="+mn-cs"/>
            </a:rPr>
            <a:t>行政の効率化に努めることにより、財政の健全化を図る。</a:t>
          </a:r>
          <a:endParaRPr lang="ja-JP" altLang="ja-JP" sz="1400">
            <a:effectLst/>
          </a:endParaRPr>
        </a:p>
        <a:p>
          <a:pPr rtl="0" eaLnBrk="1" fontAlgn="base" latinLnBrk="0" hangingPunct="1"/>
          <a:r>
            <a:rPr lang="ja-JP" altLang="ja-JP" sz="1100" b="0" i="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年度から「自立促進プラン」</a:t>
          </a:r>
          <a:r>
            <a:rPr lang="ja-JP" altLang="ja-JP" sz="1100" b="0" i="0" baseline="0">
              <a:solidFill>
                <a:schemeClr val="dk1"/>
              </a:solidFill>
              <a:effectLst/>
              <a:latin typeface="+mn-lt"/>
              <a:ea typeface="+mn-ea"/>
              <a:cs typeface="+mn-cs"/>
            </a:rPr>
            <a:t>行財政改革に取り組んでおり、歳入の確保、定数管理・給与の適正化をはじめ、徹底した歳出削減を実施することにより、年々数値は改善されつつある。特に財政調整基金は取り崩すことなく今後も更なる財政の健全化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島根県海士町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ja-JP" altLang="ja-JP" sz="1100">
              <a:solidFill>
                <a:schemeClr val="dk1"/>
              </a:solidFill>
              <a:effectLst/>
              <a:latin typeface="+mn-lt"/>
              <a:ea typeface="+mn-ea"/>
              <a:cs typeface="+mn-cs"/>
            </a:rPr>
            <a:t>行政の効率化に努めることにより、財政の健全化を図ることが重要である。</a:t>
          </a:r>
          <a:endParaRPr lang="ja-JP" altLang="ja-JP" sz="1400">
            <a:effectLst/>
          </a:endParaRPr>
        </a:p>
        <a:p>
          <a:pPr rtl="0" fontAlgn="base"/>
          <a:r>
            <a:rPr lang="ja-JP" altLang="en-US" sz="1100" b="0" i="0" baseline="0">
              <a:solidFill>
                <a:schemeClr val="dk1"/>
              </a:solidFill>
              <a:effectLst/>
              <a:latin typeface="+mn-lt"/>
              <a:ea typeface="+mn-ea"/>
              <a:cs typeface="+mn-cs"/>
            </a:rPr>
            <a:t>下水道</a:t>
          </a:r>
          <a:r>
            <a:rPr lang="ja-JP" altLang="ja-JP" sz="1100" b="0" i="0" baseline="0">
              <a:solidFill>
                <a:schemeClr val="dk1"/>
              </a:solidFill>
              <a:effectLst/>
              <a:latin typeface="+mn-lt"/>
              <a:ea typeface="+mn-ea"/>
              <a:cs typeface="+mn-cs"/>
            </a:rPr>
            <a:t>会計</a:t>
          </a:r>
          <a:r>
            <a:rPr lang="ja-JP" altLang="en-US" sz="1100" b="0" i="0" baseline="0">
              <a:solidFill>
                <a:schemeClr val="dk1"/>
              </a:solidFill>
              <a:effectLst/>
              <a:latin typeface="+mn-lt"/>
              <a:ea typeface="+mn-ea"/>
              <a:cs typeface="+mn-cs"/>
            </a:rPr>
            <a:t>以外</a:t>
          </a:r>
          <a:r>
            <a:rPr lang="ja-JP" altLang="ja-JP" sz="1100" b="0" i="0" baseline="0">
              <a:solidFill>
                <a:schemeClr val="dk1"/>
              </a:solidFill>
              <a:effectLst/>
              <a:latin typeface="+mn-lt"/>
              <a:ea typeface="+mn-ea"/>
              <a:cs typeface="+mn-cs"/>
            </a:rPr>
            <a:t>で</a:t>
          </a:r>
          <a:r>
            <a:rPr lang="ja-JP" altLang="en-US" sz="1100" b="0" i="0" baseline="0">
              <a:solidFill>
                <a:schemeClr val="dk1"/>
              </a:solidFill>
              <a:effectLst/>
              <a:latin typeface="+mn-lt"/>
              <a:ea typeface="+mn-ea"/>
              <a:cs typeface="+mn-cs"/>
            </a:rPr>
            <a:t>は</a:t>
          </a:r>
          <a:r>
            <a:rPr lang="ja-JP" altLang="ja-JP" sz="1100" b="0" i="0" baseline="0">
              <a:solidFill>
                <a:schemeClr val="dk1"/>
              </a:solidFill>
              <a:effectLst/>
              <a:latin typeface="+mn-lt"/>
              <a:ea typeface="+mn-ea"/>
              <a:cs typeface="+mn-cs"/>
            </a:rPr>
            <a:t>黒字決算となっており、今後もすべて</a:t>
          </a:r>
          <a:r>
            <a:rPr lang="ja-JP" altLang="en-US" sz="1100" b="0" i="0" baseline="0">
              <a:solidFill>
                <a:schemeClr val="dk1"/>
              </a:solidFill>
              <a:effectLst/>
              <a:latin typeface="+mn-lt"/>
              <a:ea typeface="+mn-ea"/>
              <a:cs typeface="+mn-cs"/>
            </a:rPr>
            <a:t>の</a:t>
          </a:r>
          <a:r>
            <a:rPr lang="ja-JP" altLang="ja-JP" sz="1100" b="0" i="0" baseline="0">
              <a:solidFill>
                <a:schemeClr val="dk1"/>
              </a:solidFill>
              <a:effectLst/>
              <a:latin typeface="+mn-lt"/>
              <a:ea typeface="+mn-ea"/>
              <a:cs typeface="+mn-cs"/>
            </a:rPr>
            <a:t>会計において事務事業の点検を行いながら財政の健全化に努め</a:t>
          </a:r>
          <a:r>
            <a:rPr lang="ja-JP" altLang="en-US" sz="1100" b="0" i="0" baseline="0">
              <a:solidFill>
                <a:schemeClr val="dk1"/>
              </a:solidFill>
              <a:effectLst/>
              <a:latin typeface="+mn-lt"/>
              <a:ea typeface="+mn-ea"/>
              <a:cs typeface="+mn-cs"/>
            </a:rPr>
            <a:t>、下水道会計の黒字転換を目指す。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s>
</file>

<file path=xl/worksheets/_rels/sheet14.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7" width="2.33203125" style="162" customWidth="1"/>
    <col min="18" max="119" width="2.109375" style="162" customWidth="1"/>
    <col min="120" max="16384" width="0" style="162" hidden="1"/>
  </cols>
  <sheetData>
    <row r="1" spans="1:119" ht="33" customHeight="1" x14ac:dyDescent="0.2">
      <c r="B1" s="366" t="s">
        <v>0</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1</v>
      </c>
      <c r="C2" s="164"/>
      <c r="D2" s="165"/>
    </row>
    <row r="3" spans="1:119" ht="18.75" customHeight="1" thickBot="1" x14ac:dyDescent="0.25">
      <c r="A3" s="163"/>
      <c r="B3" s="367" t="s">
        <v>2</v>
      </c>
      <c r="C3" s="368"/>
      <c r="D3" s="368"/>
      <c r="E3" s="369"/>
      <c r="F3" s="369"/>
      <c r="G3" s="369"/>
      <c r="H3" s="369"/>
      <c r="I3" s="369"/>
      <c r="J3" s="369"/>
      <c r="K3" s="369"/>
      <c r="L3" s="369" t="s">
        <v>3</v>
      </c>
      <c r="M3" s="369"/>
      <c r="N3" s="369"/>
      <c r="O3" s="369"/>
      <c r="P3" s="369"/>
      <c r="Q3" s="369"/>
      <c r="R3" s="376"/>
      <c r="S3" s="376"/>
      <c r="T3" s="376"/>
      <c r="U3" s="376"/>
      <c r="V3" s="377"/>
      <c r="W3" s="351" t="s">
        <v>4</v>
      </c>
      <c r="X3" s="352"/>
      <c r="Y3" s="352"/>
      <c r="Z3" s="352"/>
      <c r="AA3" s="352"/>
      <c r="AB3" s="368"/>
      <c r="AC3" s="376" t="s">
        <v>5</v>
      </c>
      <c r="AD3" s="352"/>
      <c r="AE3" s="352"/>
      <c r="AF3" s="352"/>
      <c r="AG3" s="352"/>
      <c r="AH3" s="352"/>
      <c r="AI3" s="352"/>
      <c r="AJ3" s="352"/>
      <c r="AK3" s="352"/>
      <c r="AL3" s="353"/>
      <c r="AM3" s="351" t="s">
        <v>6</v>
      </c>
      <c r="AN3" s="352"/>
      <c r="AO3" s="352"/>
      <c r="AP3" s="352"/>
      <c r="AQ3" s="352"/>
      <c r="AR3" s="352"/>
      <c r="AS3" s="352"/>
      <c r="AT3" s="352"/>
      <c r="AU3" s="352"/>
      <c r="AV3" s="352"/>
      <c r="AW3" s="352"/>
      <c r="AX3" s="353"/>
      <c r="AY3" s="388" t="s">
        <v>7</v>
      </c>
      <c r="AZ3" s="389"/>
      <c r="BA3" s="389"/>
      <c r="BB3" s="389"/>
      <c r="BC3" s="389"/>
      <c r="BD3" s="389"/>
      <c r="BE3" s="389"/>
      <c r="BF3" s="389"/>
      <c r="BG3" s="389"/>
      <c r="BH3" s="389"/>
      <c r="BI3" s="389"/>
      <c r="BJ3" s="389"/>
      <c r="BK3" s="389"/>
      <c r="BL3" s="389"/>
      <c r="BM3" s="390"/>
      <c r="BN3" s="351" t="s">
        <v>8</v>
      </c>
      <c r="BO3" s="352"/>
      <c r="BP3" s="352"/>
      <c r="BQ3" s="352"/>
      <c r="BR3" s="352"/>
      <c r="BS3" s="352"/>
      <c r="BT3" s="352"/>
      <c r="BU3" s="353"/>
      <c r="BV3" s="351" t="s">
        <v>9</v>
      </c>
      <c r="BW3" s="352"/>
      <c r="BX3" s="352"/>
      <c r="BY3" s="352"/>
      <c r="BZ3" s="352"/>
      <c r="CA3" s="352"/>
      <c r="CB3" s="352"/>
      <c r="CC3" s="353"/>
      <c r="CD3" s="388" t="s">
        <v>7</v>
      </c>
      <c r="CE3" s="389"/>
      <c r="CF3" s="389"/>
      <c r="CG3" s="389"/>
      <c r="CH3" s="389"/>
      <c r="CI3" s="389"/>
      <c r="CJ3" s="389"/>
      <c r="CK3" s="389"/>
      <c r="CL3" s="389"/>
      <c r="CM3" s="389"/>
      <c r="CN3" s="389"/>
      <c r="CO3" s="389"/>
      <c r="CP3" s="389"/>
      <c r="CQ3" s="389"/>
      <c r="CR3" s="389"/>
      <c r="CS3" s="390"/>
      <c r="CT3" s="351" t="s">
        <v>10</v>
      </c>
      <c r="CU3" s="352"/>
      <c r="CV3" s="352"/>
      <c r="CW3" s="352"/>
      <c r="CX3" s="352"/>
      <c r="CY3" s="352"/>
      <c r="CZ3" s="352"/>
      <c r="DA3" s="353"/>
      <c r="DB3" s="351" t="s">
        <v>11</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12</v>
      </c>
      <c r="AZ4" s="355"/>
      <c r="BA4" s="355"/>
      <c r="BB4" s="355"/>
      <c r="BC4" s="355"/>
      <c r="BD4" s="355"/>
      <c r="BE4" s="355"/>
      <c r="BF4" s="355"/>
      <c r="BG4" s="355"/>
      <c r="BH4" s="355"/>
      <c r="BI4" s="355"/>
      <c r="BJ4" s="355"/>
      <c r="BK4" s="355"/>
      <c r="BL4" s="355"/>
      <c r="BM4" s="356"/>
      <c r="BN4" s="357">
        <v>9687347</v>
      </c>
      <c r="BO4" s="358"/>
      <c r="BP4" s="358"/>
      <c r="BQ4" s="358"/>
      <c r="BR4" s="358"/>
      <c r="BS4" s="358"/>
      <c r="BT4" s="358"/>
      <c r="BU4" s="359"/>
      <c r="BV4" s="357">
        <v>7322907</v>
      </c>
      <c r="BW4" s="358"/>
      <c r="BX4" s="358"/>
      <c r="BY4" s="358"/>
      <c r="BZ4" s="358"/>
      <c r="CA4" s="358"/>
      <c r="CB4" s="358"/>
      <c r="CC4" s="359"/>
      <c r="CD4" s="360" t="s">
        <v>13</v>
      </c>
      <c r="CE4" s="361"/>
      <c r="CF4" s="361"/>
      <c r="CG4" s="361"/>
      <c r="CH4" s="361"/>
      <c r="CI4" s="361"/>
      <c r="CJ4" s="361"/>
      <c r="CK4" s="361"/>
      <c r="CL4" s="361"/>
      <c r="CM4" s="361"/>
      <c r="CN4" s="361"/>
      <c r="CO4" s="361"/>
      <c r="CP4" s="361"/>
      <c r="CQ4" s="361"/>
      <c r="CR4" s="361"/>
      <c r="CS4" s="362"/>
      <c r="CT4" s="363">
        <v>3.9</v>
      </c>
      <c r="CU4" s="364"/>
      <c r="CV4" s="364"/>
      <c r="CW4" s="364"/>
      <c r="CX4" s="364"/>
      <c r="CY4" s="364"/>
      <c r="CZ4" s="364"/>
      <c r="DA4" s="365"/>
      <c r="DB4" s="363">
        <v>7</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14</v>
      </c>
      <c r="AN5" s="424"/>
      <c r="AO5" s="424"/>
      <c r="AP5" s="424"/>
      <c r="AQ5" s="424"/>
      <c r="AR5" s="424"/>
      <c r="AS5" s="424"/>
      <c r="AT5" s="425"/>
      <c r="AU5" s="426" t="s">
        <v>15</v>
      </c>
      <c r="AV5" s="427"/>
      <c r="AW5" s="427"/>
      <c r="AX5" s="427"/>
      <c r="AY5" s="428" t="s">
        <v>16</v>
      </c>
      <c r="AZ5" s="429"/>
      <c r="BA5" s="429"/>
      <c r="BB5" s="429"/>
      <c r="BC5" s="429"/>
      <c r="BD5" s="429"/>
      <c r="BE5" s="429"/>
      <c r="BF5" s="429"/>
      <c r="BG5" s="429"/>
      <c r="BH5" s="429"/>
      <c r="BI5" s="429"/>
      <c r="BJ5" s="429"/>
      <c r="BK5" s="429"/>
      <c r="BL5" s="429"/>
      <c r="BM5" s="430"/>
      <c r="BN5" s="394">
        <v>9561368</v>
      </c>
      <c r="BO5" s="395"/>
      <c r="BP5" s="395"/>
      <c r="BQ5" s="395"/>
      <c r="BR5" s="395"/>
      <c r="BS5" s="395"/>
      <c r="BT5" s="395"/>
      <c r="BU5" s="396"/>
      <c r="BV5" s="394">
        <v>7113136</v>
      </c>
      <c r="BW5" s="395"/>
      <c r="BX5" s="395"/>
      <c r="BY5" s="395"/>
      <c r="BZ5" s="395"/>
      <c r="CA5" s="395"/>
      <c r="CB5" s="395"/>
      <c r="CC5" s="396"/>
      <c r="CD5" s="397" t="s">
        <v>17</v>
      </c>
      <c r="CE5" s="398"/>
      <c r="CF5" s="398"/>
      <c r="CG5" s="398"/>
      <c r="CH5" s="398"/>
      <c r="CI5" s="398"/>
      <c r="CJ5" s="398"/>
      <c r="CK5" s="398"/>
      <c r="CL5" s="398"/>
      <c r="CM5" s="398"/>
      <c r="CN5" s="398"/>
      <c r="CO5" s="398"/>
      <c r="CP5" s="398"/>
      <c r="CQ5" s="398"/>
      <c r="CR5" s="398"/>
      <c r="CS5" s="399"/>
      <c r="CT5" s="391">
        <v>82.5</v>
      </c>
      <c r="CU5" s="392"/>
      <c r="CV5" s="392"/>
      <c r="CW5" s="392"/>
      <c r="CX5" s="392"/>
      <c r="CY5" s="392"/>
      <c r="CZ5" s="392"/>
      <c r="DA5" s="393"/>
      <c r="DB5" s="391">
        <v>83.1</v>
      </c>
      <c r="DC5" s="392"/>
      <c r="DD5" s="392"/>
      <c r="DE5" s="392"/>
      <c r="DF5" s="392"/>
      <c r="DG5" s="392"/>
      <c r="DH5" s="392"/>
      <c r="DI5" s="393"/>
    </row>
    <row r="6" spans="1:119" ht="18.75" customHeight="1" x14ac:dyDescent="0.2">
      <c r="A6" s="163"/>
      <c r="B6" s="400" t="s">
        <v>18</v>
      </c>
      <c r="C6" s="401"/>
      <c r="D6" s="401"/>
      <c r="E6" s="402"/>
      <c r="F6" s="402"/>
      <c r="G6" s="402"/>
      <c r="H6" s="402"/>
      <c r="I6" s="402"/>
      <c r="J6" s="402"/>
      <c r="K6" s="402"/>
      <c r="L6" s="402" t="s">
        <v>19</v>
      </c>
      <c r="M6" s="402"/>
      <c r="N6" s="402"/>
      <c r="O6" s="402"/>
      <c r="P6" s="402"/>
      <c r="Q6" s="402"/>
      <c r="R6" s="406"/>
      <c r="S6" s="406"/>
      <c r="T6" s="406"/>
      <c r="U6" s="406"/>
      <c r="V6" s="407"/>
      <c r="W6" s="410" t="s">
        <v>20</v>
      </c>
      <c r="X6" s="411"/>
      <c r="Y6" s="411"/>
      <c r="Z6" s="411"/>
      <c r="AA6" s="411"/>
      <c r="AB6" s="401"/>
      <c r="AC6" s="414" t="s">
        <v>21</v>
      </c>
      <c r="AD6" s="415"/>
      <c r="AE6" s="415"/>
      <c r="AF6" s="415"/>
      <c r="AG6" s="415"/>
      <c r="AH6" s="415"/>
      <c r="AI6" s="415"/>
      <c r="AJ6" s="415"/>
      <c r="AK6" s="415"/>
      <c r="AL6" s="416"/>
      <c r="AM6" s="423" t="s">
        <v>22</v>
      </c>
      <c r="AN6" s="424"/>
      <c r="AO6" s="424"/>
      <c r="AP6" s="424"/>
      <c r="AQ6" s="424"/>
      <c r="AR6" s="424"/>
      <c r="AS6" s="424"/>
      <c r="AT6" s="425"/>
      <c r="AU6" s="426" t="s">
        <v>15</v>
      </c>
      <c r="AV6" s="427"/>
      <c r="AW6" s="427"/>
      <c r="AX6" s="427"/>
      <c r="AY6" s="428" t="s">
        <v>23</v>
      </c>
      <c r="AZ6" s="429"/>
      <c r="BA6" s="429"/>
      <c r="BB6" s="429"/>
      <c r="BC6" s="429"/>
      <c r="BD6" s="429"/>
      <c r="BE6" s="429"/>
      <c r="BF6" s="429"/>
      <c r="BG6" s="429"/>
      <c r="BH6" s="429"/>
      <c r="BI6" s="429"/>
      <c r="BJ6" s="429"/>
      <c r="BK6" s="429"/>
      <c r="BL6" s="429"/>
      <c r="BM6" s="430"/>
      <c r="BN6" s="394">
        <v>125979</v>
      </c>
      <c r="BO6" s="395"/>
      <c r="BP6" s="395"/>
      <c r="BQ6" s="395"/>
      <c r="BR6" s="395"/>
      <c r="BS6" s="395"/>
      <c r="BT6" s="395"/>
      <c r="BU6" s="396"/>
      <c r="BV6" s="394">
        <v>209771</v>
      </c>
      <c r="BW6" s="395"/>
      <c r="BX6" s="395"/>
      <c r="BY6" s="395"/>
      <c r="BZ6" s="395"/>
      <c r="CA6" s="395"/>
      <c r="CB6" s="395"/>
      <c r="CC6" s="396"/>
      <c r="CD6" s="397" t="s">
        <v>24</v>
      </c>
      <c r="CE6" s="398"/>
      <c r="CF6" s="398"/>
      <c r="CG6" s="398"/>
      <c r="CH6" s="398"/>
      <c r="CI6" s="398"/>
      <c r="CJ6" s="398"/>
      <c r="CK6" s="398"/>
      <c r="CL6" s="398"/>
      <c r="CM6" s="398"/>
      <c r="CN6" s="398"/>
      <c r="CO6" s="398"/>
      <c r="CP6" s="398"/>
      <c r="CQ6" s="398"/>
      <c r="CR6" s="398"/>
      <c r="CS6" s="399"/>
      <c r="CT6" s="431">
        <v>82.7</v>
      </c>
      <c r="CU6" s="432"/>
      <c r="CV6" s="432"/>
      <c r="CW6" s="432"/>
      <c r="CX6" s="432"/>
      <c r="CY6" s="432"/>
      <c r="CZ6" s="432"/>
      <c r="DA6" s="433"/>
      <c r="DB6" s="431">
        <v>83.3</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25</v>
      </c>
      <c r="AN7" s="424"/>
      <c r="AO7" s="424"/>
      <c r="AP7" s="424"/>
      <c r="AQ7" s="424"/>
      <c r="AR7" s="424"/>
      <c r="AS7" s="424"/>
      <c r="AT7" s="425"/>
      <c r="AU7" s="426" t="s">
        <v>15</v>
      </c>
      <c r="AV7" s="427"/>
      <c r="AW7" s="427"/>
      <c r="AX7" s="427"/>
      <c r="AY7" s="428" t="s">
        <v>26</v>
      </c>
      <c r="AZ7" s="429"/>
      <c r="BA7" s="429"/>
      <c r="BB7" s="429"/>
      <c r="BC7" s="429"/>
      <c r="BD7" s="429"/>
      <c r="BE7" s="429"/>
      <c r="BF7" s="429"/>
      <c r="BG7" s="429"/>
      <c r="BH7" s="429"/>
      <c r="BI7" s="429"/>
      <c r="BJ7" s="429"/>
      <c r="BK7" s="429"/>
      <c r="BL7" s="429"/>
      <c r="BM7" s="430"/>
      <c r="BN7" s="394">
        <v>5614</v>
      </c>
      <c r="BO7" s="395"/>
      <c r="BP7" s="395"/>
      <c r="BQ7" s="395"/>
      <c r="BR7" s="395"/>
      <c r="BS7" s="395"/>
      <c r="BT7" s="395"/>
      <c r="BU7" s="396"/>
      <c r="BV7" s="394">
        <v>10834</v>
      </c>
      <c r="BW7" s="395"/>
      <c r="BX7" s="395"/>
      <c r="BY7" s="395"/>
      <c r="BZ7" s="395"/>
      <c r="CA7" s="395"/>
      <c r="CB7" s="395"/>
      <c r="CC7" s="396"/>
      <c r="CD7" s="397" t="s">
        <v>27</v>
      </c>
      <c r="CE7" s="398"/>
      <c r="CF7" s="398"/>
      <c r="CG7" s="398"/>
      <c r="CH7" s="398"/>
      <c r="CI7" s="398"/>
      <c r="CJ7" s="398"/>
      <c r="CK7" s="398"/>
      <c r="CL7" s="398"/>
      <c r="CM7" s="398"/>
      <c r="CN7" s="398"/>
      <c r="CO7" s="398"/>
      <c r="CP7" s="398"/>
      <c r="CQ7" s="398"/>
      <c r="CR7" s="398"/>
      <c r="CS7" s="399"/>
      <c r="CT7" s="394">
        <v>3107367</v>
      </c>
      <c r="CU7" s="395"/>
      <c r="CV7" s="395"/>
      <c r="CW7" s="395"/>
      <c r="CX7" s="395"/>
      <c r="CY7" s="395"/>
      <c r="CZ7" s="395"/>
      <c r="DA7" s="396"/>
      <c r="DB7" s="394">
        <v>2839327</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28</v>
      </c>
      <c r="AN8" s="424"/>
      <c r="AO8" s="424"/>
      <c r="AP8" s="424"/>
      <c r="AQ8" s="424"/>
      <c r="AR8" s="424"/>
      <c r="AS8" s="424"/>
      <c r="AT8" s="425"/>
      <c r="AU8" s="426" t="s">
        <v>15</v>
      </c>
      <c r="AV8" s="427"/>
      <c r="AW8" s="427"/>
      <c r="AX8" s="427"/>
      <c r="AY8" s="428" t="s">
        <v>29</v>
      </c>
      <c r="AZ8" s="429"/>
      <c r="BA8" s="429"/>
      <c r="BB8" s="429"/>
      <c r="BC8" s="429"/>
      <c r="BD8" s="429"/>
      <c r="BE8" s="429"/>
      <c r="BF8" s="429"/>
      <c r="BG8" s="429"/>
      <c r="BH8" s="429"/>
      <c r="BI8" s="429"/>
      <c r="BJ8" s="429"/>
      <c r="BK8" s="429"/>
      <c r="BL8" s="429"/>
      <c r="BM8" s="430"/>
      <c r="BN8" s="394">
        <v>120365</v>
      </c>
      <c r="BO8" s="395"/>
      <c r="BP8" s="395"/>
      <c r="BQ8" s="395"/>
      <c r="BR8" s="395"/>
      <c r="BS8" s="395"/>
      <c r="BT8" s="395"/>
      <c r="BU8" s="396"/>
      <c r="BV8" s="394">
        <v>198937</v>
      </c>
      <c r="BW8" s="395"/>
      <c r="BX8" s="395"/>
      <c r="BY8" s="395"/>
      <c r="BZ8" s="395"/>
      <c r="CA8" s="395"/>
      <c r="CB8" s="395"/>
      <c r="CC8" s="396"/>
      <c r="CD8" s="397" t="s">
        <v>30</v>
      </c>
      <c r="CE8" s="398"/>
      <c r="CF8" s="398"/>
      <c r="CG8" s="398"/>
      <c r="CH8" s="398"/>
      <c r="CI8" s="398"/>
      <c r="CJ8" s="398"/>
      <c r="CK8" s="398"/>
      <c r="CL8" s="398"/>
      <c r="CM8" s="398"/>
      <c r="CN8" s="398"/>
      <c r="CO8" s="398"/>
      <c r="CP8" s="398"/>
      <c r="CQ8" s="398"/>
      <c r="CR8" s="398"/>
      <c r="CS8" s="399"/>
      <c r="CT8" s="434">
        <v>0.1</v>
      </c>
      <c r="CU8" s="435"/>
      <c r="CV8" s="435"/>
      <c r="CW8" s="435"/>
      <c r="CX8" s="435"/>
      <c r="CY8" s="435"/>
      <c r="CZ8" s="435"/>
      <c r="DA8" s="436"/>
      <c r="DB8" s="434">
        <v>0.1</v>
      </c>
      <c r="DC8" s="435"/>
      <c r="DD8" s="435"/>
      <c r="DE8" s="435"/>
      <c r="DF8" s="435"/>
      <c r="DG8" s="435"/>
      <c r="DH8" s="435"/>
      <c r="DI8" s="436"/>
    </row>
    <row r="9" spans="1:119" ht="18.75" customHeight="1" thickBot="1" x14ac:dyDescent="0.25">
      <c r="A9" s="163"/>
      <c r="B9" s="388" t="s">
        <v>31</v>
      </c>
      <c r="C9" s="389"/>
      <c r="D9" s="389"/>
      <c r="E9" s="389"/>
      <c r="F9" s="389"/>
      <c r="G9" s="389"/>
      <c r="H9" s="389"/>
      <c r="I9" s="389"/>
      <c r="J9" s="389"/>
      <c r="K9" s="437"/>
      <c r="L9" s="438" t="s">
        <v>32</v>
      </c>
      <c r="M9" s="439"/>
      <c r="N9" s="439"/>
      <c r="O9" s="439"/>
      <c r="P9" s="439"/>
      <c r="Q9" s="440"/>
      <c r="R9" s="441">
        <v>2267</v>
      </c>
      <c r="S9" s="442"/>
      <c r="T9" s="442"/>
      <c r="U9" s="442"/>
      <c r="V9" s="443"/>
      <c r="W9" s="351" t="s">
        <v>33</v>
      </c>
      <c r="X9" s="352"/>
      <c r="Y9" s="352"/>
      <c r="Z9" s="352"/>
      <c r="AA9" s="352"/>
      <c r="AB9" s="352"/>
      <c r="AC9" s="352"/>
      <c r="AD9" s="352"/>
      <c r="AE9" s="352"/>
      <c r="AF9" s="352"/>
      <c r="AG9" s="352"/>
      <c r="AH9" s="352"/>
      <c r="AI9" s="352"/>
      <c r="AJ9" s="352"/>
      <c r="AK9" s="352"/>
      <c r="AL9" s="353"/>
      <c r="AM9" s="423" t="s">
        <v>34</v>
      </c>
      <c r="AN9" s="424"/>
      <c r="AO9" s="424"/>
      <c r="AP9" s="424"/>
      <c r="AQ9" s="424"/>
      <c r="AR9" s="424"/>
      <c r="AS9" s="424"/>
      <c r="AT9" s="425"/>
      <c r="AU9" s="426" t="s">
        <v>15</v>
      </c>
      <c r="AV9" s="427"/>
      <c r="AW9" s="427"/>
      <c r="AX9" s="427"/>
      <c r="AY9" s="428" t="s">
        <v>35</v>
      </c>
      <c r="AZ9" s="429"/>
      <c r="BA9" s="429"/>
      <c r="BB9" s="429"/>
      <c r="BC9" s="429"/>
      <c r="BD9" s="429"/>
      <c r="BE9" s="429"/>
      <c r="BF9" s="429"/>
      <c r="BG9" s="429"/>
      <c r="BH9" s="429"/>
      <c r="BI9" s="429"/>
      <c r="BJ9" s="429"/>
      <c r="BK9" s="429"/>
      <c r="BL9" s="429"/>
      <c r="BM9" s="430"/>
      <c r="BN9" s="394">
        <v>-78572</v>
      </c>
      <c r="BO9" s="395"/>
      <c r="BP9" s="395"/>
      <c r="BQ9" s="395"/>
      <c r="BR9" s="395"/>
      <c r="BS9" s="395"/>
      <c r="BT9" s="395"/>
      <c r="BU9" s="396"/>
      <c r="BV9" s="394">
        <v>72176</v>
      </c>
      <c r="BW9" s="395"/>
      <c r="BX9" s="395"/>
      <c r="BY9" s="395"/>
      <c r="BZ9" s="395"/>
      <c r="CA9" s="395"/>
      <c r="CB9" s="395"/>
      <c r="CC9" s="396"/>
      <c r="CD9" s="397" t="s">
        <v>36</v>
      </c>
      <c r="CE9" s="398"/>
      <c r="CF9" s="398"/>
      <c r="CG9" s="398"/>
      <c r="CH9" s="398"/>
      <c r="CI9" s="398"/>
      <c r="CJ9" s="398"/>
      <c r="CK9" s="398"/>
      <c r="CL9" s="398"/>
      <c r="CM9" s="398"/>
      <c r="CN9" s="398"/>
      <c r="CO9" s="398"/>
      <c r="CP9" s="398"/>
      <c r="CQ9" s="398"/>
      <c r="CR9" s="398"/>
      <c r="CS9" s="399"/>
      <c r="CT9" s="391">
        <v>28.3</v>
      </c>
      <c r="CU9" s="392"/>
      <c r="CV9" s="392"/>
      <c r="CW9" s="392"/>
      <c r="CX9" s="392"/>
      <c r="CY9" s="392"/>
      <c r="CZ9" s="392"/>
      <c r="DA9" s="393"/>
      <c r="DB9" s="391">
        <v>28.4</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37</v>
      </c>
      <c r="M10" s="424"/>
      <c r="N10" s="424"/>
      <c r="O10" s="424"/>
      <c r="P10" s="424"/>
      <c r="Q10" s="425"/>
      <c r="R10" s="445">
        <v>2353</v>
      </c>
      <c r="S10" s="446"/>
      <c r="T10" s="446"/>
      <c r="U10" s="446"/>
      <c r="V10" s="447"/>
      <c r="W10" s="382"/>
      <c r="X10" s="383"/>
      <c r="Y10" s="383"/>
      <c r="Z10" s="383"/>
      <c r="AA10" s="383"/>
      <c r="AB10" s="383"/>
      <c r="AC10" s="383"/>
      <c r="AD10" s="383"/>
      <c r="AE10" s="383"/>
      <c r="AF10" s="383"/>
      <c r="AG10" s="383"/>
      <c r="AH10" s="383"/>
      <c r="AI10" s="383"/>
      <c r="AJ10" s="383"/>
      <c r="AK10" s="383"/>
      <c r="AL10" s="386"/>
      <c r="AM10" s="423" t="s">
        <v>38</v>
      </c>
      <c r="AN10" s="424"/>
      <c r="AO10" s="424"/>
      <c r="AP10" s="424"/>
      <c r="AQ10" s="424"/>
      <c r="AR10" s="424"/>
      <c r="AS10" s="424"/>
      <c r="AT10" s="425"/>
      <c r="AU10" s="426" t="s">
        <v>39</v>
      </c>
      <c r="AV10" s="427"/>
      <c r="AW10" s="427"/>
      <c r="AX10" s="427"/>
      <c r="AY10" s="428" t="s">
        <v>40</v>
      </c>
      <c r="AZ10" s="429"/>
      <c r="BA10" s="429"/>
      <c r="BB10" s="429"/>
      <c r="BC10" s="429"/>
      <c r="BD10" s="429"/>
      <c r="BE10" s="429"/>
      <c r="BF10" s="429"/>
      <c r="BG10" s="429"/>
      <c r="BH10" s="429"/>
      <c r="BI10" s="429"/>
      <c r="BJ10" s="429"/>
      <c r="BK10" s="429"/>
      <c r="BL10" s="429"/>
      <c r="BM10" s="430"/>
      <c r="BN10" s="394">
        <v>40</v>
      </c>
      <c r="BO10" s="395"/>
      <c r="BP10" s="395"/>
      <c r="BQ10" s="395"/>
      <c r="BR10" s="395"/>
      <c r="BS10" s="395"/>
      <c r="BT10" s="395"/>
      <c r="BU10" s="396"/>
      <c r="BV10" s="394">
        <v>3</v>
      </c>
      <c r="BW10" s="395"/>
      <c r="BX10" s="395"/>
      <c r="BY10" s="395"/>
      <c r="BZ10" s="395"/>
      <c r="CA10" s="395"/>
      <c r="CB10" s="395"/>
      <c r="CC10" s="396"/>
      <c r="CD10" s="169" t="s">
        <v>41</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42</v>
      </c>
      <c r="M11" s="449"/>
      <c r="N11" s="449"/>
      <c r="O11" s="449"/>
      <c r="P11" s="449"/>
      <c r="Q11" s="450"/>
      <c r="R11" s="451" t="s">
        <v>43</v>
      </c>
      <c r="S11" s="452"/>
      <c r="T11" s="452"/>
      <c r="U11" s="452"/>
      <c r="V11" s="453"/>
      <c r="W11" s="382"/>
      <c r="X11" s="383"/>
      <c r="Y11" s="383"/>
      <c r="Z11" s="383"/>
      <c r="AA11" s="383"/>
      <c r="AB11" s="383"/>
      <c r="AC11" s="383"/>
      <c r="AD11" s="383"/>
      <c r="AE11" s="383"/>
      <c r="AF11" s="383"/>
      <c r="AG11" s="383"/>
      <c r="AH11" s="383"/>
      <c r="AI11" s="383"/>
      <c r="AJ11" s="383"/>
      <c r="AK11" s="383"/>
      <c r="AL11" s="386"/>
      <c r="AM11" s="423" t="s">
        <v>44</v>
      </c>
      <c r="AN11" s="424"/>
      <c r="AO11" s="424"/>
      <c r="AP11" s="424"/>
      <c r="AQ11" s="424"/>
      <c r="AR11" s="424"/>
      <c r="AS11" s="424"/>
      <c r="AT11" s="425"/>
      <c r="AU11" s="426" t="s">
        <v>15</v>
      </c>
      <c r="AV11" s="427"/>
      <c r="AW11" s="427"/>
      <c r="AX11" s="427"/>
      <c r="AY11" s="428" t="s">
        <v>45</v>
      </c>
      <c r="AZ11" s="429"/>
      <c r="BA11" s="429"/>
      <c r="BB11" s="429"/>
      <c r="BC11" s="429"/>
      <c r="BD11" s="429"/>
      <c r="BE11" s="429"/>
      <c r="BF11" s="429"/>
      <c r="BG11" s="429"/>
      <c r="BH11" s="429"/>
      <c r="BI11" s="429"/>
      <c r="BJ11" s="429"/>
      <c r="BK11" s="429"/>
      <c r="BL11" s="429"/>
      <c r="BM11" s="430"/>
      <c r="BN11" s="394">
        <v>210128</v>
      </c>
      <c r="BO11" s="395"/>
      <c r="BP11" s="395"/>
      <c r="BQ11" s="395"/>
      <c r="BR11" s="395"/>
      <c r="BS11" s="395"/>
      <c r="BT11" s="395"/>
      <c r="BU11" s="396"/>
      <c r="BV11" s="394">
        <v>286065</v>
      </c>
      <c r="BW11" s="395"/>
      <c r="BX11" s="395"/>
      <c r="BY11" s="395"/>
      <c r="BZ11" s="395"/>
      <c r="CA11" s="395"/>
      <c r="CB11" s="395"/>
      <c r="CC11" s="396"/>
      <c r="CD11" s="397" t="s">
        <v>46</v>
      </c>
      <c r="CE11" s="398"/>
      <c r="CF11" s="398"/>
      <c r="CG11" s="398"/>
      <c r="CH11" s="398"/>
      <c r="CI11" s="398"/>
      <c r="CJ11" s="398"/>
      <c r="CK11" s="398"/>
      <c r="CL11" s="398"/>
      <c r="CM11" s="398"/>
      <c r="CN11" s="398"/>
      <c r="CO11" s="398"/>
      <c r="CP11" s="398"/>
      <c r="CQ11" s="398"/>
      <c r="CR11" s="398"/>
      <c r="CS11" s="399"/>
      <c r="CT11" s="434" t="s">
        <v>47</v>
      </c>
      <c r="CU11" s="435"/>
      <c r="CV11" s="435"/>
      <c r="CW11" s="435"/>
      <c r="CX11" s="435"/>
      <c r="CY11" s="435"/>
      <c r="CZ11" s="435"/>
      <c r="DA11" s="436"/>
      <c r="DB11" s="434" t="s">
        <v>47</v>
      </c>
      <c r="DC11" s="435"/>
      <c r="DD11" s="435"/>
      <c r="DE11" s="435"/>
      <c r="DF11" s="435"/>
      <c r="DG11" s="435"/>
      <c r="DH11" s="435"/>
      <c r="DI11" s="436"/>
    </row>
    <row r="12" spans="1:119" ht="18.75" customHeight="1" x14ac:dyDescent="0.2">
      <c r="A12" s="163"/>
      <c r="B12" s="454" t="s">
        <v>48</v>
      </c>
      <c r="C12" s="455"/>
      <c r="D12" s="455"/>
      <c r="E12" s="455"/>
      <c r="F12" s="455"/>
      <c r="G12" s="455"/>
      <c r="H12" s="455"/>
      <c r="I12" s="455"/>
      <c r="J12" s="455"/>
      <c r="K12" s="456"/>
      <c r="L12" s="463" t="s">
        <v>49</v>
      </c>
      <c r="M12" s="464"/>
      <c r="N12" s="464"/>
      <c r="O12" s="464"/>
      <c r="P12" s="464"/>
      <c r="Q12" s="465"/>
      <c r="R12" s="466">
        <v>2209</v>
      </c>
      <c r="S12" s="467"/>
      <c r="T12" s="467"/>
      <c r="U12" s="467"/>
      <c r="V12" s="468"/>
      <c r="W12" s="469" t="s">
        <v>7</v>
      </c>
      <c r="X12" s="427"/>
      <c r="Y12" s="427"/>
      <c r="Z12" s="427"/>
      <c r="AA12" s="427"/>
      <c r="AB12" s="470"/>
      <c r="AC12" s="471" t="s">
        <v>50</v>
      </c>
      <c r="AD12" s="472"/>
      <c r="AE12" s="472"/>
      <c r="AF12" s="472"/>
      <c r="AG12" s="473"/>
      <c r="AH12" s="471" t="s">
        <v>51</v>
      </c>
      <c r="AI12" s="472"/>
      <c r="AJ12" s="472"/>
      <c r="AK12" s="472"/>
      <c r="AL12" s="474"/>
      <c r="AM12" s="423" t="s">
        <v>52</v>
      </c>
      <c r="AN12" s="424"/>
      <c r="AO12" s="424"/>
      <c r="AP12" s="424"/>
      <c r="AQ12" s="424"/>
      <c r="AR12" s="424"/>
      <c r="AS12" s="424"/>
      <c r="AT12" s="425"/>
      <c r="AU12" s="426" t="s">
        <v>15</v>
      </c>
      <c r="AV12" s="427"/>
      <c r="AW12" s="427"/>
      <c r="AX12" s="427"/>
      <c r="AY12" s="428" t="s">
        <v>53</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54</v>
      </c>
      <c r="CE12" s="398"/>
      <c r="CF12" s="398"/>
      <c r="CG12" s="398"/>
      <c r="CH12" s="398"/>
      <c r="CI12" s="398"/>
      <c r="CJ12" s="398"/>
      <c r="CK12" s="398"/>
      <c r="CL12" s="398"/>
      <c r="CM12" s="398"/>
      <c r="CN12" s="398"/>
      <c r="CO12" s="398"/>
      <c r="CP12" s="398"/>
      <c r="CQ12" s="398"/>
      <c r="CR12" s="398"/>
      <c r="CS12" s="399"/>
      <c r="CT12" s="434" t="s">
        <v>47</v>
      </c>
      <c r="CU12" s="435"/>
      <c r="CV12" s="435"/>
      <c r="CW12" s="435"/>
      <c r="CX12" s="435"/>
      <c r="CY12" s="435"/>
      <c r="CZ12" s="435"/>
      <c r="DA12" s="436"/>
      <c r="DB12" s="434" t="s">
        <v>47</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55</v>
      </c>
      <c r="N13" s="486"/>
      <c r="O13" s="486"/>
      <c r="P13" s="486"/>
      <c r="Q13" s="487"/>
      <c r="R13" s="478">
        <v>2186</v>
      </c>
      <c r="S13" s="479"/>
      <c r="T13" s="479"/>
      <c r="U13" s="479"/>
      <c r="V13" s="480"/>
      <c r="W13" s="410" t="s">
        <v>56</v>
      </c>
      <c r="X13" s="411"/>
      <c r="Y13" s="411"/>
      <c r="Z13" s="411"/>
      <c r="AA13" s="411"/>
      <c r="AB13" s="401"/>
      <c r="AC13" s="445">
        <v>163</v>
      </c>
      <c r="AD13" s="446"/>
      <c r="AE13" s="446"/>
      <c r="AF13" s="446"/>
      <c r="AG13" s="488"/>
      <c r="AH13" s="445">
        <v>184</v>
      </c>
      <c r="AI13" s="446"/>
      <c r="AJ13" s="446"/>
      <c r="AK13" s="446"/>
      <c r="AL13" s="447"/>
      <c r="AM13" s="423" t="s">
        <v>57</v>
      </c>
      <c r="AN13" s="424"/>
      <c r="AO13" s="424"/>
      <c r="AP13" s="424"/>
      <c r="AQ13" s="424"/>
      <c r="AR13" s="424"/>
      <c r="AS13" s="424"/>
      <c r="AT13" s="425"/>
      <c r="AU13" s="426" t="s">
        <v>39</v>
      </c>
      <c r="AV13" s="427"/>
      <c r="AW13" s="427"/>
      <c r="AX13" s="427"/>
      <c r="AY13" s="428" t="s">
        <v>58</v>
      </c>
      <c r="AZ13" s="429"/>
      <c r="BA13" s="429"/>
      <c r="BB13" s="429"/>
      <c r="BC13" s="429"/>
      <c r="BD13" s="429"/>
      <c r="BE13" s="429"/>
      <c r="BF13" s="429"/>
      <c r="BG13" s="429"/>
      <c r="BH13" s="429"/>
      <c r="BI13" s="429"/>
      <c r="BJ13" s="429"/>
      <c r="BK13" s="429"/>
      <c r="BL13" s="429"/>
      <c r="BM13" s="430"/>
      <c r="BN13" s="394">
        <v>131596</v>
      </c>
      <c r="BO13" s="395"/>
      <c r="BP13" s="395"/>
      <c r="BQ13" s="395"/>
      <c r="BR13" s="395"/>
      <c r="BS13" s="395"/>
      <c r="BT13" s="395"/>
      <c r="BU13" s="396"/>
      <c r="BV13" s="394">
        <v>358244</v>
      </c>
      <c r="BW13" s="395"/>
      <c r="BX13" s="395"/>
      <c r="BY13" s="395"/>
      <c r="BZ13" s="395"/>
      <c r="CA13" s="395"/>
      <c r="CB13" s="395"/>
      <c r="CC13" s="396"/>
      <c r="CD13" s="397" t="s">
        <v>59</v>
      </c>
      <c r="CE13" s="398"/>
      <c r="CF13" s="398"/>
      <c r="CG13" s="398"/>
      <c r="CH13" s="398"/>
      <c r="CI13" s="398"/>
      <c r="CJ13" s="398"/>
      <c r="CK13" s="398"/>
      <c r="CL13" s="398"/>
      <c r="CM13" s="398"/>
      <c r="CN13" s="398"/>
      <c r="CO13" s="398"/>
      <c r="CP13" s="398"/>
      <c r="CQ13" s="398"/>
      <c r="CR13" s="398"/>
      <c r="CS13" s="399"/>
      <c r="CT13" s="391">
        <v>1.6</v>
      </c>
      <c r="CU13" s="392"/>
      <c r="CV13" s="392"/>
      <c r="CW13" s="392"/>
      <c r="CX13" s="392"/>
      <c r="CY13" s="392"/>
      <c r="CZ13" s="392"/>
      <c r="DA13" s="393"/>
      <c r="DB13" s="391">
        <v>3.2</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60</v>
      </c>
      <c r="M14" s="476"/>
      <c r="N14" s="476"/>
      <c r="O14" s="476"/>
      <c r="P14" s="476"/>
      <c r="Q14" s="477"/>
      <c r="R14" s="478">
        <v>2214</v>
      </c>
      <c r="S14" s="479"/>
      <c r="T14" s="479"/>
      <c r="U14" s="479"/>
      <c r="V14" s="480"/>
      <c r="W14" s="384"/>
      <c r="X14" s="385"/>
      <c r="Y14" s="385"/>
      <c r="Z14" s="385"/>
      <c r="AA14" s="385"/>
      <c r="AB14" s="374"/>
      <c r="AC14" s="481">
        <v>14.2</v>
      </c>
      <c r="AD14" s="482"/>
      <c r="AE14" s="482"/>
      <c r="AF14" s="482"/>
      <c r="AG14" s="483"/>
      <c r="AH14" s="481">
        <v>16.2</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61</v>
      </c>
      <c r="CE14" s="490"/>
      <c r="CF14" s="490"/>
      <c r="CG14" s="490"/>
      <c r="CH14" s="490"/>
      <c r="CI14" s="490"/>
      <c r="CJ14" s="490"/>
      <c r="CK14" s="490"/>
      <c r="CL14" s="490"/>
      <c r="CM14" s="490"/>
      <c r="CN14" s="490"/>
      <c r="CO14" s="490"/>
      <c r="CP14" s="490"/>
      <c r="CQ14" s="490"/>
      <c r="CR14" s="490"/>
      <c r="CS14" s="491"/>
      <c r="CT14" s="492">
        <v>29.1</v>
      </c>
      <c r="CU14" s="493"/>
      <c r="CV14" s="493"/>
      <c r="CW14" s="493"/>
      <c r="CX14" s="493"/>
      <c r="CY14" s="493"/>
      <c r="CZ14" s="493"/>
      <c r="DA14" s="494"/>
      <c r="DB14" s="492" t="s">
        <v>47</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55</v>
      </c>
      <c r="N15" s="486"/>
      <c r="O15" s="486"/>
      <c r="P15" s="486"/>
      <c r="Q15" s="487"/>
      <c r="R15" s="478">
        <v>2196</v>
      </c>
      <c r="S15" s="479"/>
      <c r="T15" s="479"/>
      <c r="U15" s="479"/>
      <c r="V15" s="480"/>
      <c r="W15" s="410" t="s">
        <v>62</v>
      </c>
      <c r="X15" s="411"/>
      <c r="Y15" s="411"/>
      <c r="Z15" s="411"/>
      <c r="AA15" s="411"/>
      <c r="AB15" s="401"/>
      <c r="AC15" s="445">
        <v>179</v>
      </c>
      <c r="AD15" s="446"/>
      <c r="AE15" s="446"/>
      <c r="AF15" s="446"/>
      <c r="AG15" s="488"/>
      <c r="AH15" s="445">
        <v>176</v>
      </c>
      <c r="AI15" s="446"/>
      <c r="AJ15" s="446"/>
      <c r="AK15" s="446"/>
      <c r="AL15" s="447"/>
      <c r="AM15" s="423"/>
      <c r="AN15" s="424"/>
      <c r="AO15" s="424"/>
      <c r="AP15" s="424"/>
      <c r="AQ15" s="424"/>
      <c r="AR15" s="424"/>
      <c r="AS15" s="424"/>
      <c r="AT15" s="425"/>
      <c r="AU15" s="426"/>
      <c r="AV15" s="427"/>
      <c r="AW15" s="427"/>
      <c r="AX15" s="427"/>
      <c r="AY15" s="354" t="s">
        <v>63</v>
      </c>
      <c r="AZ15" s="355"/>
      <c r="BA15" s="355"/>
      <c r="BB15" s="355"/>
      <c r="BC15" s="355"/>
      <c r="BD15" s="355"/>
      <c r="BE15" s="355"/>
      <c r="BF15" s="355"/>
      <c r="BG15" s="355"/>
      <c r="BH15" s="355"/>
      <c r="BI15" s="355"/>
      <c r="BJ15" s="355"/>
      <c r="BK15" s="355"/>
      <c r="BL15" s="355"/>
      <c r="BM15" s="356"/>
      <c r="BN15" s="357">
        <v>268265</v>
      </c>
      <c r="BO15" s="358"/>
      <c r="BP15" s="358"/>
      <c r="BQ15" s="358"/>
      <c r="BR15" s="358"/>
      <c r="BS15" s="358"/>
      <c r="BT15" s="358"/>
      <c r="BU15" s="359"/>
      <c r="BV15" s="357">
        <v>265445</v>
      </c>
      <c r="BW15" s="358"/>
      <c r="BX15" s="358"/>
      <c r="BY15" s="358"/>
      <c r="BZ15" s="358"/>
      <c r="CA15" s="358"/>
      <c r="CB15" s="358"/>
      <c r="CC15" s="359"/>
      <c r="CD15" s="495" t="s">
        <v>64</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65</v>
      </c>
      <c r="M16" s="498"/>
      <c r="N16" s="498"/>
      <c r="O16" s="498"/>
      <c r="P16" s="498"/>
      <c r="Q16" s="499"/>
      <c r="R16" s="500" t="s">
        <v>66</v>
      </c>
      <c r="S16" s="501"/>
      <c r="T16" s="501"/>
      <c r="U16" s="501"/>
      <c r="V16" s="502"/>
      <c r="W16" s="384"/>
      <c r="X16" s="385"/>
      <c r="Y16" s="385"/>
      <c r="Z16" s="385"/>
      <c r="AA16" s="385"/>
      <c r="AB16" s="374"/>
      <c r="AC16" s="481">
        <v>15.6</v>
      </c>
      <c r="AD16" s="482"/>
      <c r="AE16" s="482"/>
      <c r="AF16" s="482"/>
      <c r="AG16" s="483"/>
      <c r="AH16" s="481">
        <v>15.5</v>
      </c>
      <c r="AI16" s="482"/>
      <c r="AJ16" s="482"/>
      <c r="AK16" s="482"/>
      <c r="AL16" s="484"/>
      <c r="AM16" s="423"/>
      <c r="AN16" s="424"/>
      <c r="AO16" s="424"/>
      <c r="AP16" s="424"/>
      <c r="AQ16" s="424"/>
      <c r="AR16" s="424"/>
      <c r="AS16" s="424"/>
      <c r="AT16" s="425"/>
      <c r="AU16" s="426"/>
      <c r="AV16" s="427"/>
      <c r="AW16" s="427"/>
      <c r="AX16" s="427"/>
      <c r="AY16" s="428" t="s">
        <v>67</v>
      </c>
      <c r="AZ16" s="429"/>
      <c r="BA16" s="429"/>
      <c r="BB16" s="429"/>
      <c r="BC16" s="429"/>
      <c r="BD16" s="429"/>
      <c r="BE16" s="429"/>
      <c r="BF16" s="429"/>
      <c r="BG16" s="429"/>
      <c r="BH16" s="429"/>
      <c r="BI16" s="429"/>
      <c r="BJ16" s="429"/>
      <c r="BK16" s="429"/>
      <c r="BL16" s="429"/>
      <c r="BM16" s="430"/>
      <c r="BN16" s="394">
        <v>3001322</v>
      </c>
      <c r="BO16" s="395"/>
      <c r="BP16" s="395"/>
      <c r="BQ16" s="395"/>
      <c r="BR16" s="395"/>
      <c r="BS16" s="395"/>
      <c r="BT16" s="395"/>
      <c r="BU16" s="396"/>
      <c r="BV16" s="394">
        <v>2768859</v>
      </c>
      <c r="BW16" s="395"/>
      <c r="BX16" s="395"/>
      <c r="BY16" s="395"/>
      <c r="BZ16" s="395"/>
      <c r="CA16" s="395"/>
      <c r="CB16" s="395"/>
      <c r="CC16" s="396"/>
      <c r="CD16" s="172"/>
      <c r="CE16" s="508" t="s">
        <v>68</v>
      </c>
      <c r="CF16" s="508"/>
      <c r="CG16" s="508"/>
      <c r="CH16" s="508"/>
      <c r="CI16" s="508"/>
      <c r="CJ16" s="508"/>
      <c r="CK16" s="508"/>
      <c r="CL16" s="508"/>
      <c r="CM16" s="508"/>
      <c r="CN16" s="508"/>
      <c r="CO16" s="508"/>
      <c r="CP16" s="508"/>
      <c r="CQ16" s="508"/>
      <c r="CR16" s="508"/>
      <c r="CS16" s="509"/>
      <c r="CT16" s="391">
        <v>3</v>
      </c>
      <c r="CU16" s="392"/>
      <c r="CV16" s="392"/>
      <c r="CW16" s="392"/>
      <c r="CX16" s="392"/>
      <c r="CY16" s="392"/>
      <c r="CZ16" s="392"/>
      <c r="DA16" s="393"/>
      <c r="DB16" s="391" t="s">
        <v>47</v>
      </c>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69</v>
      </c>
      <c r="N17" s="506"/>
      <c r="O17" s="506"/>
      <c r="P17" s="506"/>
      <c r="Q17" s="507"/>
      <c r="R17" s="500" t="s">
        <v>70</v>
      </c>
      <c r="S17" s="501"/>
      <c r="T17" s="501"/>
      <c r="U17" s="501"/>
      <c r="V17" s="502"/>
      <c r="W17" s="410" t="s">
        <v>71</v>
      </c>
      <c r="X17" s="411"/>
      <c r="Y17" s="411"/>
      <c r="Z17" s="411"/>
      <c r="AA17" s="411"/>
      <c r="AB17" s="401"/>
      <c r="AC17" s="445">
        <v>803</v>
      </c>
      <c r="AD17" s="446"/>
      <c r="AE17" s="446"/>
      <c r="AF17" s="446"/>
      <c r="AG17" s="488"/>
      <c r="AH17" s="445">
        <v>773</v>
      </c>
      <c r="AI17" s="446"/>
      <c r="AJ17" s="446"/>
      <c r="AK17" s="446"/>
      <c r="AL17" s="447"/>
      <c r="AM17" s="423"/>
      <c r="AN17" s="424"/>
      <c r="AO17" s="424"/>
      <c r="AP17" s="424"/>
      <c r="AQ17" s="424"/>
      <c r="AR17" s="424"/>
      <c r="AS17" s="424"/>
      <c r="AT17" s="425"/>
      <c r="AU17" s="426"/>
      <c r="AV17" s="427"/>
      <c r="AW17" s="427"/>
      <c r="AX17" s="427"/>
      <c r="AY17" s="428" t="s">
        <v>72</v>
      </c>
      <c r="AZ17" s="429"/>
      <c r="BA17" s="429"/>
      <c r="BB17" s="429"/>
      <c r="BC17" s="429"/>
      <c r="BD17" s="429"/>
      <c r="BE17" s="429"/>
      <c r="BF17" s="429"/>
      <c r="BG17" s="429"/>
      <c r="BH17" s="429"/>
      <c r="BI17" s="429"/>
      <c r="BJ17" s="429"/>
      <c r="BK17" s="429"/>
      <c r="BL17" s="429"/>
      <c r="BM17" s="430"/>
      <c r="BN17" s="394">
        <v>329625</v>
      </c>
      <c r="BO17" s="395"/>
      <c r="BP17" s="395"/>
      <c r="BQ17" s="395"/>
      <c r="BR17" s="395"/>
      <c r="BS17" s="395"/>
      <c r="BT17" s="395"/>
      <c r="BU17" s="396"/>
      <c r="BV17" s="394">
        <v>326698</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73</v>
      </c>
      <c r="C18" s="437"/>
      <c r="D18" s="437"/>
      <c r="E18" s="517"/>
      <c r="F18" s="517"/>
      <c r="G18" s="517"/>
      <c r="H18" s="517"/>
      <c r="I18" s="517"/>
      <c r="J18" s="517"/>
      <c r="K18" s="517"/>
      <c r="L18" s="518">
        <v>33.44</v>
      </c>
      <c r="M18" s="518"/>
      <c r="N18" s="518"/>
      <c r="O18" s="518"/>
      <c r="P18" s="518"/>
      <c r="Q18" s="518"/>
      <c r="R18" s="519"/>
      <c r="S18" s="519"/>
      <c r="T18" s="519"/>
      <c r="U18" s="519"/>
      <c r="V18" s="520"/>
      <c r="W18" s="412"/>
      <c r="X18" s="413"/>
      <c r="Y18" s="413"/>
      <c r="Z18" s="413"/>
      <c r="AA18" s="413"/>
      <c r="AB18" s="404"/>
      <c r="AC18" s="521">
        <v>70.099999999999994</v>
      </c>
      <c r="AD18" s="522"/>
      <c r="AE18" s="522"/>
      <c r="AF18" s="522"/>
      <c r="AG18" s="523"/>
      <c r="AH18" s="521">
        <v>68.2</v>
      </c>
      <c r="AI18" s="522"/>
      <c r="AJ18" s="522"/>
      <c r="AK18" s="522"/>
      <c r="AL18" s="524"/>
      <c r="AM18" s="423"/>
      <c r="AN18" s="424"/>
      <c r="AO18" s="424"/>
      <c r="AP18" s="424"/>
      <c r="AQ18" s="424"/>
      <c r="AR18" s="424"/>
      <c r="AS18" s="424"/>
      <c r="AT18" s="425"/>
      <c r="AU18" s="426"/>
      <c r="AV18" s="427"/>
      <c r="AW18" s="427"/>
      <c r="AX18" s="427"/>
      <c r="AY18" s="428" t="s">
        <v>74</v>
      </c>
      <c r="AZ18" s="429"/>
      <c r="BA18" s="429"/>
      <c r="BB18" s="429"/>
      <c r="BC18" s="429"/>
      <c r="BD18" s="429"/>
      <c r="BE18" s="429"/>
      <c r="BF18" s="429"/>
      <c r="BG18" s="429"/>
      <c r="BH18" s="429"/>
      <c r="BI18" s="429"/>
      <c r="BJ18" s="429"/>
      <c r="BK18" s="429"/>
      <c r="BL18" s="429"/>
      <c r="BM18" s="430"/>
      <c r="BN18" s="394">
        <v>2575036</v>
      </c>
      <c r="BO18" s="395"/>
      <c r="BP18" s="395"/>
      <c r="BQ18" s="395"/>
      <c r="BR18" s="395"/>
      <c r="BS18" s="395"/>
      <c r="BT18" s="395"/>
      <c r="BU18" s="396"/>
      <c r="BV18" s="394">
        <v>2362206</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75</v>
      </c>
      <c r="C19" s="437"/>
      <c r="D19" s="437"/>
      <c r="E19" s="517"/>
      <c r="F19" s="517"/>
      <c r="G19" s="517"/>
      <c r="H19" s="517"/>
      <c r="I19" s="517"/>
      <c r="J19" s="517"/>
      <c r="K19" s="517"/>
      <c r="L19" s="525">
        <v>68</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76</v>
      </c>
      <c r="AZ19" s="429"/>
      <c r="BA19" s="429"/>
      <c r="BB19" s="429"/>
      <c r="BC19" s="429"/>
      <c r="BD19" s="429"/>
      <c r="BE19" s="429"/>
      <c r="BF19" s="429"/>
      <c r="BG19" s="429"/>
      <c r="BH19" s="429"/>
      <c r="BI19" s="429"/>
      <c r="BJ19" s="429"/>
      <c r="BK19" s="429"/>
      <c r="BL19" s="429"/>
      <c r="BM19" s="430"/>
      <c r="BN19" s="394">
        <v>4563949</v>
      </c>
      <c r="BO19" s="395"/>
      <c r="BP19" s="395"/>
      <c r="BQ19" s="395"/>
      <c r="BR19" s="395"/>
      <c r="BS19" s="395"/>
      <c r="BT19" s="395"/>
      <c r="BU19" s="396"/>
      <c r="BV19" s="394">
        <v>4291487</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77</v>
      </c>
      <c r="C20" s="437"/>
      <c r="D20" s="437"/>
      <c r="E20" s="517"/>
      <c r="F20" s="517"/>
      <c r="G20" s="517"/>
      <c r="H20" s="517"/>
      <c r="I20" s="517"/>
      <c r="J20" s="517"/>
      <c r="K20" s="517"/>
      <c r="L20" s="525">
        <v>1068</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78</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79</v>
      </c>
      <c r="C22" s="538"/>
      <c r="D22" s="539"/>
      <c r="E22" s="406" t="s">
        <v>7</v>
      </c>
      <c r="F22" s="411"/>
      <c r="G22" s="411"/>
      <c r="H22" s="411"/>
      <c r="I22" s="411"/>
      <c r="J22" s="411"/>
      <c r="K22" s="401"/>
      <c r="L22" s="406" t="s">
        <v>80</v>
      </c>
      <c r="M22" s="411"/>
      <c r="N22" s="411"/>
      <c r="O22" s="411"/>
      <c r="P22" s="401"/>
      <c r="Q22" s="569" t="s">
        <v>81</v>
      </c>
      <c r="R22" s="570"/>
      <c r="S22" s="570"/>
      <c r="T22" s="570"/>
      <c r="U22" s="570"/>
      <c r="V22" s="571"/>
      <c r="W22" s="537" t="s">
        <v>82</v>
      </c>
      <c r="X22" s="538"/>
      <c r="Y22" s="539"/>
      <c r="Z22" s="406" t="s">
        <v>7</v>
      </c>
      <c r="AA22" s="411"/>
      <c r="AB22" s="411"/>
      <c r="AC22" s="411"/>
      <c r="AD22" s="411"/>
      <c r="AE22" s="411"/>
      <c r="AF22" s="411"/>
      <c r="AG22" s="401"/>
      <c r="AH22" s="575" t="s">
        <v>83</v>
      </c>
      <c r="AI22" s="411"/>
      <c r="AJ22" s="411"/>
      <c r="AK22" s="411"/>
      <c r="AL22" s="401"/>
      <c r="AM22" s="575" t="s">
        <v>84</v>
      </c>
      <c r="AN22" s="576"/>
      <c r="AO22" s="576"/>
      <c r="AP22" s="576"/>
      <c r="AQ22" s="576"/>
      <c r="AR22" s="577"/>
      <c r="AS22" s="569" t="s">
        <v>81</v>
      </c>
      <c r="AT22" s="570"/>
      <c r="AU22" s="570"/>
      <c r="AV22" s="570"/>
      <c r="AW22" s="570"/>
      <c r="AX22" s="581"/>
      <c r="AY22" s="354" t="s">
        <v>85</v>
      </c>
      <c r="AZ22" s="355"/>
      <c r="BA22" s="355"/>
      <c r="BB22" s="355"/>
      <c r="BC22" s="355"/>
      <c r="BD22" s="355"/>
      <c r="BE22" s="355"/>
      <c r="BF22" s="355"/>
      <c r="BG22" s="355"/>
      <c r="BH22" s="355"/>
      <c r="BI22" s="355"/>
      <c r="BJ22" s="355"/>
      <c r="BK22" s="355"/>
      <c r="BL22" s="355"/>
      <c r="BM22" s="356"/>
      <c r="BN22" s="357">
        <v>11619648</v>
      </c>
      <c r="BO22" s="358"/>
      <c r="BP22" s="358"/>
      <c r="BQ22" s="358"/>
      <c r="BR22" s="358"/>
      <c r="BS22" s="358"/>
      <c r="BT22" s="358"/>
      <c r="BU22" s="359"/>
      <c r="BV22" s="357">
        <v>9951371</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86</v>
      </c>
      <c r="AZ23" s="429"/>
      <c r="BA23" s="429"/>
      <c r="BB23" s="429"/>
      <c r="BC23" s="429"/>
      <c r="BD23" s="429"/>
      <c r="BE23" s="429"/>
      <c r="BF23" s="429"/>
      <c r="BG23" s="429"/>
      <c r="BH23" s="429"/>
      <c r="BI23" s="429"/>
      <c r="BJ23" s="429"/>
      <c r="BK23" s="429"/>
      <c r="BL23" s="429"/>
      <c r="BM23" s="430"/>
      <c r="BN23" s="394">
        <v>10634285</v>
      </c>
      <c r="BO23" s="395"/>
      <c r="BP23" s="395"/>
      <c r="BQ23" s="395"/>
      <c r="BR23" s="395"/>
      <c r="BS23" s="395"/>
      <c r="BT23" s="395"/>
      <c r="BU23" s="396"/>
      <c r="BV23" s="394">
        <v>8877392</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87</v>
      </c>
      <c r="F24" s="424"/>
      <c r="G24" s="424"/>
      <c r="H24" s="424"/>
      <c r="I24" s="424"/>
      <c r="J24" s="424"/>
      <c r="K24" s="425"/>
      <c r="L24" s="445">
        <v>1</v>
      </c>
      <c r="M24" s="446"/>
      <c r="N24" s="446"/>
      <c r="O24" s="446"/>
      <c r="P24" s="488"/>
      <c r="Q24" s="445">
        <v>4760</v>
      </c>
      <c r="R24" s="446"/>
      <c r="S24" s="446"/>
      <c r="T24" s="446"/>
      <c r="U24" s="446"/>
      <c r="V24" s="488"/>
      <c r="W24" s="540"/>
      <c r="X24" s="541"/>
      <c r="Y24" s="542"/>
      <c r="Z24" s="444" t="s">
        <v>88</v>
      </c>
      <c r="AA24" s="424"/>
      <c r="AB24" s="424"/>
      <c r="AC24" s="424"/>
      <c r="AD24" s="424"/>
      <c r="AE24" s="424"/>
      <c r="AF24" s="424"/>
      <c r="AG24" s="425"/>
      <c r="AH24" s="445">
        <v>62</v>
      </c>
      <c r="AI24" s="446"/>
      <c r="AJ24" s="446"/>
      <c r="AK24" s="446"/>
      <c r="AL24" s="488"/>
      <c r="AM24" s="445">
        <v>176080</v>
      </c>
      <c r="AN24" s="446"/>
      <c r="AO24" s="446"/>
      <c r="AP24" s="446"/>
      <c r="AQ24" s="446"/>
      <c r="AR24" s="488"/>
      <c r="AS24" s="445">
        <v>2840</v>
      </c>
      <c r="AT24" s="446"/>
      <c r="AU24" s="446"/>
      <c r="AV24" s="446"/>
      <c r="AW24" s="446"/>
      <c r="AX24" s="447"/>
      <c r="AY24" s="510" t="s">
        <v>89</v>
      </c>
      <c r="AZ24" s="511"/>
      <c r="BA24" s="511"/>
      <c r="BB24" s="511"/>
      <c r="BC24" s="511"/>
      <c r="BD24" s="511"/>
      <c r="BE24" s="511"/>
      <c r="BF24" s="511"/>
      <c r="BG24" s="511"/>
      <c r="BH24" s="511"/>
      <c r="BI24" s="511"/>
      <c r="BJ24" s="511"/>
      <c r="BK24" s="511"/>
      <c r="BL24" s="511"/>
      <c r="BM24" s="512"/>
      <c r="BN24" s="394">
        <v>10875320</v>
      </c>
      <c r="BO24" s="395"/>
      <c r="BP24" s="395"/>
      <c r="BQ24" s="395"/>
      <c r="BR24" s="395"/>
      <c r="BS24" s="395"/>
      <c r="BT24" s="395"/>
      <c r="BU24" s="396"/>
      <c r="BV24" s="394">
        <v>9139216</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90</v>
      </c>
      <c r="F25" s="424"/>
      <c r="G25" s="424"/>
      <c r="H25" s="424"/>
      <c r="I25" s="424"/>
      <c r="J25" s="424"/>
      <c r="K25" s="425"/>
      <c r="L25" s="445">
        <v>1</v>
      </c>
      <c r="M25" s="446"/>
      <c r="N25" s="446"/>
      <c r="O25" s="446"/>
      <c r="P25" s="488"/>
      <c r="Q25" s="445">
        <v>4620</v>
      </c>
      <c r="R25" s="446"/>
      <c r="S25" s="446"/>
      <c r="T25" s="446"/>
      <c r="U25" s="446"/>
      <c r="V25" s="488"/>
      <c r="W25" s="540"/>
      <c r="X25" s="541"/>
      <c r="Y25" s="542"/>
      <c r="Z25" s="444" t="s">
        <v>91</v>
      </c>
      <c r="AA25" s="424"/>
      <c r="AB25" s="424"/>
      <c r="AC25" s="424"/>
      <c r="AD25" s="424"/>
      <c r="AE25" s="424"/>
      <c r="AF25" s="424"/>
      <c r="AG25" s="425"/>
      <c r="AH25" s="445" t="s">
        <v>47</v>
      </c>
      <c r="AI25" s="446"/>
      <c r="AJ25" s="446"/>
      <c r="AK25" s="446"/>
      <c r="AL25" s="488"/>
      <c r="AM25" s="445" t="s">
        <v>47</v>
      </c>
      <c r="AN25" s="446"/>
      <c r="AO25" s="446"/>
      <c r="AP25" s="446"/>
      <c r="AQ25" s="446"/>
      <c r="AR25" s="488"/>
      <c r="AS25" s="445" t="s">
        <v>47</v>
      </c>
      <c r="AT25" s="446"/>
      <c r="AU25" s="446"/>
      <c r="AV25" s="446"/>
      <c r="AW25" s="446"/>
      <c r="AX25" s="447"/>
      <c r="AY25" s="354" t="s">
        <v>92</v>
      </c>
      <c r="AZ25" s="355"/>
      <c r="BA25" s="355"/>
      <c r="BB25" s="355"/>
      <c r="BC25" s="355"/>
      <c r="BD25" s="355"/>
      <c r="BE25" s="355"/>
      <c r="BF25" s="355"/>
      <c r="BG25" s="355"/>
      <c r="BH25" s="355"/>
      <c r="BI25" s="355"/>
      <c r="BJ25" s="355"/>
      <c r="BK25" s="355"/>
      <c r="BL25" s="355"/>
      <c r="BM25" s="356"/>
      <c r="BN25" s="357" t="s">
        <v>47</v>
      </c>
      <c r="BO25" s="358"/>
      <c r="BP25" s="358"/>
      <c r="BQ25" s="358"/>
      <c r="BR25" s="358"/>
      <c r="BS25" s="358"/>
      <c r="BT25" s="358"/>
      <c r="BU25" s="359"/>
      <c r="BV25" s="357" t="s">
        <v>47</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93</v>
      </c>
      <c r="F26" s="424"/>
      <c r="G26" s="424"/>
      <c r="H26" s="424"/>
      <c r="I26" s="424"/>
      <c r="J26" s="424"/>
      <c r="K26" s="425"/>
      <c r="L26" s="445">
        <v>1</v>
      </c>
      <c r="M26" s="446"/>
      <c r="N26" s="446"/>
      <c r="O26" s="446"/>
      <c r="P26" s="488"/>
      <c r="Q26" s="445">
        <v>4190</v>
      </c>
      <c r="R26" s="446"/>
      <c r="S26" s="446"/>
      <c r="T26" s="446"/>
      <c r="U26" s="446"/>
      <c r="V26" s="488"/>
      <c r="W26" s="540"/>
      <c r="X26" s="541"/>
      <c r="Y26" s="542"/>
      <c r="Z26" s="444" t="s">
        <v>94</v>
      </c>
      <c r="AA26" s="546"/>
      <c r="AB26" s="546"/>
      <c r="AC26" s="546"/>
      <c r="AD26" s="546"/>
      <c r="AE26" s="546"/>
      <c r="AF26" s="546"/>
      <c r="AG26" s="547"/>
      <c r="AH26" s="445">
        <v>6</v>
      </c>
      <c r="AI26" s="446"/>
      <c r="AJ26" s="446"/>
      <c r="AK26" s="446"/>
      <c r="AL26" s="488"/>
      <c r="AM26" s="445">
        <v>13974</v>
      </c>
      <c r="AN26" s="446"/>
      <c r="AO26" s="446"/>
      <c r="AP26" s="446"/>
      <c r="AQ26" s="446"/>
      <c r="AR26" s="488"/>
      <c r="AS26" s="445">
        <v>2329</v>
      </c>
      <c r="AT26" s="446"/>
      <c r="AU26" s="446"/>
      <c r="AV26" s="446"/>
      <c r="AW26" s="446"/>
      <c r="AX26" s="447"/>
      <c r="AY26" s="397" t="s">
        <v>95</v>
      </c>
      <c r="AZ26" s="398"/>
      <c r="BA26" s="398"/>
      <c r="BB26" s="398"/>
      <c r="BC26" s="398"/>
      <c r="BD26" s="398"/>
      <c r="BE26" s="398"/>
      <c r="BF26" s="398"/>
      <c r="BG26" s="398"/>
      <c r="BH26" s="398"/>
      <c r="BI26" s="398"/>
      <c r="BJ26" s="398"/>
      <c r="BK26" s="398"/>
      <c r="BL26" s="398"/>
      <c r="BM26" s="399"/>
      <c r="BN26" s="394" t="s">
        <v>47</v>
      </c>
      <c r="BO26" s="395"/>
      <c r="BP26" s="395"/>
      <c r="BQ26" s="395"/>
      <c r="BR26" s="395"/>
      <c r="BS26" s="395"/>
      <c r="BT26" s="395"/>
      <c r="BU26" s="396"/>
      <c r="BV26" s="394" t="s">
        <v>47</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96</v>
      </c>
      <c r="F27" s="424"/>
      <c r="G27" s="424"/>
      <c r="H27" s="424"/>
      <c r="I27" s="424"/>
      <c r="J27" s="424"/>
      <c r="K27" s="425"/>
      <c r="L27" s="445">
        <v>1</v>
      </c>
      <c r="M27" s="446"/>
      <c r="N27" s="446"/>
      <c r="O27" s="446"/>
      <c r="P27" s="488"/>
      <c r="Q27" s="445">
        <v>2470</v>
      </c>
      <c r="R27" s="446"/>
      <c r="S27" s="446"/>
      <c r="T27" s="446"/>
      <c r="U27" s="446"/>
      <c r="V27" s="488"/>
      <c r="W27" s="540"/>
      <c r="X27" s="541"/>
      <c r="Y27" s="542"/>
      <c r="Z27" s="444" t="s">
        <v>97</v>
      </c>
      <c r="AA27" s="424"/>
      <c r="AB27" s="424"/>
      <c r="AC27" s="424"/>
      <c r="AD27" s="424"/>
      <c r="AE27" s="424"/>
      <c r="AF27" s="424"/>
      <c r="AG27" s="425"/>
      <c r="AH27" s="445" t="s">
        <v>47</v>
      </c>
      <c r="AI27" s="446"/>
      <c r="AJ27" s="446"/>
      <c r="AK27" s="446"/>
      <c r="AL27" s="488"/>
      <c r="AM27" s="445" t="s">
        <v>47</v>
      </c>
      <c r="AN27" s="446"/>
      <c r="AO27" s="446"/>
      <c r="AP27" s="446"/>
      <c r="AQ27" s="446"/>
      <c r="AR27" s="488"/>
      <c r="AS27" s="445" t="s">
        <v>47</v>
      </c>
      <c r="AT27" s="446"/>
      <c r="AU27" s="446"/>
      <c r="AV27" s="446"/>
      <c r="AW27" s="446"/>
      <c r="AX27" s="447"/>
      <c r="AY27" s="489" t="s">
        <v>98</v>
      </c>
      <c r="AZ27" s="490"/>
      <c r="BA27" s="490"/>
      <c r="BB27" s="490"/>
      <c r="BC27" s="490"/>
      <c r="BD27" s="490"/>
      <c r="BE27" s="490"/>
      <c r="BF27" s="490"/>
      <c r="BG27" s="490"/>
      <c r="BH27" s="490"/>
      <c r="BI27" s="490"/>
      <c r="BJ27" s="490"/>
      <c r="BK27" s="490"/>
      <c r="BL27" s="490"/>
      <c r="BM27" s="491"/>
      <c r="BN27" s="513">
        <v>81929</v>
      </c>
      <c r="BO27" s="514"/>
      <c r="BP27" s="514"/>
      <c r="BQ27" s="514"/>
      <c r="BR27" s="514"/>
      <c r="BS27" s="514"/>
      <c r="BT27" s="514"/>
      <c r="BU27" s="515"/>
      <c r="BV27" s="513">
        <v>81929</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99</v>
      </c>
      <c r="F28" s="424"/>
      <c r="G28" s="424"/>
      <c r="H28" s="424"/>
      <c r="I28" s="424"/>
      <c r="J28" s="424"/>
      <c r="K28" s="425"/>
      <c r="L28" s="445">
        <v>1</v>
      </c>
      <c r="M28" s="446"/>
      <c r="N28" s="446"/>
      <c r="O28" s="446"/>
      <c r="P28" s="488"/>
      <c r="Q28" s="445">
        <v>2060</v>
      </c>
      <c r="R28" s="446"/>
      <c r="S28" s="446"/>
      <c r="T28" s="446"/>
      <c r="U28" s="446"/>
      <c r="V28" s="488"/>
      <c r="W28" s="540"/>
      <c r="X28" s="541"/>
      <c r="Y28" s="542"/>
      <c r="Z28" s="444" t="s">
        <v>100</v>
      </c>
      <c r="AA28" s="424"/>
      <c r="AB28" s="424"/>
      <c r="AC28" s="424"/>
      <c r="AD28" s="424"/>
      <c r="AE28" s="424"/>
      <c r="AF28" s="424"/>
      <c r="AG28" s="425"/>
      <c r="AH28" s="445" t="s">
        <v>47</v>
      </c>
      <c r="AI28" s="446"/>
      <c r="AJ28" s="446"/>
      <c r="AK28" s="446"/>
      <c r="AL28" s="488"/>
      <c r="AM28" s="445" t="s">
        <v>47</v>
      </c>
      <c r="AN28" s="446"/>
      <c r="AO28" s="446"/>
      <c r="AP28" s="446"/>
      <c r="AQ28" s="446"/>
      <c r="AR28" s="488"/>
      <c r="AS28" s="445" t="s">
        <v>47</v>
      </c>
      <c r="AT28" s="446"/>
      <c r="AU28" s="446"/>
      <c r="AV28" s="446"/>
      <c r="AW28" s="446"/>
      <c r="AX28" s="447"/>
      <c r="AY28" s="548" t="s">
        <v>101</v>
      </c>
      <c r="AZ28" s="549"/>
      <c r="BA28" s="549"/>
      <c r="BB28" s="550"/>
      <c r="BC28" s="354" t="s">
        <v>102</v>
      </c>
      <c r="BD28" s="355"/>
      <c r="BE28" s="355"/>
      <c r="BF28" s="355"/>
      <c r="BG28" s="355"/>
      <c r="BH28" s="355"/>
      <c r="BI28" s="355"/>
      <c r="BJ28" s="355"/>
      <c r="BK28" s="355"/>
      <c r="BL28" s="355"/>
      <c r="BM28" s="356"/>
      <c r="BN28" s="357">
        <v>282788</v>
      </c>
      <c r="BO28" s="358"/>
      <c r="BP28" s="358"/>
      <c r="BQ28" s="358"/>
      <c r="BR28" s="358"/>
      <c r="BS28" s="358"/>
      <c r="BT28" s="358"/>
      <c r="BU28" s="359"/>
      <c r="BV28" s="357">
        <v>282748</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103</v>
      </c>
      <c r="F29" s="424"/>
      <c r="G29" s="424"/>
      <c r="H29" s="424"/>
      <c r="I29" s="424"/>
      <c r="J29" s="424"/>
      <c r="K29" s="425"/>
      <c r="L29" s="445">
        <v>8</v>
      </c>
      <c r="M29" s="446"/>
      <c r="N29" s="446"/>
      <c r="O29" s="446"/>
      <c r="P29" s="488"/>
      <c r="Q29" s="445">
        <v>1710</v>
      </c>
      <c r="R29" s="446"/>
      <c r="S29" s="446"/>
      <c r="T29" s="446"/>
      <c r="U29" s="446"/>
      <c r="V29" s="488"/>
      <c r="W29" s="543"/>
      <c r="X29" s="544"/>
      <c r="Y29" s="545"/>
      <c r="Z29" s="444" t="s">
        <v>104</v>
      </c>
      <c r="AA29" s="424"/>
      <c r="AB29" s="424"/>
      <c r="AC29" s="424"/>
      <c r="AD29" s="424"/>
      <c r="AE29" s="424"/>
      <c r="AF29" s="424"/>
      <c r="AG29" s="425"/>
      <c r="AH29" s="445">
        <v>62</v>
      </c>
      <c r="AI29" s="446"/>
      <c r="AJ29" s="446"/>
      <c r="AK29" s="446"/>
      <c r="AL29" s="488"/>
      <c r="AM29" s="445">
        <v>176080</v>
      </c>
      <c r="AN29" s="446"/>
      <c r="AO29" s="446"/>
      <c r="AP29" s="446"/>
      <c r="AQ29" s="446"/>
      <c r="AR29" s="488"/>
      <c r="AS29" s="445">
        <v>2840</v>
      </c>
      <c r="AT29" s="446"/>
      <c r="AU29" s="446"/>
      <c r="AV29" s="446"/>
      <c r="AW29" s="446"/>
      <c r="AX29" s="447"/>
      <c r="AY29" s="551"/>
      <c r="AZ29" s="552"/>
      <c r="BA29" s="552"/>
      <c r="BB29" s="553"/>
      <c r="BC29" s="428" t="s">
        <v>105</v>
      </c>
      <c r="BD29" s="429"/>
      <c r="BE29" s="429"/>
      <c r="BF29" s="429"/>
      <c r="BG29" s="429"/>
      <c r="BH29" s="429"/>
      <c r="BI29" s="429"/>
      <c r="BJ29" s="429"/>
      <c r="BK29" s="429"/>
      <c r="BL29" s="429"/>
      <c r="BM29" s="430"/>
      <c r="BN29" s="394">
        <v>381170</v>
      </c>
      <c r="BO29" s="395"/>
      <c r="BP29" s="395"/>
      <c r="BQ29" s="395"/>
      <c r="BR29" s="395"/>
      <c r="BS29" s="395"/>
      <c r="BT29" s="395"/>
      <c r="BU29" s="396"/>
      <c r="BV29" s="394">
        <v>378993</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106</v>
      </c>
      <c r="X30" s="562"/>
      <c r="Y30" s="562"/>
      <c r="Z30" s="562"/>
      <c r="AA30" s="562"/>
      <c r="AB30" s="562"/>
      <c r="AC30" s="562"/>
      <c r="AD30" s="562"/>
      <c r="AE30" s="562"/>
      <c r="AF30" s="562"/>
      <c r="AG30" s="563"/>
      <c r="AH30" s="521">
        <v>97.2</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107</v>
      </c>
      <c r="BD30" s="511"/>
      <c r="BE30" s="511"/>
      <c r="BF30" s="511"/>
      <c r="BG30" s="511"/>
      <c r="BH30" s="511"/>
      <c r="BI30" s="511"/>
      <c r="BJ30" s="511"/>
      <c r="BK30" s="511"/>
      <c r="BL30" s="511"/>
      <c r="BM30" s="512"/>
      <c r="BN30" s="513">
        <v>696120</v>
      </c>
      <c r="BO30" s="514"/>
      <c r="BP30" s="514"/>
      <c r="BQ30" s="514"/>
      <c r="BR30" s="514"/>
      <c r="BS30" s="514"/>
      <c r="BT30" s="514"/>
      <c r="BU30" s="515"/>
      <c r="BV30" s="513">
        <v>763402</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108</v>
      </c>
      <c r="D32" s="557"/>
      <c r="E32" s="557"/>
      <c r="F32" s="557"/>
      <c r="G32" s="557"/>
      <c r="H32" s="557"/>
      <c r="I32" s="557"/>
      <c r="J32" s="557"/>
      <c r="K32" s="557"/>
      <c r="L32" s="557"/>
      <c r="M32" s="557"/>
      <c r="N32" s="557"/>
      <c r="O32" s="557"/>
      <c r="P32" s="557"/>
      <c r="Q32" s="557"/>
      <c r="R32" s="557"/>
      <c r="S32" s="557"/>
      <c r="U32" s="398" t="s">
        <v>109</v>
      </c>
      <c r="V32" s="398"/>
      <c r="W32" s="398"/>
      <c r="X32" s="398"/>
      <c r="Y32" s="398"/>
      <c r="Z32" s="398"/>
      <c r="AA32" s="398"/>
      <c r="AB32" s="398"/>
      <c r="AC32" s="398"/>
      <c r="AD32" s="398"/>
      <c r="AE32" s="398"/>
      <c r="AF32" s="398"/>
      <c r="AG32" s="398"/>
      <c r="AH32" s="398"/>
      <c r="AI32" s="398"/>
      <c r="AJ32" s="398"/>
      <c r="AK32" s="398"/>
      <c r="AM32" s="398" t="s">
        <v>110</v>
      </c>
      <c r="AN32" s="398"/>
      <c r="AO32" s="398"/>
      <c r="AP32" s="398"/>
      <c r="AQ32" s="398"/>
      <c r="AR32" s="398"/>
      <c r="AS32" s="398"/>
      <c r="AT32" s="398"/>
      <c r="AU32" s="398"/>
      <c r="AV32" s="398"/>
      <c r="AW32" s="398"/>
      <c r="AX32" s="398"/>
      <c r="AY32" s="398"/>
      <c r="AZ32" s="398"/>
      <c r="BA32" s="398"/>
      <c r="BB32" s="398"/>
      <c r="BC32" s="398"/>
      <c r="BE32" s="398" t="s">
        <v>111</v>
      </c>
      <c r="BF32" s="398"/>
      <c r="BG32" s="398"/>
      <c r="BH32" s="398"/>
      <c r="BI32" s="398"/>
      <c r="BJ32" s="398"/>
      <c r="BK32" s="398"/>
      <c r="BL32" s="398"/>
      <c r="BM32" s="398"/>
      <c r="BN32" s="398"/>
      <c r="BO32" s="398"/>
      <c r="BP32" s="398"/>
      <c r="BQ32" s="398"/>
      <c r="BR32" s="398"/>
      <c r="BS32" s="398"/>
      <c r="BT32" s="398"/>
      <c r="BU32" s="398"/>
      <c r="BW32" s="398" t="s">
        <v>112</v>
      </c>
      <c r="BX32" s="398"/>
      <c r="BY32" s="398"/>
      <c r="BZ32" s="398"/>
      <c r="CA32" s="398"/>
      <c r="CB32" s="398"/>
      <c r="CC32" s="398"/>
      <c r="CD32" s="398"/>
      <c r="CE32" s="398"/>
      <c r="CF32" s="398"/>
      <c r="CG32" s="398"/>
      <c r="CH32" s="398"/>
      <c r="CI32" s="398"/>
      <c r="CJ32" s="398"/>
      <c r="CK32" s="398"/>
      <c r="CL32" s="398"/>
      <c r="CM32" s="398"/>
      <c r="CO32" s="398" t="s">
        <v>113</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114</v>
      </c>
      <c r="D33" s="418"/>
      <c r="E33" s="383" t="s">
        <v>115</v>
      </c>
      <c r="F33" s="383"/>
      <c r="G33" s="383"/>
      <c r="H33" s="383"/>
      <c r="I33" s="383"/>
      <c r="J33" s="383"/>
      <c r="K33" s="383"/>
      <c r="L33" s="383"/>
      <c r="M33" s="383"/>
      <c r="N33" s="383"/>
      <c r="O33" s="383"/>
      <c r="P33" s="383"/>
      <c r="Q33" s="383"/>
      <c r="R33" s="383"/>
      <c r="S33" s="383"/>
      <c r="T33" s="167"/>
      <c r="U33" s="418" t="s">
        <v>114</v>
      </c>
      <c r="V33" s="418"/>
      <c r="W33" s="383" t="s">
        <v>115</v>
      </c>
      <c r="X33" s="383"/>
      <c r="Y33" s="383"/>
      <c r="Z33" s="383"/>
      <c r="AA33" s="383"/>
      <c r="AB33" s="383"/>
      <c r="AC33" s="383"/>
      <c r="AD33" s="383"/>
      <c r="AE33" s="383"/>
      <c r="AF33" s="383"/>
      <c r="AG33" s="383"/>
      <c r="AH33" s="383"/>
      <c r="AI33" s="383"/>
      <c r="AJ33" s="383"/>
      <c r="AK33" s="383"/>
      <c r="AL33" s="167"/>
      <c r="AM33" s="418" t="s">
        <v>114</v>
      </c>
      <c r="AN33" s="418"/>
      <c r="AO33" s="383" t="s">
        <v>115</v>
      </c>
      <c r="AP33" s="383"/>
      <c r="AQ33" s="383"/>
      <c r="AR33" s="383"/>
      <c r="AS33" s="383"/>
      <c r="AT33" s="383"/>
      <c r="AU33" s="383"/>
      <c r="AV33" s="383"/>
      <c r="AW33" s="383"/>
      <c r="AX33" s="383"/>
      <c r="AY33" s="383"/>
      <c r="AZ33" s="383"/>
      <c r="BA33" s="383"/>
      <c r="BB33" s="383"/>
      <c r="BC33" s="383"/>
      <c r="BD33" s="173"/>
      <c r="BE33" s="383" t="s">
        <v>116</v>
      </c>
      <c r="BF33" s="383"/>
      <c r="BG33" s="383" t="s">
        <v>117</v>
      </c>
      <c r="BH33" s="383"/>
      <c r="BI33" s="383"/>
      <c r="BJ33" s="383"/>
      <c r="BK33" s="383"/>
      <c r="BL33" s="383"/>
      <c r="BM33" s="383"/>
      <c r="BN33" s="383"/>
      <c r="BO33" s="383"/>
      <c r="BP33" s="383"/>
      <c r="BQ33" s="383"/>
      <c r="BR33" s="383"/>
      <c r="BS33" s="383"/>
      <c r="BT33" s="383"/>
      <c r="BU33" s="383"/>
      <c r="BV33" s="173"/>
      <c r="BW33" s="418" t="s">
        <v>116</v>
      </c>
      <c r="BX33" s="418"/>
      <c r="BY33" s="383" t="s">
        <v>118</v>
      </c>
      <c r="BZ33" s="383"/>
      <c r="CA33" s="383"/>
      <c r="CB33" s="383"/>
      <c r="CC33" s="383"/>
      <c r="CD33" s="383"/>
      <c r="CE33" s="383"/>
      <c r="CF33" s="383"/>
      <c r="CG33" s="383"/>
      <c r="CH33" s="383"/>
      <c r="CI33" s="383"/>
      <c r="CJ33" s="383"/>
      <c r="CK33" s="383"/>
      <c r="CL33" s="383"/>
      <c r="CM33" s="383"/>
      <c r="CN33" s="167"/>
      <c r="CO33" s="418" t="s">
        <v>114</v>
      </c>
      <c r="CP33" s="418"/>
      <c r="CQ33" s="383" t="s">
        <v>119</v>
      </c>
      <c r="CR33" s="383"/>
      <c r="CS33" s="383"/>
      <c r="CT33" s="383"/>
      <c r="CU33" s="383"/>
      <c r="CV33" s="383"/>
      <c r="CW33" s="383"/>
      <c r="CX33" s="383"/>
      <c r="CY33" s="383"/>
      <c r="CZ33" s="383"/>
      <c r="DA33" s="383"/>
      <c r="DB33" s="383"/>
      <c r="DC33" s="383"/>
      <c r="DD33" s="383"/>
      <c r="DE33" s="383"/>
      <c r="DF33" s="167"/>
      <c r="DG33" s="583" t="s">
        <v>120</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国民健康保険事業勘定特別会計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IF('各会計、関係団体の財政状況及び健全化判断比率'!B32="","",'各会計、関係団体の財政状況及び健全化判断比率'!B32)</f>
        <v>簡易水道事業会計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t="str">
        <f>IF(BY34="","",MAX(C34:D43,U34:V43,AM34:AN43,BE34:BF43)+1)</f>
        <v/>
      </c>
      <c r="BX34" s="584"/>
      <c r="BY34" s="585" t="str">
        <f>IF('各会計、関係団体の財政状況及び健全化判断比率'!B68="","",'各会計、関係団体の財政状況及び健全化判断比率'!B68)</f>
        <v/>
      </c>
      <c r="BZ34" s="585"/>
      <c r="CA34" s="585"/>
      <c r="CB34" s="585"/>
      <c r="CC34" s="585"/>
      <c r="CD34" s="585"/>
      <c r="CE34" s="585"/>
      <c r="CF34" s="585"/>
      <c r="CG34" s="585"/>
      <c r="CH34" s="585"/>
      <c r="CI34" s="585"/>
      <c r="CJ34" s="585"/>
      <c r="CK34" s="585"/>
      <c r="CL34" s="585"/>
      <c r="CM34" s="585"/>
      <c r="CN34" s="163"/>
      <c r="CO34" s="584">
        <f>IF(CQ34="","",MAX(C34:D43,U34:V43,AM34:AN43,BE34:BF43,BW34:BX43)+1)</f>
        <v>8</v>
      </c>
      <c r="CP34" s="584"/>
      <c r="CQ34" s="585" t="str">
        <f>IF('各会計、関係団体の財政状況及び健全化判断比率'!BS7="","",'各会計、関係団体の財政状況及び健全化判断比率'!BS7)</f>
        <v>株式会社海士</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国民健康保険診療施設勘定特別会計</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IF('各会計、関係団体の財政状況及び健全化判断比率'!B33="","",'各会計、関係団体の財政状況及び健全化判断比率'!B33)</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t="str">
        <f t="shared" ref="BW35:BW43" si="2">IF(BY35="","",BW34+1)</f>
        <v/>
      </c>
      <c r="BX35" s="584"/>
      <c r="BY35" s="585" t="str">
        <f>IF('各会計、関係団体の財政状況及び健全化判断比率'!B69="","",'各会計、関係団体の財政状況及び健全化判断比率'!B69)</f>
        <v/>
      </c>
      <c r="BZ35" s="585"/>
      <c r="CA35" s="585"/>
      <c r="CB35" s="585"/>
      <c r="CC35" s="585"/>
      <c r="CD35" s="585"/>
      <c r="CE35" s="585"/>
      <c r="CF35" s="585"/>
      <c r="CG35" s="585"/>
      <c r="CH35" s="585"/>
      <c r="CI35" s="585"/>
      <c r="CJ35" s="585"/>
      <c r="CK35" s="585"/>
      <c r="CL35" s="585"/>
      <c r="CM35" s="585"/>
      <c r="CN35" s="163"/>
      <c r="CO35" s="584">
        <f t="shared" ref="CO35:CO43" si="3">IF(CQ35="","",CO34+1)</f>
        <v>9</v>
      </c>
      <c r="CP35" s="584"/>
      <c r="CQ35" s="585" t="str">
        <f>IF('各会計、関係団体の財政状況及び健全化判断比率'!BS8="","",'各会計、関係団体の財政状況及び健全化判断比率'!BS8)</f>
        <v>株式会社ふるさと海士</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国民健康保険歯科診療施設勘定特別会計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t="str">
        <f t="shared" si="2"/>
        <v/>
      </c>
      <c r="BX36" s="584"/>
      <c r="BY36" s="585" t="str">
        <f>IF('各会計、関係団体の財政状況及び健全化判断比率'!B70="","",'各会計、関係団体の財政状況及び健全化判断比率'!B70)</f>
        <v/>
      </c>
      <c r="BZ36" s="585"/>
      <c r="CA36" s="585"/>
      <c r="CB36" s="585"/>
      <c r="CC36" s="585"/>
      <c r="CD36" s="585"/>
      <c r="CE36" s="585"/>
      <c r="CF36" s="585"/>
      <c r="CG36" s="585"/>
      <c r="CH36" s="585"/>
      <c r="CI36" s="585"/>
      <c r="CJ36" s="585"/>
      <c r="CK36" s="585"/>
      <c r="CL36" s="585"/>
      <c r="CM36" s="585"/>
      <c r="CN36" s="163"/>
      <c r="CO36" s="584">
        <f t="shared" si="3"/>
        <v>10</v>
      </c>
      <c r="CP36" s="584"/>
      <c r="CQ36" s="585" t="str">
        <f>IF('各会計、関係団体の財政状況及び健全化判断比率'!BS9="","",'各会計、関係団体の財政状況及び健全化判断比率'!BS9)</f>
        <v>株式会社AMAホールディングス</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f t="shared" si="4"/>
        <v>5</v>
      </c>
      <c r="V37" s="584"/>
      <c r="W37" s="585" t="str">
        <f>IF('各会計、関係団体の財政状況及び健全化判断比率'!B31="","",'各会計、関係団体の財政状況及び健全化判断比率'!B31)</f>
        <v>後期高齢者医療特別会計</v>
      </c>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t="str">
        <f t="shared" si="2"/>
        <v/>
      </c>
      <c r="BX37" s="584"/>
      <c r="BY37" s="585" t="str">
        <f>IF('各会計、関係団体の財政状況及び健全化判断比率'!B71="","",'各会計、関係団体の財政状況及び健全化判断比率'!B71)</f>
        <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t="str">
        <f t="shared" si="2"/>
        <v/>
      </c>
      <c r="BX38" s="584"/>
      <c r="BY38" s="585" t="str">
        <f>IF('各会計、関係団体の財政状況及び健全化判断比率'!B72="","",'各会計、関係団体の財政状況及び健全化判断比率'!B72)</f>
        <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121</v>
      </c>
      <c r="E46" s="587" t="s">
        <v>122</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123</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124</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125</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126</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127</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128</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129</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YPI9ZwYivDxP3g6hLu6wEvMMy5FbAnVLiIMsE7p0rwKr0ULnup4ZhsVaM4IvAGTXznGfAvEAXqKqo+YgV6uV/A==" saltValue="S4nZp4oWKZ7Y+eAyywc+i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457</v>
      </c>
      <c r="K32" s="22"/>
      <c r="L32" s="22"/>
      <c r="M32" s="22"/>
      <c r="N32" s="22"/>
      <c r="O32" s="22"/>
      <c r="P32" s="22"/>
    </row>
    <row r="33" spans="1:16" ht="39" customHeight="1" thickBot="1" x14ac:dyDescent="0.25">
      <c r="A33" s="22"/>
      <c r="B33" s="25" t="s">
        <v>468</v>
      </c>
      <c r="C33" s="26"/>
      <c r="D33" s="26"/>
      <c r="E33" s="27" t="s">
        <v>458</v>
      </c>
      <c r="F33" s="28" t="s">
        <v>459</v>
      </c>
      <c r="G33" s="29" t="s">
        <v>460</v>
      </c>
      <c r="H33" s="29" t="s">
        <v>461</v>
      </c>
      <c r="I33" s="29" t="s">
        <v>462</v>
      </c>
      <c r="J33" s="30" t="s">
        <v>463</v>
      </c>
      <c r="K33" s="22"/>
      <c r="L33" s="22"/>
      <c r="M33" s="22"/>
      <c r="N33" s="22"/>
      <c r="O33" s="22"/>
      <c r="P33" s="22"/>
    </row>
    <row r="34" spans="1:16" ht="39" customHeight="1" x14ac:dyDescent="0.2">
      <c r="A34" s="22"/>
      <c r="B34" s="31"/>
      <c r="C34" s="1136" t="s">
        <v>469</v>
      </c>
      <c r="D34" s="1136"/>
      <c r="E34" s="1137"/>
      <c r="F34" s="32" t="s">
        <v>420</v>
      </c>
      <c r="G34" s="33" t="s">
        <v>420</v>
      </c>
      <c r="H34" s="33" t="s">
        <v>420</v>
      </c>
      <c r="I34" s="33" t="s">
        <v>420</v>
      </c>
      <c r="J34" s="34" t="s">
        <v>470</v>
      </c>
      <c r="K34" s="22"/>
      <c r="L34" s="22"/>
      <c r="M34" s="22"/>
      <c r="N34" s="22"/>
      <c r="O34" s="22"/>
      <c r="P34" s="22"/>
    </row>
    <row r="35" spans="1:16" ht="39" customHeight="1" x14ac:dyDescent="0.2">
      <c r="A35" s="22"/>
      <c r="B35" s="35"/>
      <c r="C35" s="1132" t="s">
        <v>471</v>
      </c>
      <c r="D35" s="1132"/>
      <c r="E35" s="1133"/>
      <c r="F35" s="36">
        <v>6.52</v>
      </c>
      <c r="G35" s="37">
        <v>13.4</v>
      </c>
      <c r="H35" s="37">
        <v>4.97</v>
      </c>
      <c r="I35" s="37">
        <v>7</v>
      </c>
      <c r="J35" s="38">
        <v>3.87</v>
      </c>
      <c r="K35" s="22"/>
      <c r="L35" s="22"/>
      <c r="M35" s="22"/>
      <c r="N35" s="22"/>
      <c r="O35" s="22"/>
      <c r="P35" s="22"/>
    </row>
    <row r="36" spans="1:16" ht="39" customHeight="1" x14ac:dyDescent="0.2">
      <c r="A36" s="22"/>
      <c r="B36" s="35"/>
      <c r="C36" s="1132" t="s">
        <v>472</v>
      </c>
      <c r="D36" s="1132"/>
      <c r="E36" s="1133"/>
      <c r="F36" s="36">
        <v>0.03</v>
      </c>
      <c r="G36" s="37">
        <v>0.02</v>
      </c>
      <c r="H36" s="37">
        <v>0.46</v>
      </c>
      <c r="I36" s="37">
        <v>0.3</v>
      </c>
      <c r="J36" s="38">
        <v>0.14000000000000001</v>
      </c>
      <c r="K36" s="22"/>
      <c r="L36" s="22"/>
      <c r="M36" s="22"/>
      <c r="N36" s="22"/>
      <c r="O36" s="22"/>
      <c r="P36" s="22"/>
    </row>
    <row r="37" spans="1:16" ht="39" customHeight="1" x14ac:dyDescent="0.2">
      <c r="A37" s="22"/>
      <c r="B37" s="35"/>
      <c r="C37" s="1132" t="s">
        <v>473</v>
      </c>
      <c r="D37" s="1132"/>
      <c r="E37" s="1133"/>
      <c r="F37" s="36" t="s">
        <v>420</v>
      </c>
      <c r="G37" s="37" t="s">
        <v>420</v>
      </c>
      <c r="H37" s="37" t="s">
        <v>420</v>
      </c>
      <c r="I37" s="37" t="s">
        <v>420</v>
      </c>
      <c r="J37" s="38">
        <v>0.09</v>
      </c>
      <c r="K37" s="22"/>
      <c r="L37" s="22"/>
      <c r="M37" s="22"/>
      <c r="N37" s="22"/>
      <c r="O37" s="22"/>
      <c r="P37" s="22"/>
    </row>
    <row r="38" spans="1:16" ht="39" customHeight="1" x14ac:dyDescent="0.2">
      <c r="A38" s="22"/>
      <c r="B38" s="35"/>
      <c r="C38" s="1132" t="s">
        <v>474</v>
      </c>
      <c r="D38" s="1132"/>
      <c r="E38" s="1133"/>
      <c r="F38" s="36">
        <v>0.01</v>
      </c>
      <c r="G38" s="37">
        <v>0.01</v>
      </c>
      <c r="H38" s="37">
        <v>0.18</v>
      </c>
      <c r="I38" s="37">
        <v>0.14000000000000001</v>
      </c>
      <c r="J38" s="38">
        <v>0.08</v>
      </c>
      <c r="K38" s="22"/>
      <c r="L38" s="22"/>
      <c r="M38" s="22"/>
      <c r="N38" s="22"/>
      <c r="O38" s="22"/>
      <c r="P38" s="22"/>
    </row>
    <row r="39" spans="1:16" ht="39" customHeight="1" x14ac:dyDescent="0.2">
      <c r="A39" s="22"/>
      <c r="B39" s="35"/>
      <c r="C39" s="1132" t="s">
        <v>475</v>
      </c>
      <c r="D39" s="1132"/>
      <c r="E39" s="1133"/>
      <c r="F39" s="36">
        <v>0.19</v>
      </c>
      <c r="G39" s="37">
        <v>0.5</v>
      </c>
      <c r="H39" s="37">
        <v>0.34</v>
      </c>
      <c r="I39" s="37">
        <v>0.19</v>
      </c>
      <c r="J39" s="38">
        <v>0.06</v>
      </c>
      <c r="K39" s="22"/>
      <c r="L39" s="22"/>
      <c r="M39" s="22"/>
      <c r="N39" s="22"/>
      <c r="O39" s="22"/>
      <c r="P39" s="22"/>
    </row>
    <row r="40" spans="1:16" ht="39" customHeight="1" x14ac:dyDescent="0.2">
      <c r="A40" s="22"/>
      <c r="B40" s="35"/>
      <c r="C40" s="1132" t="s">
        <v>476</v>
      </c>
      <c r="D40" s="1132"/>
      <c r="E40" s="1133"/>
      <c r="F40" s="36">
        <v>0.03</v>
      </c>
      <c r="G40" s="37">
        <v>0.04</v>
      </c>
      <c r="H40" s="37">
        <v>0.05</v>
      </c>
      <c r="I40" s="37">
        <v>0.04</v>
      </c>
      <c r="J40" s="38">
        <v>0.04</v>
      </c>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477</v>
      </c>
      <c r="D42" s="1132"/>
      <c r="E42" s="1133"/>
      <c r="F42" s="36" t="s">
        <v>420</v>
      </c>
      <c r="G42" s="37" t="s">
        <v>420</v>
      </c>
      <c r="H42" s="37" t="s">
        <v>420</v>
      </c>
      <c r="I42" s="37" t="s">
        <v>420</v>
      </c>
      <c r="J42" s="38" t="s">
        <v>420</v>
      </c>
      <c r="K42" s="22"/>
      <c r="L42" s="22"/>
      <c r="M42" s="22"/>
      <c r="N42" s="22"/>
      <c r="O42" s="22"/>
      <c r="P42" s="22"/>
    </row>
    <row r="43" spans="1:16" ht="39" customHeight="1" thickBot="1" x14ac:dyDescent="0.25">
      <c r="A43" s="22"/>
      <c r="B43" s="40"/>
      <c r="C43" s="1134" t="s">
        <v>478</v>
      </c>
      <c r="D43" s="1134"/>
      <c r="E43" s="1135"/>
      <c r="F43" s="41">
        <v>0</v>
      </c>
      <c r="G43" s="42">
        <v>0</v>
      </c>
      <c r="H43" s="42">
        <v>0.82</v>
      </c>
      <c r="I43" s="42">
        <v>1.1599999999999999</v>
      </c>
      <c r="J43" s="43" t="s">
        <v>420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t4uj5L8NjxZZES5/PB8LNbVfkdyUZHsft1uW+/suvzlTDogmHjUOfg84SU83ue9i/nzrzB6/6JAEcz+AW0/BPw==" saltValue="dk2yH58t9J1lSzElpz/R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479</v>
      </c>
      <c r="P43" s="46"/>
      <c r="Q43" s="46"/>
      <c r="R43" s="46"/>
      <c r="S43" s="46"/>
      <c r="T43" s="46"/>
      <c r="U43" s="46"/>
    </row>
    <row r="44" spans="1:21" ht="30.75" customHeight="1" thickBot="1" x14ac:dyDescent="0.25">
      <c r="A44" s="46"/>
      <c r="B44" s="49" t="s">
        <v>480</v>
      </c>
      <c r="C44" s="50"/>
      <c r="D44" s="50"/>
      <c r="E44" s="51"/>
      <c r="F44" s="51"/>
      <c r="G44" s="51"/>
      <c r="H44" s="51"/>
      <c r="I44" s="51"/>
      <c r="J44" s="52" t="s">
        <v>458</v>
      </c>
      <c r="K44" s="53" t="s">
        <v>459</v>
      </c>
      <c r="L44" s="54" t="s">
        <v>460</v>
      </c>
      <c r="M44" s="54" t="s">
        <v>461</v>
      </c>
      <c r="N44" s="54" t="s">
        <v>462</v>
      </c>
      <c r="O44" s="55" t="s">
        <v>463</v>
      </c>
      <c r="P44" s="46"/>
      <c r="Q44" s="46"/>
      <c r="R44" s="46"/>
      <c r="S44" s="46"/>
      <c r="T44" s="46"/>
      <c r="U44" s="46"/>
    </row>
    <row r="45" spans="1:21" ht="30.75" customHeight="1" x14ac:dyDescent="0.2">
      <c r="A45" s="46"/>
      <c r="B45" s="1138" t="s">
        <v>481</v>
      </c>
      <c r="C45" s="1139"/>
      <c r="D45" s="56"/>
      <c r="E45" s="1144" t="s">
        <v>482</v>
      </c>
      <c r="F45" s="1144"/>
      <c r="G45" s="1144"/>
      <c r="H45" s="1144"/>
      <c r="I45" s="1144"/>
      <c r="J45" s="1145"/>
      <c r="K45" s="57">
        <v>1096</v>
      </c>
      <c r="L45" s="58">
        <v>1048</v>
      </c>
      <c r="M45" s="58">
        <v>1038</v>
      </c>
      <c r="N45" s="58">
        <v>1017</v>
      </c>
      <c r="O45" s="59">
        <v>1190</v>
      </c>
      <c r="P45" s="46"/>
      <c r="Q45" s="46"/>
      <c r="R45" s="46"/>
      <c r="S45" s="46"/>
      <c r="T45" s="46"/>
      <c r="U45" s="46"/>
    </row>
    <row r="46" spans="1:21" ht="30.75" customHeight="1" x14ac:dyDescent="0.2">
      <c r="A46" s="46"/>
      <c r="B46" s="1140"/>
      <c r="C46" s="1141"/>
      <c r="D46" s="60"/>
      <c r="E46" s="1146" t="s">
        <v>483</v>
      </c>
      <c r="F46" s="1146"/>
      <c r="G46" s="1146"/>
      <c r="H46" s="1146"/>
      <c r="I46" s="1146"/>
      <c r="J46" s="1147"/>
      <c r="K46" s="61" t="s">
        <v>420</v>
      </c>
      <c r="L46" s="62" t="s">
        <v>420</v>
      </c>
      <c r="M46" s="62" t="s">
        <v>420</v>
      </c>
      <c r="N46" s="62" t="s">
        <v>420</v>
      </c>
      <c r="O46" s="63" t="s">
        <v>420</v>
      </c>
      <c r="P46" s="46"/>
      <c r="Q46" s="46"/>
      <c r="R46" s="46"/>
      <c r="S46" s="46"/>
      <c r="T46" s="46"/>
      <c r="U46" s="46"/>
    </row>
    <row r="47" spans="1:21" ht="30.75" customHeight="1" x14ac:dyDescent="0.2">
      <c r="A47" s="46"/>
      <c r="B47" s="1140"/>
      <c r="C47" s="1141"/>
      <c r="D47" s="60"/>
      <c r="E47" s="1146" t="s">
        <v>484</v>
      </c>
      <c r="F47" s="1146"/>
      <c r="G47" s="1146"/>
      <c r="H47" s="1146"/>
      <c r="I47" s="1146"/>
      <c r="J47" s="1147"/>
      <c r="K47" s="61" t="s">
        <v>420</v>
      </c>
      <c r="L47" s="62" t="s">
        <v>420</v>
      </c>
      <c r="M47" s="62" t="s">
        <v>420</v>
      </c>
      <c r="N47" s="62" t="s">
        <v>420</v>
      </c>
      <c r="O47" s="63" t="s">
        <v>420</v>
      </c>
      <c r="P47" s="46"/>
      <c r="Q47" s="46"/>
      <c r="R47" s="46"/>
      <c r="S47" s="46"/>
      <c r="T47" s="46"/>
      <c r="U47" s="46"/>
    </row>
    <row r="48" spans="1:21" ht="30.75" customHeight="1" x14ac:dyDescent="0.2">
      <c r="A48" s="46"/>
      <c r="B48" s="1140"/>
      <c r="C48" s="1141"/>
      <c r="D48" s="60"/>
      <c r="E48" s="1146" t="s">
        <v>485</v>
      </c>
      <c r="F48" s="1146"/>
      <c r="G48" s="1146"/>
      <c r="H48" s="1146"/>
      <c r="I48" s="1146"/>
      <c r="J48" s="1147"/>
      <c r="K48" s="61">
        <v>186</v>
      </c>
      <c r="L48" s="62">
        <v>173</v>
      </c>
      <c r="M48" s="62">
        <v>148</v>
      </c>
      <c r="N48" s="62">
        <v>123</v>
      </c>
      <c r="O48" s="63">
        <v>220</v>
      </c>
      <c r="P48" s="46"/>
      <c r="Q48" s="46"/>
      <c r="R48" s="46"/>
      <c r="S48" s="46"/>
      <c r="T48" s="46"/>
      <c r="U48" s="46"/>
    </row>
    <row r="49" spans="1:21" ht="30.75" customHeight="1" x14ac:dyDescent="0.2">
      <c r="A49" s="46"/>
      <c r="B49" s="1140"/>
      <c r="C49" s="1141"/>
      <c r="D49" s="60"/>
      <c r="E49" s="1146" t="s">
        <v>486</v>
      </c>
      <c r="F49" s="1146"/>
      <c r="G49" s="1146"/>
      <c r="H49" s="1146"/>
      <c r="I49" s="1146"/>
      <c r="J49" s="1147"/>
      <c r="K49" s="61">
        <v>3</v>
      </c>
      <c r="L49" s="62">
        <v>3</v>
      </c>
      <c r="M49" s="62">
        <v>3</v>
      </c>
      <c r="N49" s="62">
        <v>2</v>
      </c>
      <c r="O49" s="63">
        <v>2</v>
      </c>
      <c r="P49" s="46"/>
      <c r="Q49" s="46"/>
      <c r="R49" s="46"/>
      <c r="S49" s="46"/>
      <c r="T49" s="46"/>
      <c r="U49" s="46"/>
    </row>
    <row r="50" spans="1:21" ht="30.75" customHeight="1" x14ac:dyDescent="0.2">
      <c r="A50" s="46"/>
      <c r="B50" s="1140"/>
      <c r="C50" s="1141"/>
      <c r="D50" s="60"/>
      <c r="E50" s="1146" t="s">
        <v>487</v>
      </c>
      <c r="F50" s="1146"/>
      <c r="G50" s="1146"/>
      <c r="H50" s="1146"/>
      <c r="I50" s="1146"/>
      <c r="J50" s="1147"/>
      <c r="K50" s="61" t="s">
        <v>420</v>
      </c>
      <c r="L50" s="62" t="s">
        <v>420</v>
      </c>
      <c r="M50" s="62" t="s">
        <v>420</v>
      </c>
      <c r="N50" s="62" t="s">
        <v>420</v>
      </c>
      <c r="O50" s="63" t="s">
        <v>420</v>
      </c>
      <c r="P50" s="46"/>
      <c r="Q50" s="46"/>
      <c r="R50" s="46"/>
      <c r="S50" s="46"/>
      <c r="T50" s="46"/>
      <c r="U50" s="46"/>
    </row>
    <row r="51" spans="1:21" ht="30.75" customHeight="1" x14ac:dyDescent="0.2">
      <c r="A51" s="46"/>
      <c r="B51" s="1142"/>
      <c r="C51" s="1143"/>
      <c r="D51" s="64"/>
      <c r="E51" s="1146" t="s">
        <v>488</v>
      </c>
      <c r="F51" s="1146"/>
      <c r="G51" s="1146"/>
      <c r="H51" s="1146"/>
      <c r="I51" s="1146"/>
      <c r="J51" s="1147"/>
      <c r="K51" s="61">
        <v>0</v>
      </c>
      <c r="L51" s="62">
        <v>0</v>
      </c>
      <c r="M51" s="62" t="s">
        <v>420</v>
      </c>
      <c r="N51" s="62">
        <v>0</v>
      </c>
      <c r="O51" s="63">
        <v>2</v>
      </c>
      <c r="P51" s="46"/>
      <c r="Q51" s="46"/>
      <c r="R51" s="46"/>
      <c r="S51" s="46"/>
      <c r="T51" s="46"/>
      <c r="U51" s="46"/>
    </row>
    <row r="52" spans="1:21" ht="30.75" customHeight="1" x14ac:dyDescent="0.2">
      <c r="A52" s="46"/>
      <c r="B52" s="1148" t="s">
        <v>489</v>
      </c>
      <c r="C52" s="1149"/>
      <c r="D52" s="64"/>
      <c r="E52" s="1146" t="s">
        <v>490</v>
      </c>
      <c r="F52" s="1146"/>
      <c r="G52" s="1146"/>
      <c r="H52" s="1146"/>
      <c r="I52" s="1146"/>
      <c r="J52" s="1147"/>
      <c r="K52" s="61">
        <v>1110</v>
      </c>
      <c r="L52" s="62">
        <v>1128</v>
      </c>
      <c r="M52" s="62">
        <v>1081</v>
      </c>
      <c r="N52" s="62">
        <v>1173</v>
      </c>
      <c r="O52" s="63">
        <v>1402</v>
      </c>
      <c r="P52" s="46"/>
      <c r="Q52" s="46"/>
      <c r="R52" s="46"/>
      <c r="S52" s="46"/>
      <c r="T52" s="46"/>
      <c r="U52" s="46"/>
    </row>
    <row r="53" spans="1:21" ht="30.75" customHeight="1" thickBot="1" x14ac:dyDescent="0.25">
      <c r="A53" s="46"/>
      <c r="B53" s="1150" t="s">
        <v>491</v>
      </c>
      <c r="C53" s="1151"/>
      <c r="D53" s="65"/>
      <c r="E53" s="1152" t="s">
        <v>492</v>
      </c>
      <c r="F53" s="1152"/>
      <c r="G53" s="1152"/>
      <c r="H53" s="1152"/>
      <c r="I53" s="1152"/>
      <c r="J53" s="1153"/>
      <c r="K53" s="66">
        <v>175</v>
      </c>
      <c r="L53" s="67">
        <v>96</v>
      </c>
      <c r="M53" s="67">
        <v>108</v>
      </c>
      <c r="N53" s="67">
        <v>-31</v>
      </c>
      <c r="O53" s="68">
        <v>12</v>
      </c>
      <c r="P53" s="46"/>
      <c r="Q53" s="46"/>
      <c r="R53" s="46"/>
      <c r="S53" s="46"/>
      <c r="T53" s="46"/>
      <c r="U53" s="46"/>
    </row>
    <row r="54" spans="1:21" ht="24" customHeight="1" x14ac:dyDescent="0.2">
      <c r="A54" s="46"/>
      <c r="B54" s="69" t="s">
        <v>493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494</v>
      </c>
      <c r="C56" s="71"/>
      <c r="D56" s="71"/>
      <c r="E56" s="71"/>
      <c r="F56" s="71"/>
      <c r="G56" s="71"/>
      <c r="H56" s="71"/>
      <c r="I56" s="71"/>
      <c r="J56" s="71"/>
      <c r="K56" s="72"/>
      <c r="L56" s="72"/>
      <c r="M56" s="72"/>
      <c r="N56" s="72"/>
      <c r="O56" s="73" t="s">
        <v>495</v>
      </c>
      <c r="P56" s="46"/>
      <c r="Q56" s="46"/>
      <c r="R56" s="46"/>
      <c r="S56" s="46"/>
      <c r="T56" s="46"/>
      <c r="U56" s="46"/>
    </row>
    <row r="57" spans="1:21" ht="31.5" customHeight="1" thickBot="1" x14ac:dyDescent="0.25">
      <c r="A57" s="46"/>
      <c r="B57" s="74"/>
      <c r="C57" s="75"/>
      <c r="D57" s="75"/>
      <c r="E57" s="76"/>
      <c r="F57" s="76"/>
      <c r="G57" s="76"/>
      <c r="H57" s="76"/>
      <c r="I57" s="76"/>
      <c r="J57" s="77" t="s">
        <v>458</v>
      </c>
      <c r="K57" s="78" t="s">
        <v>496</v>
      </c>
      <c r="L57" s="79" t="s">
        <v>497</v>
      </c>
      <c r="M57" s="79" t="s">
        <v>498</v>
      </c>
      <c r="N57" s="79" t="s">
        <v>499</v>
      </c>
      <c r="O57" s="80" t="s">
        <v>500</v>
      </c>
      <c r="P57" s="46"/>
      <c r="Q57" s="46"/>
      <c r="R57" s="46"/>
      <c r="S57" s="46"/>
      <c r="T57" s="46"/>
      <c r="U57" s="46"/>
    </row>
    <row r="58" spans="1:21" ht="31.5" customHeight="1" x14ac:dyDescent="0.2">
      <c r="B58" s="1154" t="s">
        <v>501</v>
      </c>
      <c r="C58" s="1155"/>
      <c r="D58" s="1160" t="s">
        <v>502</v>
      </c>
      <c r="E58" s="1161"/>
      <c r="F58" s="1161"/>
      <c r="G58" s="1161"/>
      <c r="H58" s="1161"/>
      <c r="I58" s="1161"/>
      <c r="J58" s="1162"/>
      <c r="K58" s="81"/>
      <c r="L58" s="82"/>
      <c r="M58" s="82"/>
      <c r="N58" s="82"/>
      <c r="O58" s="83"/>
    </row>
    <row r="59" spans="1:21" ht="31.5" customHeight="1" x14ac:dyDescent="0.2">
      <c r="B59" s="1156"/>
      <c r="C59" s="1157"/>
      <c r="D59" s="1163" t="s">
        <v>503</v>
      </c>
      <c r="E59" s="1164"/>
      <c r="F59" s="1164"/>
      <c r="G59" s="1164"/>
      <c r="H59" s="1164"/>
      <c r="I59" s="1164"/>
      <c r="J59" s="1165"/>
      <c r="K59" s="84"/>
      <c r="L59" s="85"/>
      <c r="M59" s="85"/>
      <c r="N59" s="85"/>
      <c r="O59" s="86"/>
    </row>
    <row r="60" spans="1:21" ht="31.5" customHeight="1" thickBot="1" x14ac:dyDescent="0.25">
      <c r="B60" s="1158"/>
      <c r="C60" s="1159"/>
      <c r="D60" s="1166" t="s">
        <v>504</v>
      </c>
      <c r="E60" s="1167"/>
      <c r="F60" s="1167"/>
      <c r="G60" s="1167"/>
      <c r="H60" s="1167"/>
      <c r="I60" s="1167"/>
      <c r="J60" s="1168"/>
      <c r="K60" s="87"/>
      <c r="L60" s="88"/>
      <c r="M60" s="88"/>
      <c r="N60" s="88"/>
      <c r="O60" s="89"/>
    </row>
    <row r="61" spans="1:21" ht="24" customHeight="1" x14ac:dyDescent="0.2">
      <c r="B61" s="90"/>
      <c r="C61" s="90"/>
      <c r="D61" s="91" t="s">
        <v>505</v>
      </c>
      <c r="E61" s="92"/>
      <c r="F61" s="92"/>
      <c r="G61" s="92"/>
      <c r="H61" s="92"/>
      <c r="I61" s="92"/>
      <c r="J61" s="92"/>
      <c r="K61" s="92"/>
      <c r="L61" s="92"/>
      <c r="M61" s="92"/>
      <c r="N61" s="92"/>
      <c r="O61" s="92"/>
    </row>
    <row r="62" spans="1:21" ht="24" customHeight="1" x14ac:dyDescent="0.2">
      <c r="B62" s="93"/>
      <c r="C62" s="93"/>
      <c r="D62" s="91" t="s">
        <v>506</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wlF+NZpSrgCdJDr2GOpG0av87/zVQ7qvaRatf8FYGcbDnaaqWrX0gNbtID4tQu2fwAoBmddeHqCjPDsYoGMvEA==" saltValue="CXOopN1jUiXjCnoKmpcHz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479</v>
      </c>
    </row>
    <row r="40" spans="2:13" ht="27.75" customHeight="1" thickBot="1" x14ac:dyDescent="0.25">
      <c r="B40" s="96" t="s">
        <v>480</v>
      </c>
      <c r="C40" s="97"/>
      <c r="D40" s="97"/>
      <c r="E40" s="98"/>
      <c r="F40" s="98"/>
      <c r="G40" s="98"/>
      <c r="H40" s="99" t="s">
        <v>458</v>
      </c>
      <c r="I40" s="100" t="s">
        <v>459</v>
      </c>
      <c r="J40" s="101" t="s">
        <v>460</v>
      </c>
      <c r="K40" s="101" t="s">
        <v>461</v>
      </c>
      <c r="L40" s="101" t="s">
        <v>462</v>
      </c>
      <c r="M40" s="102" t="s">
        <v>463</v>
      </c>
    </row>
    <row r="41" spans="2:13" ht="27.75" customHeight="1" x14ac:dyDescent="0.2">
      <c r="B41" s="1169" t="s">
        <v>507</v>
      </c>
      <c r="C41" s="1170"/>
      <c r="D41" s="103"/>
      <c r="E41" s="1175" t="s">
        <v>508</v>
      </c>
      <c r="F41" s="1175"/>
      <c r="G41" s="1175"/>
      <c r="H41" s="1176"/>
      <c r="I41" s="330">
        <v>10190</v>
      </c>
      <c r="J41" s="331">
        <v>10618</v>
      </c>
      <c r="K41" s="331">
        <v>10182</v>
      </c>
      <c r="L41" s="331">
        <v>9951</v>
      </c>
      <c r="M41" s="332">
        <v>11620</v>
      </c>
    </row>
    <row r="42" spans="2:13" ht="27.75" customHeight="1" x14ac:dyDescent="0.2">
      <c r="B42" s="1171"/>
      <c r="C42" s="1172"/>
      <c r="D42" s="104"/>
      <c r="E42" s="1177" t="s">
        <v>509</v>
      </c>
      <c r="F42" s="1177"/>
      <c r="G42" s="1177"/>
      <c r="H42" s="1178"/>
      <c r="I42" s="333" t="s">
        <v>420</v>
      </c>
      <c r="J42" s="334" t="s">
        <v>420</v>
      </c>
      <c r="K42" s="334" t="s">
        <v>420</v>
      </c>
      <c r="L42" s="334" t="s">
        <v>420</v>
      </c>
      <c r="M42" s="335" t="s">
        <v>420</v>
      </c>
    </row>
    <row r="43" spans="2:13" ht="27.75" customHeight="1" x14ac:dyDescent="0.2">
      <c r="B43" s="1171"/>
      <c r="C43" s="1172"/>
      <c r="D43" s="104"/>
      <c r="E43" s="1177" t="s">
        <v>510</v>
      </c>
      <c r="F43" s="1177"/>
      <c r="G43" s="1177"/>
      <c r="H43" s="1178"/>
      <c r="I43" s="333">
        <v>2511</v>
      </c>
      <c r="J43" s="334">
        <v>2368</v>
      </c>
      <c r="K43" s="334">
        <v>2029</v>
      </c>
      <c r="L43" s="334">
        <v>1541</v>
      </c>
      <c r="M43" s="335">
        <v>1445</v>
      </c>
    </row>
    <row r="44" spans="2:13" ht="27.75" customHeight="1" x14ac:dyDescent="0.2">
      <c r="B44" s="1171"/>
      <c r="C44" s="1172"/>
      <c r="D44" s="104"/>
      <c r="E44" s="1177" t="s">
        <v>511</v>
      </c>
      <c r="F44" s="1177"/>
      <c r="G44" s="1177"/>
      <c r="H44" s="1178"/>
      <c r="I44" s="333">
        <v>50</v>
      </c>
      <c r="J44" s="334">
        <v>48</v>
      </c>
      <c r="K44" s="334">
        <v>45</v>
      </c>
      <c r="L44" s="334">
        <v>41</v>
      </c>
      <c r="M44" s="335">
        <v>36</v>
      </c>
    </row>
    <row r="45" spans="2:13" ht="27.75" customHeight="1" x14ac:dyDescent="0.2">
      <c r="B45" s="1171"/>
      <c r="C45" s="1172"/>
      <c r="D45" s="104"/>
      <c r="E45" s="1177" t="s">
        <v>512</v>
      </c>
      <c r="F45" s="1177"/>
      <c r="G45" s="1177"/>
      <c r="H45" s="1178"/>
      <c r="I45" s="333">
        <v>317</v>
      </c>
      <c r="J45" s="334">
        <v>295</v>
      </c>
      <c r="K45" s="334">
        <v>311</v>
      </c>
      <c r="L45" s="334">
        <v>250</v>
      </c>
      <c r="M45" s="335">
        <v>221</v>
      </c>
    </row>
    <row r="46" spans="2:13" ht="27.75" customHeight="1" x14ac:dyDescent="0.2">
      <c r="B46" s="1171"/>
      <c r="C46" s="1172"/>
      <c r="D46" s="105"/>
      <c r="E46" s="1177" t="s">
        <v>513</v>
      </c>
      <c r="F46" s="1177"/>
      <c r="G46" s="1177"/>
      <c r="H46" s="1178"/>
      <c r="I46" s="333" t="s">
        <v>420</v>
      </c>
      <c r="J46" s="334" t="s">
        <v>420</v>
      </c>
      <c r="K46" s="334" t="s">
        <v>420</v>
      </c>
      <c r="L46" s="334" t="s">
        <v>420</v>
      </c>
      <c r="M46" s="335" t="s">
        <v>420</v>
      </c>
    </row>
    <row r="47" spans="2:13" ht="27.75" customHeight="1" x14ac:dyDescent="0.2">
      <c r="B47" s="1171"/>
      <c r="C47" s="1172"/>
      <c r="D47" s="106"/>
      <c r="E47" s="1179" t="s">
        <v>514</v>
      </c>
      <c r="F47" s="1180"/>
      <c r="G47" s="1180"/>
      <c r="H47" s="1181"/>
      <c r="I47" s="333" t="s">
        <v>420</v>
      </c>
      <c r="J47" s="334" t="s">
        <v>420</v>
      </c>
      <c r="K47" s="334" t="s">
        <v>420</v>
      </c>
      <c r="L47" s="334" t="s">
        <v>420</v>
      </c>
      <c r="M47" s="335" t="s">
        <v>420</v>
      </c>
    </row>
    <row r="48" spans="2:13" ht="27.75" customHeight="1" x14ac:dyDescent="0.2">
      <c r="B48" s="1171"/>
      <c r="C48" s="1172"/>
      <c r="D48" s="104"/>
      <c r="E48" s="1177" t="s">
        <v>515</v>
      </c>
      <c r="F48" s="1177"/>
      <c r="G48" s="1177"/>
      <c r="H48" s="1178"/>
      <c r="I48" s="333" t="s">
        <v>420</v>
      </c>
      <c r="J48" s="334" t="s">
        <v>420</v>
      </c>
      <c r="K48" s="334" t="s">
        <v>420</v>
      </c>
      <c r="L48" s="334" t="s">
        <v>420</v>
      </c>
      <c r="M48" s="335" t="s">
        <v>420</v>
      </c>
    </row>
    <row r="49" spans="2:13" ht="27.75" customHeight="1" x14ac:dyDescent="0.2">
      <c r="B49" s="1173"/>
      <c r="C49" s="1174"/>
      <c r="D49" s="104"/>
      <c r="E49" s="1177" t="s">
        <v>516</v>
      </c>
      <c r="F49" s="1177"/>
      <c r="G49" s="1177"/>
      <c r="H49" s="1178"/>
      <c r="I49" s="333" t="s">
        <v>420</v>
      </c>
      <c r="J49" s="334" t="s">
        <v>420</v>
      </c>
      <c r="K49" s="334" t="s">
        <v>420</v>
      </c>
      <c r="L49" s="334" t="s">
        <v>420</v>
      </c>
      <c r="M49" s="335" t="s">
        <v>420</v>
      </c>
    </row>
    <row r="50" spans="2:13" ht="27.75" customHeight="1" x14ac:dyDescent="0.2">
      <c r="B50" s="1182" t="s">
        <v>517</v>
      </c>
      <c r="C50" s="1183"/>
      <c r="D50" s="107"/>
      <c r="E50" s="1177" t="s">
        <v>518</v>
      </c>
      <c r="F50" s="1177"/>
      <c r="G50" s="1177"/>
      <c r="H50" s="1178"/>
      <c r="I50" s="333">
        <v>1355</v>
      </c>
      <c r="J50" s="334">
        <v>1597</v>
      </c>
      <c r="K50" s="334">
        <v>1693</v>
      </c>
      <c r="L50" s="334">
        <v>1515</v>
      </c>
      <c r="M50" s="335">
        <v>1451</v>
      </c>
    </row>
    <row r="51" spans="2:13" ht="27.75" customHeight="1" x14ac:dyDescent="0.2">
      <c r="B51" s="1171"/>
      <c r="C51" s="1172"/>
      <c r="D51" s="104"/>
      <c r="E51" s="1177" t="s">
        <v>519</v>
      </c>
      <c r="F51" s="1177"/>
      <c r="G51" s="1177"/>
      <c r="H51" s="1178"/>
      <c r="I51" s="333">
        <v>523</v>
      </c>
      <c r="J51" s="334">
        <v>506</v>
      </c>
      <c r="K51" s="334">
        <v>510</v>
      </c>
      <c r="L51" s="334">
        <v>559</v>
      </c>
      <c r="M51" s="335">
        <v>545</v>
      </c>
    </row>
    <row r="52" spans="2:13" ht="27.75" customHeight="1" x14ac:dyDescent="0.2">
      <c r="B52" s="1173"/>
      <c r="C52" s="1174"/>
      <c r="D52" s="104"/>
      <c r="E52" s="1177" t="s">
        <v>520</v>
      </c>
      <c r="F52" s="1177"/>
      <c r="G52" s="1177"/>
      <c r="H52" s="1178"/>
      <c r="I52" s="333">
        <v>9640</v>
      </c>
      <c r="J52" s="334">
        <v>9880</v>
      </c>
      <c r="K52" s="334">
        <v>9634</v>
      </c>
      <c r="L52" s="334">
        <v>9873</v>
      </c>
      <c r="M52" s="335">
        <v>10776</v>
      </c>
    </row>
    <row r="53" spans="2:13" ht="27.75" customHeight="1" thickBot="1" x14ac:dyDescent="0.25">
      <c r="B53" s="1184" t="s">
        <v>491</v>
      </c>
      <c r="C53" s="1185"/>
      <c r="D53" s="108"/>
      <c r="E53" s="1186" t="s">
        <v>521</v>
      </c>
      <c r="F53" s="1186"/>
      <c r="G53" s="1186"/>
      <c r="H53" s="1187"/>
      <c r="I53" s="336">
        <v>1549</v>
      </c>
      <c r="J53" s="337">
        <v>1348</v>
      </c>
      <c r="K53" s="337">
        <v>730</v>
      </c>
      <c r="L53" s="337">
        <v>-163</v>
      </c>
      <c r="M53" s="338">
        <v>551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RSm4wJkX6BhF1Kr2yUY9RWwyw02o889+01uAWFNwtNz1FG6FXm3gSkH/edbjHC/IpSKmjLMMLDPapY/eHZlhug==" saltValue="iqStDiBl9YTAEQDtbTSUc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33203125" style="1" customWidth="1"/>
    <col min="2" max="2" width="16.33203125" style="1" customWidth="1"/>
    <col min="3" max="5" width="26.33203125" style="1" customWidth="1"/>
    <col min="6" max="8" width="24.3320312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522</v>
      </c>
    </row>
    <row r="54" spans="2:8" ht="29.25" customHeight="1" thickBot="1" x14ac:dyDescent="0.3">
      <c r="B54" s="114" t="s">
        <v>7</v>
      </c>
      <c r="C54" s="115"/>
      <c r="D54" s="115"/>
      <c r="E54" s="116" t="s">
        <v>458</v>
      </c>
      <c r="F54" s="117" t="s">
        <v>461</v>
      </c>
      <c r="G54" s="117" t="s">
        <v>462</v>
      </c>
      <c r="H54" s="118" t="s">
        <v>463</v>
      </c>
    </row>
    <row r="55" spans="2:8" ht="52.5" customHeight="1" x14ac:dyDescent="0.2">
      <c r="B55" s="119"/>
      <c r="C55" s="1196" t="s">
        <v>102</v>
      </c>
      <c r="D55" s="1196"/>
      <c r="E55" s="1197"/>
      <c r="F55" s="339">
        <v>283</v>
      </c>
      <c r="G55" s="339">
        <v>283</v>
      </c>
      <c r="H55" s="340">
        <v>283</v>
      </c>
    </row>
    <row r="56" spans="2:8" ht="52.5" customHeight="1" x14ac:dyDescent="0.2">
      <c r="B56" s="120"/>
      <c r="C56" s="1198" t="s">
        <v>523</v>
      </c>
      <c r="D56" s="1198"/>
      <c r="E56" s="1199"/>
      <c r="F56" s="341">
        <v>607</v>
      </c>
      <c r="G56" s="341">
        <v>379</v>
      </c>
      <c r="H56" s="342">
        <v>381</v>
      </c>
    </row>
    <row r="57" spans="2:8" ht="53.25" customHeight="1" x14ac:dyDescent="0.2">
      <c r="B57" s="120"/>
      <c r="C57" s="1200" t="s">
        <v>107</v>
      </c>
      <c r="D57" s="1200"/>
      <c r="E57" s="1201"/>
      <c r="F57" s="343">
        <v>717</v>
      </c>
      <c r="G57" s="343">
        <v>763</v>
      </c>
      <c r="H57" s="344">
        <v>696</v>
      </c>
    </row>
    <row r="58" spans="2:8" ht="45.75" customHeight="1" x14ac:dyDescent="0.2">
      <c r="B58" s="121"/>
      <c r="C58" s="1188" t="s">
        <v>524</v>
      </c>
      <c r="D58" s="1189"/>
      <c r="E58" s="1190"/>
      <c r="F58" s="345">
        <v>200</v>
      </c>
      <c r="G58" s="345">
        <v>300</v>
      </c>
      <c r="H58" s="346">
        <v>260</v>
      </c>
    </row>
    <row r="59" spans="2:8" ht="45.75" customHeight="1" x14ac:dyDescent="0.2">
      <c r="B59" s="121"/>
      <c r="C59" s="1188" t="s">
        <v>525</v>
      </c>
      <c r="D59" s="1189"/>
      <c r="E59" s="1190"/>
      <c r="F59" s="345">
        <v>182</v>
      </c>
      <c r="G59" s="345">
        <v>162</v>
      </c>
      <c r="H59" s="346">
        <v>182</v>
      </c>
    </row>
    <row r="60" spans="2:8" ht="45.75" customHeight="1" x14ac:dyDescent="0.2">
      <c r="B60" s="121"/>
      <c r="C60" s="1188" t="s">
        <v>526</v>
      </c>
      <c r="D60" s="1189"/>
      <c r="E60" s="1190"/>
      <c r="F60" s="345">
        <v>138</v>
      </c>
      <c r="G60" s="345">
        <v>138</v>
      </c>
      <c r="H60" s="346">
        <v>88</v>
      </c>
    </row>
    <row r="61" spans="2:8" ht="45.75" customHeight="1" x14ac:dyDescent="0.2">
      <c r="B61" s="121"/>
      <c r="C61" s="1188" t="s">
        <v>527</v>
      </c>
      <c r="D61" s="1189"/>
      <c r="E61" s="1190"/>
      <c r="F61" s="345">
        <v>77</v>
      </c>
      <c r="G61" s="345">
        <v>53</v>
      </c>
      <c r="H61" s="346">
        <v>53</v>
      </c>
    </row>
    <row r="62" spans="2:8" ht="45.75" customHeight="1" thickBot="1" x14ac:dyDescent="0.25">
      <c r="B62" s="122"/>
      <c r="C62" s="1191" t="s">
        <v>528</v>
      </c>
      <c r="D62" s="1192"/>
      <c r="E62" s="1193"/>
      <c r="F62" s="347">
        <v>30</v>
      </c>
      <c r="G62" s="347">
        <v>30</v>
      </c>
      <c r="H62" s="348">
        <v>30</v>
      </c>
    </row>
    <row r="63" spans="2:8" ht="52.5" customHeight="1" thickBot="1" x14ac:dyDescent="0.25">
      <c r="B63" s="123"/>
      <c r="C63" s="1194" t="s">
        <v>529</v>
      </c>
      <c r="D63" s="1194"/>
      <c r="E63" s="1195"/>
      <c r="F63" s="349">
        <v>1607</v>
      </c>
      <c r="G63" s="349">
        <v>1425</v>
      </c>
      <c r="H63" s="350">
        <v>1360</v>
      </c>
    </row>
    <row r="64" spans="2:8" ht="13.2" x14ac:dyDescent="0.2"/>
  </sheetData>
  <sheetProtection algorithmName="SHA-512" hashValue="bR6nNzg5dBBaWFbnOUyIXD8iaIeH+7hBS5oNsBhQMvlodnZZ5yxudeJHsQd5fmKcHuktVImT/6Fkw/zOqNSXCw==" saltValue="Z/8kzPaC6rsrFSSKJlmxm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530</v>
      </c>
      <c r="E2" s="135"/>
      <c r="F2" s="136" t="s">
        <v>531</v>
      </c>
      <c r="G2" s="137"/>
      <c r="H2" s="138"/>
    </row>
    <row r="3" spans="1:8" x14ac:dyDescent="0.2">
      <c r="A3" s="134" t="s">
        <v>450</v>
      </c>
      <c r="B3" s="139"/>
      <c r="C3" s="140"/>
      <c r="D3" s="141">
        <v>1086091</v>
      </c>
      <c r="E3" s="142"/>
      <c r="F3" s="143">
        <v>332350</v>
      </c>
      <c r="G3" s="144"/>
      <c r="H3" s="145"/>
    </row>
    <row r="4" spans="1:8" x14ac:dyDescent="0.2">
      <c r="A4" s="146"/>
      <c r="B4" s="147"/>
      <c r="C4" s="148"/>
      <c r="D4" s="149">
        <v>627219</v>
      </c>
      <c r="E4" s="150"/>
      <c r="F4" s="151">
        <v>200453</v>
      </c>
      <c r="G4" s="152"/>
      <c r="H4" s="153"/>
    </row>
    <row r="5" spans="1:8" x14ac:dyDescent="0.2">
      <c r="A5" s="134" t="s">
        <v>452</v>
      </c>
      <c r="B5" s="139"/>
      <c r="C5" s="140"/>
      <c r="D5" s="141">
        <v>876806</v>
      </c>
      <c r="E5" s="142"/>
      <c r="F5" s="143">
        <v>362690</v>
      </c>
      <c r="G5" s="144"/>
      <c r="H5" s="145"/>
    </row>
    <row r="6" spans="1:8" x14ac:dyDescent="0.2">
      <c r="A6" s="146"/>
      <c r="B6" s="147"/>
      <c r="C6" s="148"/>
      <c r="D6" s="149">
        <v>329099</v>
      </c>
      <c r="E6" s="150"/>
      <c r="F6" s="151">
        <v>172580</v>
      </c>
      <c r="G6" s="152"/>
      <c r="H6" s="153"/>
    </row>
    <row r="7" spans="1:8" x14ac:dyDescent="0.2">
      <c r="A7" s="134" t="s">
        <v>453</v>
      </c>
      <c r="B7" s="139"/>
      <c r="C7" s="140"/>
      <c r="D7" s="141">
        <v>472914</v>
      </c>
      <c r="E7" s="142"/>
      <c r="F7" s="143">
        <v>296093</v>
      </c>
      <c r="G7" s="144"/>
      <c r="H7" s="145"/>
    </row>
    <row r="8" spans="1:8" x14ac:dyDescent="0.2">
      <c r="A8" s="146"/>
      <c r="B8" s="147"/>
      <c r="C8" s="148"/>
      <c r="D8" s="149">
        <v>234508</v>
      </c>
      <c r="E8" s="150"/>
      <c r="F8" s="151">
        <v>140545</v>
      </c>
      <c r="G8" s="152"/>
      <c r="H8" s="153"/>
    </row>
    <row r="9" spans="1:8" x14ac:dyDescent="0.2">
      <c r="A9" s="134" t="s">
        <v>454</v>
      </c>
      <c r="B9" s="139"/>
      <c r="C9" s="140"/>
      <c r="D9" s="141">
        <v>656695</v>
      </c>
      <c r="E9" s="142"/>
      <c r="F9" s="143">
        <v>308655</v>
      </c>
      <c r="G9" s="144"/>
      <c r="H9" s="145"/>
    </row>
    <row r="10" spans="1:8" x14ac:dyDescent="0.2">
      <c r="A10" s="146"/>
      <c r="B10" s="147"/>
      <c r="C10" s="148"/>
      <c r="D10" s="149">
        <v>326878</v>
      </c>
      <c r="E10" s="150"/>
      <c r="F10" s="151">
        <v>169887</v>
      </c>
      <c r="G10" s="152"/>
      <c r="H10" s="153"/>
    </row>
    <row r="11" spans="1:8" x14ac:dyDescent="0.2">
      <c r="A11" s="134" t="s">
        <v>455</v>
      </c>
      <c r="B11" s="139"/>
      <c r="C11" s="140"/>
      <c r="D11" s="141">
        <v>1409406</v>
      </c>
      <c r="E11" s="142"/>
      <c r="F11" s="143">
        <v>325476</v>
      </c>
      <c r="G11" s="144"/>
      <c r="H11" s="145"/>
    </row>
    <row r="12" spans="1:8" x14ac:dyDescent="0.2">
      <c r="A12" s="146"/>
      <c r="B12" s="147"/>
      <c r="C12" s="154"/>
      <c r="D12" s="149">
        <v>841575</v>
      </c>
      <c r="E12" s="150"/>
      <c r="F12" s="151">
        <v>190204</v>
      </c>
      <c r="G12" s="152"/>
      <c r="H12" s="153"/>
    </row>
    <row r="13" spans="1:8" x14ac:dyDescent="0.2">
      <c r="A13" s="134"/>
      <c r="B13" s="139"/>
      <c r="C13" s="140"/>
      <c r="D13" s="141">
        <v>900382</v>
      </c>
      <c r="E13" s="142"/>
      <c r="F13" s="143">
        <v>325053</v>
      </c>
      <c r="G13" s="155"/>
      <c r="H13" s="145"/>
    </row>
    <row r="14" spans="1:8" x14ac:dyDescent="0.2">
      <c r="A14" s="146"/>
      <c r="B14" s="147"/>
      <c r="C14" s="148"/>
      <c r="D14" s="149">
        <v>471856</v>
      </c>
      <c r="E14" s="150"/>
      <c r="F14" s="151">
        <v>174734</v>
      </c>
      <c r="G14" s="152"/>
      <c r="H14" s="153"/>
    </row>
    <row r="17" spans="1:11" x14ac:dyDescent="0.2">
      <c r="A17" s="130" t="s">
        <v>532</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533</v>
      </c>
      <c r="B19" s="156">
        <f>ROUND(VALUE(SUBSTITUTE(実質収支比率等に係る経年分析!F$48,"▲","-")),2)</f>
        <v>6.52</v>
      </c>
      <c r="C19" s="156">
        <f>ROUND(VALUE(SUBSTITUTE(実質収支比率等に係る経年分析!G$48,"▲","-")),2)</f>
        <v>13.41</v>
      </c>
      <c r="D19" s="156">
        <f>ROUND(VALUE(SUBSTITUTE(実質収支比率等に係る経年分析!H$48,"▲","-")),2)</f>
        <v>4.68</v>
      </c>
      <c r="E19" s="156">
        <f>ROUND(VALUE(SUBSTITUTE(実質収支比率等に係る経年分析!I$48,"▲","-")),2)</f>
        <v>7.01</v>
      </c>
      <c r="F19" s="156">
        <f>ROUND(VALUE(SUBSTITUTE(実質収支比率等に係る経年分析!J$48,"▲","-")),2)</f>
        <v>3.87</v>
      </c>
    </row>
    <row r="20" spans="1:11" x14ac:dyDescent="0.2">
      <c r="A20" s="156" t="s">
        <v>534</v>
      </c>
      <c r="B20" s="156">
        <f>ROUND(VALUE(SUBSTITUTE(実質収支比率等に係る経年分析!F$47,"▲","-")),2)</f>
        <v>11.01</v>
      </c>
      <c r="C20" s="156">
        <f>ROUND(VALUE(SUBSTITUTE(実質収支比率等に係る経年分析!G$47,"▲","-")),2)</f>
        <v>10.210000000000001</v>
      </c>
      <c r="D20" s="156">
        <f>ROUND(VALUE(SUBSTITUTE(実質収支比率等に係る経年分析!H$47,"▲","-")),2)</f>
        <v>10.43</v>
      </c>
      <c r="E20" s="156">
        <f>ROUND(VALUE(SUBSTITUTE(実質収支比率等に係る経年分析!I$47,"▲","-")),2)</f>
        <v>9.9600000000000009</v>
      </c>
      <c r="F20" s="156">
        <f>ROUND(VALUE(SUBSTITUTE(実質収支比率等に係る経年分析!J$47,"▲","-")),2)</f>
        <v>9.1</v>
      </c>
    </row>
    <row r="21" spans="1:11" x14ac:dyDescent="0.2">
      <c r="A21" s="156" t="s">
        <v>535</v>
      </c>
      <c r="B21" s="156">
        <f>IF(ISNUMBER(VALUE(SUBSTITUTE(実質収支比率等に係る経年分析!F$49,"▲","-"))),ROUND(VALUE(SUBSTITUTE(実質収支比率等に係る経年分析!F$49,"▲","-")),2),NA())</f>
        <v>8.11</v>
      </c>
      <c r="C21" s="156">
        <f>IF(ISNUMBER(VALUE(SUBSTITUTE(実質収支比率等に係る経年分析!G$49,"▲","-"))),ROUND(VALUE(SUBSTITUTE(実質収支比率等に係る経年分析!G$49,"▲","-")),2),NA())</f>
        <v>7.36</v>
      </c>
      <c r="D21" s="156">
        <f>IF(ISNUMBER(VALUE(SUBSTITUTE(実質収支比率等に係る経年分析!H$49,"▲","-"))),ROUND(VALUE(SUBSTITUTE(実質収支比率等に係る経年分析!H$49,"▲","-")),2),NA())</f>
        <v>-7.0000000000000007E-2</v>
      </c>
      <c r="E21" s="156">
        <f>IF(ISNUMBER(VALUE(SUBSTITUTE(実質収支比率等に係る経年分析!I$49,"▲","-"))),ROUND(VALUE(SUBSTITUTE(実質収支比率等に係る経年分析!I$49,"▲","-")),2),NA())</f>
        <v>12.62</v>
      </c>
      <c r="F21" s="156">
        <f>IF(ISNUMBER(VALUE(SUBSTITUTE(実質収支比率等に係る経年分析!J$49,"▲","-"))),ROUND(VALUE(SUBSTITUTE(実質収支比率等に係る経年分析!J$49,"▲","-")),2),NA())</f>
        <v>4.2300000000000004</v>
      </c>
    </row>
    <row r="24" spans="1:11" x14ac:dyDescent="0.2">
      <c r="A24" s="130" t="s">
        <v>536</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537</v>
      </c>
      <c r="C26" s="157" t="s">
        <v>538</v>
      </c>
      <c r="D26" s="157" t="s">
        <v>537</v>
      </c>
      <c r="E26" s="157" t="s">
        <v>538</v>
      </c>
      <c r="F26" s="157" t="s">
        <v>537</v>
      </c>
      <c r="G26" s="157" t="s">
        <v>538</v>
      </c>
      <c r="H26" s="157" t="s">
        <v>537</v>
      </c>
      <c r="I26" s="157" t="s">
        <v>538</v>
      </c>
      <c r="J26" s="157" t="s">
        <v>537</v>
      </c>
      <c r="K26" s="157" t="s">
        <v>538</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0.82</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1.1599999999999999</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0.03</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0.04</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0.05</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0.04</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0.04</v>
      </c>
    </row>
    <row r="31" spans="1:11" x14ac:dyDescent="0.2">
      <c r="A31" s="157" t="str">
        <f>IF(連結実質赤字比率に係る赤字・黒字の構成分析!C$39="",NA(),連結実質赤字比率に係る赤字・黒字の構成分析!C$39)</f>
        <v>国民健康保険事業勘定特別会計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0.19</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0.5</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0.34</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0.19</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0.06</v>
      </c>
    </row>
    <row r="32" spans="1:11" x14ac:dyDescent="0.2">
      <c r="A32" s="157" t="str">
        <f>IF(連結実質赤字比率に係る赤字・黒字の構成分析!C$38="",NA(),連結実質赤字比率に係る赤字・黒字の構成分析!C$38)</f>
        <v>国民健康保険歯科診療施設勘定特別会計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0.18</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0.14000000000000001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0.08</v>
      </c>
    </row>
    <row r="33" spans="1:16" x14ac:dyDescent="0.2">
      <c r="A33" s="157" t="str">
        <f>IF(連結実質赤字比率に係る赤字・黒字の構成分析!C$37="",NA(),連結実質赤字比率に係る赤字・黒字の構成分析!C$37)</f>
        <v>簡易水道事業会計</v>
      </c>
      <c r="B33" s="157" t="e">
        <f>IF(ROUND(VALUE(SUBSTITUTE(連結実質赤字比率に係る赤字・黒字の構成分析!F$37,"▲", "-")), 2) &lt; 0, ABS(ROUND(VALUE(SUBSTITUTE(連結実質赤字比率に係る赤字・黒字の構成分析!F$37,"▲", "-")), 2)), NA())</f>
        <v>#VALUE!</v>
      </c>
      <c r="C33" s="157" t="e">
        <f>IF(ROUND(VALUE(SUBSTITUTE(連結実質赤字比率に係る赤字・黒字の構成分析!F$37,"▲", "-")), 2) &gt;= 0, ABS(ROUND(VALUE(SUBSTITUTE(連結実質赤字比率に係る赤字・黒字の構成分析!F$37,"▲", "-")), 2)), NA())</f>
        <v>#VALUE!</v>
      </c>
      <c r="D33" s="157" t="e">
        <f>IF(ROUND(VALUE(SUBSTITUTE(連結実質赤字比率に係る赤字・黒字の構成分析!G$37,"▲", "-")), 2) &lt; 0, ABS(ROUND(VALUE(SUBSTITUTE(連結実質赤字比率に係る赤字・黒字の構成分析!G$37,"▲", "-")), 2)), NA())</f>
        <v>#VALUE!</v>
      </c>
      <c r="E33" s="157" t="e">
        <f>IF(ROUND(VALUE(SUBSTITUTE(連結実質赤字比率に係る赤字・黒字の構成分析!G$37,"▲", "-")), 2) &gt;= 0, ABS(ROUND(VALUE(SUBSTITUTE(連結実質赤字比率に係る赤字・黒字の構成分析!G$37,"▲", "-")), 2)), NA())</f>
        <v>#VALUE!</v>
      </c>
      <c r="F33" s="157" t="e">
        <f>IF(ROUND(VALUE(SUBSTITUTE(連結実質赤字比率に係る赤字・黒字の構成分析!H$37,"▲", "-")), 2) &lt; 0, ABS(ROUND(VALUE(SUBSTITUTE(連結実質赤字比率に係る赤字・黒字の構成分析!H$37,"▲", "-")), 2)), NA())</f>
        <v>#VALUE!</v>
      </c>
      <c r="G33" s="157" t="e">
        <f>IF(ROUND(VALUE(SUBSTITUTE(連結実質赤字比率に係る赤字・黒字の構成分析!H$37,"▲", "-")), 2) &gt;= 0, ABS(ROUND(VALUE(SUBSTITUTE(連結実質赤字比率に係る赤字・黒字の構成分析!H$37,"▲", "-")), 2)), NA())</f>
        <v>#VALUE!</v>
      </c>
      <c r="H33" s="157" t="e">
        <f>IF(ROUND(VALUE(SUBSTITUTE(連結実質赤字比率に係る赤字・黒字の構成分析!I$37,"▲", "-")), 2) &lt; 0, ABS(ROUND(VALUE(SUBSTITUTE(連結実質赤字比率に係る赤字・黒字の構成分析!I$37,"▲", "-")), 2)), NA())</f>
        <v>#VALUE!</v>
      </c>
      <c r="I33" s="157" t="e">
        <f>IF(ROUND(VALUE(SUBSTITUTE(連結実質赤字比率に係る赤字・黒字の構成分析!I$37,"▲", "-")), 2) &gt;= 0, ABS(ROUND(VALUE(SUBSTITUTE(連結実質赤字比率に係る赤字・黒字の構成分析!I$37,"▲", "-")), 2)), NA())</f>
        <v>#VALUE!</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0.09</v>
      </c>
    </row>
    <row r="34" spans="1:16" x14ac:dyDescent="0.2">
      <c r="A34" s="157" t="str">
        <f>IF(連結実質赤字比率に係る赤字・黒字の構成分析!C$36="",NA(),連結実質赤字比率に係る赤字・黒字の構成分析!C$36)</f>
        <v>国民健康保険診療施設勘定特別会計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0.03</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0.02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0.46</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0.14000000000000001</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6.52</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13.4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4.97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3.87</v>
      </c>
    </row>
    <row r="36" spans="1:16" x14ac:dyDescent="0.2">
      <c r="A36" s="157" t="str">
        <f>IF(連結実質赤字比率に係る赤字・黒字の構成分析!C$34="",NA(),連結実質赤字比率に係る赤字・黒字の構成分析!C$34)</f>
        <v>下水道事業会計</v>
      </c>
      <c r="B36" s="157" t="e">
        <f>IF(ROUND(VALUE(SUBSTITUTE(連結実質赤字比率に係る赤字・黒字の構成分析!F$34,"▲", "-")), 2) &lt; 0, ABS(ROUND(VALUE(SUBSTITUTE(連結実質赤字比率に係る赤字・黒字の構成分析!F$34,"▲", "-")), 2)), NA())</f>
        <v>#VALUE!</v>
      </c>
      <c r="C36" s="157" t="e">
        <f>IF(ROUND(VALUE(SUBSTITUTE(連結実質赤字比率に係る赤字・黒字の構成分析!F$34,"▲", "-")), 2) &gt;= 0, ABS(ROUND(VALUE(SUBSTITUTE(連結実質赤字比率に係る赤字・黒字の構成分析!F$34,"▲", "-")), 2)), NA())</f>
        <v>#VALUE!</v>
      </c>
      <c r="D36" s="157" t="e">
        <f>IF(ROUND(VALUE(SUBSTITUTE(連結実質赤字比率に係る赤字・黒字の構成分析!G$34,"▲", "-")), 2) &lt; 0, ABS(ROUND(VALUE(SUBSTITUTE(連結実質赤字比率に係る赤字・黒字の構成分析!G$34,"▲", "-")), 2)), NA())</f>
        <v>#VALUE!</v>
      </c>
      <c r="E36" s="157" t="e">
        <f>IF(ROUND(VALUE(SUBSTITUTE(連結実質赤字比率に係る赤字・黒字の構成分析!G$34,"▲", "-")), 2) &gt;= 0, ABS(ROUND(VALUE(SUBSTITUTE(連結実質赤字比率に係る赤字・黒字の構成分析!G$34,"▲", "-")), 2)), NA())</f>
        <v>#VALUE!</v>
      </c>
      <c r="F36" s="157" t="e">
        <f>IF(ROUND(VALUE(SUBSTITUTE(連結実質赤字比率に係る赤字・黒字の構成分析!H$34,"▲", "-")), 2) &lt; 0, ABS(ROUND(VALUE(SUBSTITUTE(連結実質赤字比率に係る赤字・黒字の構成分析!H$34,"▲", "-")), 2)), NA())</f>
        <v>#VALUE!</v>
      </c>
      <c r="G36" s="157" t="e">
        <f>IF(ROUND(VALUE(SUBSTITUTE(連結実質赤字比率に係る赤字・黒字の構成分析!H$34,"▲", "-")), 2) &gt;= 0, ABS(ROUND(VALUE(SUBSTITUTE(連結実質赤字比率に係る赤字・黒字の構成分析!H$34,"▲", "-")), 2)), NA())</f>
        <v>#VALUE!</v>
      </c>
      <c r="H36" s="157" t="e">
        <f>IF(ROUND(VALUE(SUBSTITUTE(連結実質赤字比率に係る赤字・黒字の構成分析!I$34,"▲", "-")), 2) &lt; 0, ABS(ROUND(VALUE(SUBSTITUTE(連結実質赤字比率に係る赤字・黒字の構成分析!I$34,"▲", "-")), 2)), NA())</f>
        <v>#VALUE!</v>
      </c>
      <c r="I36" s="157" t="e">
        <f>IF(ROUND(VALUE(SUBSTITUTE(連結実質赤字比率に係る赤字・黒字の構成分析!I$34,"▲", "-")), 2) &gt;= 0, ABS(ROUND(VALUE(SUBSTITUTE(連結実質赤字比率に係る赤字・黒字の構成分析!I$34,"▲", "-")), 2)), NA())</f>
        <v>#VALUE!</v>
      </c>
      <c r="J36" s="157">
        <f>IF(ROUND(VALUE(SUBSTITUTE(連結実質赤字比率に係る赤字・黒字の構成分析!J$34,"▲", "-")), 2) &lt; 0, ABS(ROUND(VALUE(SUBSTITUTE(連結実質赤字比率に係る赤字・黒字の構成分析!J$34,"▲", "-")), 2)), NA())</f>
        <v>0.04</v>
      </c>
      <c r="K36" s="157" t="e">
        <f>IF(ROUND(VALUE(SUBSTITUTE(連結実質赤字比率に係る赤字・黒字の構成分析!J$34,"▲", "-")), 2) &gt;= 0, ABS(ROUND(VALUE(SUBSTITUTE(連結実質赤字比率に係る赤字・黒字の構成分析!J$34,"▲", "-")), 2)), NA())</f>
        <v>#N/A</v>
      </c>
    </row>
    <row r="39" spans="1:16" x14ac:dyDescent="0.2">
      <c r="A39" s="130" t="s">
        <v>539</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540</v>
      </c>
      <c r="C41" s="158"/>
      <c r="D41" s="158" t="s">
        <v>541</v>
      </c>
      <c r="E41" s="158" t="s">
        <v>540</v>
      </c>
      <c r="F41" s="158"/>
      <c r="G41" s="158" t="s">
        <v>541</v>
      </c>
      <c r="H41" s="158" t="s">
        <v>540</v>
      </c>
      <c r="I41" s="158"/>
      <c r="J41" s="158" t="s">
        <v>541</v>
      </c>
      <c r="K41" s="158" t="s">
        <v>540</v>
      </c>
      <c r="L41" s="158"/>
      <c r="M41" s="158" t="s">
        <v>541</v>
      </c>
      <c r="N41" s="158" t="s">
        <v>540</v>
      </c>
      <c r="O41" s="158"/>
      <c r="P41" s="158" t="s">
        <v>541</v>
      </c>
    </row>
    <row r="42" spans="1:16" x14ac:dyDescent="0.2">
      <c r="A42" s="158" t="s">
        <v>542</v>
      </c>
      <c r="B42" s="158"/>
      <c r="C42" s="158"/>
      <c r="D42" s="158">
        <f>'実質公債費比率（分子）の構造'!K$52</f>
        <v>1110</v>
      </c>
      <c r="E42" s="158"/>
      <c r="F42" s="158"/>
      <c r="G42" s="158">
        <f>'実質公債費比率（分子）の構造'!L$52</f>
        <v>1128</v>
      </c>
      <c r="H42" s="158"/>
      <c r="I42" s="158"/>
      <c r="J42" s="158">
        <f>'実質公債費比率（分子）の構造'!M$52</f>
        <v>1081</v>
      </c>
      <c r="K42" s="158"/>
      <c r="L42" s="158"/>
      <c r="M42" s="158">
        <f>'実質公債費比率（分子）の構造'!N$52</f>
        <v>1173</v>
      </c>
      <c r="N42" s="158"/>
      <c r="O42" s="158"/>
      <c r="P42" s="158">
        <f>'実質公債費比率（分子）の構造'!O$52</f>
        <v>1402</v>
      </c>
    </row>
    <row r="43" spans="1:16" x14ac:dyDescent="0.2">
      <c r="A43" s="158" t="s">
        <v>488</v>
      </c>
      <c r="B43" s="158">
        <f>'実質公債費比率（分子）の構造'!K$51</f>
        <v>0</v>
      </c>
      <c r="C43" s="158"/>
      <c r="D43" s="158"/>
      <c r="E43" s="158">
        <f>'実質公債費比率（分子）の構造'!L$51</f>
        <v>0</v>
      </c>
      <c r="F43" s="158"/>
      <c r="G43" s="158"/>
      <c r="H43" s="158" t="str">
        <f>'実質公債費比率（分子）の構造'!M$51</f>
        <v>-</v>
      </c>
      <c r="I43" s="158"/>
      <c r="J43" s="158"/>
      <c r="K43" s="158">
        <f>'実質公債費比率（分子）の構造'!N$51</f>
        <v>0</v>
      </c>
      <c r="L43" s="158"/>
      <c r="M43" s="158"/>
      <c r="N43" s="158">
        <f>'実質公債費比率（分子）の構造'!O$51</f>
        <v>2</v>
      </c>
      <c r="O43" s="158"/>
      <c r="P43" s="158"/>
    </row>
    <row r="44" spans="1:16" x14ac:dyDescent="0.2">
      <c r="A44" s="158" t="s">
        <v>543</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544</v>
      </c>
      <c r="B45" s="158">
        <f>'実質公債費比率（分子）の構造'!K$49</f>
        <v>3</v>
      </c>
      <c r="C45" s="158"/>
      <c r="D45" s="158"/>
      <c r="E45" s="158">
        <f>'実質公債費比率（分子）の構造'!L$49</f>
        <v>3</v>
      </c>
      <c r="F45" s="158"/>
      <c r="G45" s="158"/>
      <c r="H45" s="158">
        <f>'実質公債費比率（分子）の構造'!M$49</f>
        <v>3</v>
      </c>
      <c r="I45" s="158"/>
      <c r="J45" s="158"/>
      <c r="K45" s="158">
        <f>'実質公債費比率（分子）の構造'!N$49</f>
        <v>2</v>
      </c>
      <c r="L45" s="158"/>
      <c r="M45" s="158"/>
      <c r="N45" s="158">
        <f>'実質公債費比率（分子）の構造'!O$49</f>
        <v>2</v>
      </c>
      <c r="O45" s="158"/>
      <c r="P45" s="158"/>
    </row>
    <row r="46" spans="1:16" x14ac:dyDescent="0.2">
      <c r="A46" s="158" t="s">
        <v>545</v>
      </c>
      <c r="B46" s="158">
        <f>'実質公債費比率（分子）の構造'!K$48</f>
        <v>186</v>
      </c>
      <c r="C46" s="158"/>
      <c r="D46" s="158"/>
      <c r="E46" s="158">
        <f>'実質公債費比率（分子）の構造'!L$48</f>
        <v>173</v>
      </c>
      <c r="F46" s="158"/>
      <c r="G46" s="158"/>
      <c r="H46" s="158">
        <f>'実質公債費比率（分子）の構造'!M$48</f>
        <v>148</v>
      </c>
      <c r="I46" s="158"/>
      <c r="J46" s="158"/>
      <c r="K46" s="158">
        <f>'実質公債費比率（分子）の構造'!N$48</f>
        <v>123</v>
      </c>
      <c r="L46" s="158"/>
      <c r="M46" s="158"/>
      <c r="N46" s="158">
        <f>'実質公債費比率（分子）の構造'!O$48</f>
        <v>220</v>
      </c>
      <c r="O46" s="158"/>
      <c r="P46" s="158"/>
    </row>
    <row r="47" spans="1:16" x14ac:dyDescent="0.2">
      <c r="A47" s="158" t="s">
        <v>484</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546</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221</v>
      </c>
      <c r="B49" s="158">
        <f>'実質公債費比率（分子）の構造'!K$45</f>
        <v>1096</v>
      </c>
      <c r="C49" s="158"/>
      <c r="D49" s="158"/>
      <c r="E49" s="158">
        <f>'実質公債費比率（分子）の構造'!L$45</f>
        <v>1048</v>
      </c>
      <c r="F49" s="158"/>
      <c r="G49" s="158"/>
      <c r="H49" s="158">
        <f>'実質公債費比率（分子）の構造'!M$45</f>
        <v>1038</v>
      </c>
      <c r="I49" s="158"/>
      <c r="J49" s="158"/>
      <c r="K49" s="158">
        <f>'実質公債費比率（分子）の構造'!N$45</f>
        <v>1017</v>
      </c>
      <c r="L49" s="158"/>
      <c r="M49" s="158"/>
      <c r="N49" s="158">
        <f>'実質公債費比率（分子）の構造'!O$45</f>
        <v>1190</v>
      </c>
      <c r="O49" s="158"/>
      <c r="P49" s="158"/>
    </row>
    <row r="50" spans="1:16" x14ac:dyDescent="0.2">
      <c r="A50" s="158" t="s">
        <v>547</v>
      </c>
      <c r="B50" s="158" t="e">
        <f>NA()</f>
        <v>#N/A</v>
      </c>
      <c r="C50" s="158">
        <f>IF(ISNUMBER('実質公債費比率（分子）の構造'!K$53),'実質公債費比率（分子）の構造'!K$53,NA())</f>
        <v>175</v>
      </c>
      <c r="D50" s="158" t="e">
        <f>NA()</f>
        <v>#N/A</v>
      </c>
      <c r="E50" s="158" t="e">
        <f>NA()</f>
        <v>#N/A</v>
      </c>
      <c r="F50" s="158">
        <f>IF(ISNUMBER('実質公債費比率（分子）の構造'!L$53),'実質公債費比率（分子）の構造'!L$53,NA())</f>
        <v>96</v>
      </c>
      <c r="G50" s="158" t="e">
        <f>NA()</f>
        <v>#N/A</v>
      </c>
      <c r="H50" s="158" t="e">
        <f>NA()</f>
        <v>#N/A</v>
      </c>
      <c r="I50" s="158">
        <f>IF(ISNUMBER('実質公債費比率（分子）の構造'!M$53),'実質公債費比率（分子）の構造'!M$53,NA())</f>
        <v>108</v>
      </c>
      <c r="J50" s="158" t="e">
        <f>NA()</f>
        <v>#N/A</v>
      </c>
      <c r="K50" s="158" t="e">
        <f>NA()</f>
        <v>#N/A</v>
      </c>
      <c r="L50" s="158">
        <f>IF(ISNUMBER('実質公債費比率（分子）の構造'!N$53),'実質公債費比率（分子）の構造'!N$53,NA())</f>
        <v>-31</v>
      </c>
      <c r="M50" s="158" t="e">
        <f>NA()</f>
        <v>#N/A</v>
      </c>
      <c r="N50" s="158" t="e">
        <f>NA()</f>
        <v>#N/A</v>
      </c>
      <c r="O50" s="158">
        <f>IF(ISNUMBER('実質公債費比率（分子）の構造'!O$53),'実質公債費比率（分子）の構造'!O$53,NA())</f>
        <v>12</v>
      </c>
      <c r="P50" s="158" t="e">
        <f>NA()</f>
        <v>#N/A</v>
      </c>
    </row>
    <row r="53" spans="1:16" x14ac:dyDescent="0.2">
      <c r="A53" s="130" t="s">
        <v>548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346</v>
      </c>
      <c r="C55" s="157"/>
      <c r="D55" s="157" t="s">
        <v>549</v>
      </c>
      <c r="E55" s="157" t="s">
        <v>346</v>
      </c>
      <c r="F55" s="157"/>
      <c r="G55" s="157" t="s">
        <v>549</v>
      </c>
      <c r="H55" s="157" t="s">
        <v>346</v>
      </c>
      <c r="I55" s="157"/>
      <c r="J55" s="157" t="s">
        <v>549</v>
      </c>
      <c r="K55" s="157" t="s">
        <v>346</v>
      </c>
      <c r="L55" s="157"/>
      <c r="M55" s="157" t="s">
        <v>549</v>
      </c>
      <c r="N55" s="157" t="s">
        <v>346</v>
      </c>
      <c r="O55" s="157"/>
      <c r="P55" s="157" t="s">
        <v>549</v>
      </c>
    </row>
    <row r="56" spans="1:16" x14ac:dyDescent="0.2">
      <c r="A56" s="157" t="s">
        <v>520</v>
      </c>
      <c r="B56" s="157"/>
      <c r="C56" s="157"/>
      <c r="D56" s="157">
        <f>'将来負担比率（分子）の構造'!I$52</f>
        <v>9640</v>
      </c>
      <c r="E56" s="157"/>
      <c r="F56" s="157"/>
      <c r="G56" s="157">
        <f>'将来負担比率（分子）の構造'!J$52</f>
        <v>9880</v>
      </c>
      <c r="H56" s="157"/>
      <c r="I56" s="157"/>
      <c r="J56" s="157">
        <f>'将来負担比率（分子）の構造'!K$52</f>
        <v>9634</v>
      </c>
      <c r="K56" s="157"/>
      <c r="L56" s="157"/>
      <c r="M56" s="157">
        <f>'将来負担比率（分子）の構造'!L$52</f>
        <v>9873</v>
      </c>
      <c r="N56" s="157"/>
      <c r="O56" s="157"/>
      <c r="P56" s="157">
        <f>'将来負担比率（分子）の構造'!M$52</f>
        <v>10776</v>
      </c>
    </row>
    <row r="57" spans="1:16" x14ac:dyDescent="0.2">
      <c r="A57" s="157" t="s">
        <v>519</v>
      </c>
      <c r="B57" s="157"/>
      <c r="C57" s="157"/>
      <c r="D57" s="157">
        <f>'将来負担比率（分子）の構造'!I$51</f>
        <v>523</v>
      </c>
      <c r="E57" s="157"/>
      <c r="F57" s="157"/>
      <c r="G57" s="157">
        <f>'将来負担比率（分子）の構造'!J$51</f>
        <v>506</v>
      </c>
      <c r="H57" s="157"/>
      <c r="I57" s="157"/>
      <c r="J57" s="157">
        <f>'将来負担比率（分子）の構造'!K$51</f>
        <v>510</v>
      </c>
      <c r="K57" s="157"/>
      <c r="L57" s="157"/>
      <c r="M57" s="157">
        <f>'将来負担比率（分子）の構造'!L$51</f>
        <v>559</v>
      </c>
      <c r="N57" s="157"/>
      <c r="O57" s="157"/>
      <c r="P57" s="157">
        <f>'将来負担比率（分子）の構造'!M$51</f>
        <v>545</v>
      </c>
    </row>
    <row r="58" spans="1:16" x14ac:dyDescent="0.2">
      <c r="A58" s="157" t="s">
        <v>518</v>
      </c>
      <c r="B58" s="157"/>
      <c r="C58" s="157"/>
      <c r="D58" s="157">
        <f>'将来負担比率（分子）の構造'!I$50</f>
        <v>1355</v>
      </c>
      <c r="E58" s="157"/>
      <c r="F58" s="157"/>
      <c r="G58" s="157">
        <f>'将来負担比率（分子）の構造'!J$50</f>
        <v>1597</v>
      </c>
      <c r="H58" s="157"/>
      <c r="I58" s="157"/>
      <c r="J58" s="157">
        <f>'将来負担比率（分子）の構造'!K$50</f>
        <v>1693</v>
      </c>
      <c r="K58" s="157"/>
      <c r="L58" s="157"/>
      <c r="M58" s="157">
        <f>'将来負担比率（分子）の構造'!L$50</f>
        <v>1515</v>
      </c>
      <c r="N58" s="157"/>
      <c r="O58" s="157"/>
      <c r="P58" s="157">
        <f>'将来負担比率（分子）の構造'!M$50</f>
        <v>1451</v>
      </c>
    </row>
    <row r="59" spans="1:16" x14ac:dyDescent="0.2">
      <c r="A59" s="157" t="s">
        <v>516</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515</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513</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512</v>
      </c>
      <c r="B62" s="157">
        <f>'将来負担比率（分子）の構造'!I$45</f>
        <v>317</v>
      </c>
      <c r="C62" s="157"/>
      <c r="D62" s="157"/>
      <c r="E62" s="157">
        <f>'将来負担比率（分子）の構造'!J$45</f>
        <v>295</v>
      </c>
      <c r="F62" s="157"/>
      <c r="G62" s="157"/>
      <c r="H62" s="157">
        <f>'将来負担比率（分子）の構造'!K$45</f>
        <v>311</v>
      </c>
      <c r="I62" s="157"/>
      <c r="J62" s="157"/>
      <c r="K62" s="157">
        <f>'将来負担比率（分子）の構造'!L$45</f>
        <v>250</v>
      </c>
      <c r="L62" s="157"/>
      <c r="M62" s="157"/>
      <c r="N62" s="157">
        <f>'将来負担比率（分子）の構造'!M$45</f>
        <v>221</v>
      </c>
      <c r="O62" s="157"/>
      <c r="P62" s="157"/>
    </row>
    <row r="63" spans="1:16" x14ac:dyDescent="0.2">
      <c r="A63" s="157" t="s">
        <v>511</v>
      </c>
      <c r="B63" s="157">
        <f>'将来負担比率（分子）の構造'!I$44</f>
        <v>50</v>
      </c>
      <c r="C63" s="157"/>
      <c r="D63" s="157"/>
      <c r="E63" s="157">
        <f>'将来負担比率（分子）の構造'!J$44</f>
        <v>48</v>
      </c>
      <c r="F63" s="157"/>
      <c r="G63" s="157"/>
      <c r="H63" s="157">
        <f>'将来負担比率（分子）の構造'!K$44</f>
        <v>45</v>
      </c>
      <c r="I63" s="157"/>
      <c r="J63" s="157"/>
      <c r="K63" s="157">
        <f>'将来負担比率（分子）の構造'!L$44</f>
        <v>41</v>
      </c>
      <c r="L63" s="157"/>
      <c r="M63" s="157"/>
      <c r="N63" s="157">
        <f>'将来負担比率（分子）の構造'!M$44</f>
        <v>36</v>
      </c>
      <c r="O63" s="157"/>
      <c r="P63" s="157"/>
    </row>
    <row r="64" spans="1:16" x14ac:dyDescent="0.2">
      <c r="A64" s="157" t="s">
        <v>510</v>
      </c>
      <c r="B64" s="157">
        <f>'将来負担比率（分子）の構造'!I$43</f>
        <v>2511</v>
      </c>
      <c r="C64" s="157"/>
      <c r="D64" s="157"/>
      <c r="E64" s="157">
        <f>'将来負担比率（分子）の構造'!J$43</f>
        <v>2368</v>
      </c>
      <c r="F64" s="157"/>
      <c r="G64" s="157"/>
      <c r="H64" s="157">
        <f>'将来負担比率（分子）の構造'!K$43</f>
        <v>2029</v>
      </c>
      <c r="I64" s="157"/>
      <c r="J64" s="157"/>
      <c r="K64" s="157">
        <f>'将来負担比率（分子）の構造'!L$43</f>
        <v>1541</v>
      </c>
      <c r="L64" s="157"/>
      <c r="M64" s="157"/>
      <c r="N64" s="157">
        <f>'将来負担比率（分子）の構造'!M$43</f>
        <v>1445</v>
      </c>
      <c r="O64" s="157"/>
      <c r="P64" s="157"/>
    </row>
    <row r="65" spans="1:16" x14ac:dyDescent="0.2">
      <c r="A65" s="157" t="s">
        <v>509</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508</v>
      </c>
      <c r="B66" s="157">
        <f>'将来負担比率（分子）の構造'!I$41</f>
        <v>10190</v>
      </c>
      <c r="C66" s="157"/>
      <c r="D66" s="157"/>
      <c r="E66" s="157">
        <f>'将来負担比率（分子）の構造'!J$41</f>
        <v>10618</v>
      </c>
      <c r="F66" s="157"/>
      <c r="G66" s="157"/>
      <c r="H66" s="157">
        <f>'将来負担比率（分子）の構造'!K$41</f>
        <v>10182</v>
      </c>
      <c r="I66" s="157"/>
      <c r="J66" s="157"/>
      <c r="K66" s="157">
        <f>'将来負担比率（分子）の構造'!L$41</f>
        <v>9951</v>
      </c>
      <c r="L66" s="157"/>
      <c r="M66" s="157"/>
      <c r="N66" s="157">
        <f>'将来負担比率（分子）の構造'!M$41</f>
        <v>11620</v>
      </c>
      <c r="O66" s="157"/>
      <c r="P66" s="157"/>
    </row>
    <row r="67" spans="1:16" x14ac:dyDescent="0.2">
      <c r="A67" s="157" t="s">
        <v>550</v>
      </c>
      <c r="B67" s="157" t="e">
        <f>NA()</f>
        <v>#N/A</v>
      </c>
      <c r="C67" s="157">
        <f>IF(ISNUMBER('将来負担比率（分子）の構造'!I$53), IF('将来負担比率（分子）の構造'!I$53 &lt; 0, 0, '将来負担比率（分子）の構造'!I$53), NA())</f>
        <v>1549</v>
      </c>
      <c r="D67" s="157" t="e">
        <f>NA()</f>
        <v>#N/A</v>
      </c>
      <c r="E67" s="157" t="e">
        <f>NA()</f>
        <v>#N/A</v>
      </c>
      <c r="F67" s="157">
        <f>IF(ISNUMBER('将来負担比率（分子）の構造'!J$53), IF('将来負担比率（分子）の構造'!J$53 &lt; 0, 0, '将来負担比率（分子）の構造'!J$53), NA())</f>
        <v>1348</v>
      </c>
      <c r="G67" s="157" t="e">
        <f>NA()</f>
        <v>#N/A</v>
      </c>
      <c r="H67" s="157" t="e">
        <f>NA()</f>
        <v>#N/A</v>
      </c>
      <c r="I67" s="157">
        <f>IF(ISNUMBER('将来負担比率（分子）の構造'!K$53), IF('将来負担比率（分子）の構造'!K$53 &lt; 0, 0, '将来負担比率（分子）の構造'!K$53), NA())</f>
        <v>730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551</v>
      </c>
      <c r="P67" s="157" t="e">
        <f>NA()</f>
        <v>#N/A</v>
      </c>
    </row>
    <row r="70" spans="1:16" x14ac:dyDescent="0.2">
      <c r="A70" s="159" t="s">
        <v>551</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552</v>
      </c>
      <c r="B72" s="161">
        <f>基金残高に係る経年分析!F55</f>
        <v>283</v>
      </c>
      <c r="C72" s="161">
        <f>基金残高に係る経年分析!G55</f>
        <v>283</v>
      </c>
      <c r="D72" s="161">
        <f>基金残高に係る経年分析!H55</f>
        <v>283</v>
      </c>
    </row>
    <row r="73" spans="1:16" x14ac:dyDescent="0.2">
      <c r="A73" s="160" t="s">
        <v>553</v>
      </c>
      <c r="B73" s="161">
        <f>基金残高に係る経年分析!F56</f>
        <v>607</v>
      </c>
      <c r="C73" s="161">
        <f>基金残高に係る経年分析!G56</f>
        <v>379</v>
      </c>
      <c r="D73" s="161">
        <f>基金残高に係る経年分析!H56</f>
        <v>381</v>
      </c>
    </row>
    <row r="74" spans="1:16" x14ac:dyDescent="0.2">
      <c r="A74" s="160" t="s">
        <v>554</v>
      </c>
      <c r="B74" s="161">
        <f>基金残高に係る経年分析!F57</f>
        <v>717</v>
      </c>
      <c r="C74" s="161">
        <f>基金残高に係る経年分析!G57</f>
        <v>763</v>
      </c>
      <c r="D74" s="161">
        <f>基金残高に係る経年分析!H57</f>
        <v>696</v>
      </c>
    </row>
  </sheetData>
  <sheetProtection algorithmName="SHA-512" hashValue="x4yC5IQ5WQp+PIH76MrvxI9igIOTrlHSI+vhzUo/ilp0MV1MKhHe8Xn6Lm6q5VIISeBpuW6zNruw4lHI7hv8yw==" saltValue="Z/HcnMI8ut4HYahTNn+QO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130</v>
      </c>
      <c r="DI1" s="590"/>
      <c r="DJ1" s="590"/>
      <c r="DK1" s="590"/>
      <c r="DL1" s="590"/>
      <c r="DM1" s="590"/>
      <c r="DN1" s="591"/>
      <c r="DO1" s="196"/>
      <c r="DP1" s="589" t="s">
        <v>131</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132</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133</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134</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135</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7</v>
      </c>
      <c r="C4" s="593"/>
      <c r="D4" s="593"/>
      <c r="E4" s="593"/>
      <c r="F4" s="593"/>
      <c r="G4" s="593"/>
      <c r="H4" s="593"/>
      <c r="I4" s="593"/>
      <c r="J4" s="593"/>
      <c r="K4" s="593"/>
      <c r="L4" s="593"/>
      <c r="M4" s="593"/>
      <c r="N4" s="593"/>
      <c r="O4" s="593"/>
      <c r="P4" s="593"/>
      <c r="Q4" s="594"/>
      <c r="R4" s="592" t="s">
        <v>136</v>
      </c>
      <c r="S4" s="593"/>
      <c r="T4" s="593"/>
      <c r="U4" s="593"/>
      <c r="V4" s="593"/>
      <c r="W4" s="593"/>
      <c r="X4" s="593"/>
      <c r="Y4" s="594"/>
      <c r="Z4" s="592" t="s">
        <v>137</v>
      </c>
      <c r="AA4" s="593"/>
      <c r="AB4" s="593"/>
      <c r="AC4" s="594"/>
      <c r="AD4" s="592" t="s">
        <v>138</v>
      </c>
      <c r="AE4" s="593"/>
      <c r="AF4" s="593"/>
      <c r="AG4" s="593"/>
      <c r="AH4" s="593"/>
      <c r="AI4" s="593"/>
      <c r="AJ4" s="593"/>
      <c r="AK4" s="594"/>
      <c r="AL4" s="592" t="s">
        <v>137</v>
      </c>
      <c r="AM4" s="593"/>
      <c r="AN4" s="593"/>
      <c r="AO4" s="594"/>
      <c r="AP4" s="595" t="s">
        <v>139</v>
      </c>
      <c r="AQ4" s="595"/>
      <c r="AR4" s="595"/>
      <c r="AS4" s="595"/>
      <c r="AT4" s="595"/>
      <c r="AU4" s="595"/>
      <c r="AV4" s="595"/>
      <c r="AW4" s="595"/>
      <c r="AX4" s="595"/>
      <c r="AY4" s="595"/>
      <c r="AZ4" s="595"/>
      <c r="BA4" s="595"/>
      <c r="BB4" s="595"/>
      <c r="BC4" s="595"/>
      <c r="BD4" s="595"/>
      <c r="BE4" s="595"/>
      <c r="BF4" s="595"/>
      <c r="BG4" s="595" t="s">
        <v>140</v>
      </c>
      <c r="BH4" s="595"/>
      <c r="BI4" s="595"/>
      <c r="BJ4" s="595"/>
      <c r="BK4" s="595"/>
      <c r="BL4" s="595"/>
      <c r="BM4" s="595"/>
      <c r="BN4" s="595"/>
      <c r="BO4" s="595" t="s">
        <v>137</v>
      </c>
      <c r="BP4" s="595"/>
      <c r="BQ4" s="595"/>
      <c r="BR4" s="595"/>
      <c r="BS4" s="595" t="s">
        <v>141</v>
      </c>
      <c r="BT4" s="595"/>
      <c r="BU4" s="595"/>
      <c r="BV4" s="595"/>
      <c r="BW4" s="595"/>
      <c r="BX4" s="595"/>
      <c r="BY4" s="595"/>
      <c r="BZ4" s="595"/>
      <c r="CA4" s="595"/>
      <c r="CB4" s="595"/>
      <c r="CD4" s="592" t="s">
        <v>142</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143</v>
      </c>
      <c r="C5" s="597"/>
      <c r="D5" s="597"/>
      <c r="E5" s="597"/>
      <c r="F5" s="597"/>
      <c r="G5" s="597"/>
      <c r="H5" s="597"/>
      <c r="I5" s="597"/>
      <c r="J5" s="597"/>
      <c r="K5" s="597"/>
      <c r="L5" s="597"/>
      <c r="M5" s="597"/>
      <c r="N5" s="597"/>
      <c r="O5" s="597"/>
      <c r="P5" s="597"/>
      <c r="Q5" s="598"/>
      <c r="R5" s="599">
        <v>235274</v>
      </c>
      <c r="S5" s="600"/>
      <c r="T5" s="600"/>
      <c r="U5" s="600"/>
      <c r="V5" s="600"/>
      <c r="W5" s="600"/>
      <c r="X5" s="600"/>
      <c r="Y5" s="601"/>
      <c r="Z5" s="602">
        <v>2.4</v>
      </c>
      <c r="AA5" s="602"/>
      <c r="AB5" s="602"/>
      <c r="AC5" s="602"/>
      <c r="AD5" s="603">
        <v>235274</v>
      </c>
      <c r="AE5" s="603"/>
      <c r="AF5" s="603"/>
      <c r="AG5" s="603"/>
      <c r="AH5" s="603"/>
      <c r="AI5" s="603"/>
      <c r="AJ5" s="603"/>
      <c r="AK5" s="603"/>
      <c r="AL5" s="604">
        <v>7.6</v>
      </c>
      <c r="AM5" s="605"/>
      <c r="AN5" s="605"/>
      <c r="AO5" s="606"/>
      <c r="AP5" s="596" t="s">
        <v>144</v>
      </c>
      <c r="AQ5" s="597"/>
      <c r="AR5" s="597"/>
      <c r="AS5" s="597"/>
      <c r="AT5" s="597"/>
      <c r="AU5" s="597"/>
      <c r="AV5" s="597"/>
      <c r="AW5" s="597"/>
      <c r="AX5" s="597"/>
      <c r="AY5" s="597"/>
      <c r="AZ5" s="597"/>
      <c r="BA5" s="597"/>
      <c r="BB5" s="597"/>
      <c r="BC5" s="597"/>
      <c r="BD5" s="597"/>
      <c r="BE5" s="597"/>
      <c r="BF5" s="598"/>
      <c r="BG5" s="610">
        <v>233881</v>
      </c>
      <c r="BH5" s="611"/>
      <c r="BI5" s="611"/>
      <c r="BJ5" s="611"/>
      <c r="BK5" s="611"/>
      <c r="BL5" s="611"/>
      <c r="BM5" s="611"/>
      <c r="BN5" s="612"/>
      <c r="BO5" s="613">
        <v>99.4</v>
      </c>
      <c r="BP5" s="613"/>
      <c r="BQ5" s="613"/>
      <c r="BR5" s="613"/>
      <c r="BS5" s="614" t="s">
        <v>47</v>
      </c>
      <c r="BT5" s="614"/>
      <c r="BU5" s="614"/>
      <c r="BV5" s="614"/>
      <c r="BW5" s="614"/>
      <c r="BX5" s="614"/>
      <c r="BY5" s="614"/>
      <c r="BZ5" s="614"/>
      <c r="CA5" s="614"/>
      <c r="CB5" s="618"/>
      <c r="CD5" s="592" t="s">
        <v>139</v>
      </c>
      <c r="CE5" s="593"/>
      <c r="CF5" s="593"/>
      <c r="CG5" s="593"/>
      <c r="CH5" s="593"/>
      <c r="CI5" s="593"/>
      <c r="CJ5" s="593"/>
      <c r="CK5" s="593"/>
      <c r="CL5" s="593"/>
      <c r="CM5" s="593"/>
      <c r="CN5" s="593"/>
      <c r="CO5" s="593"/>
      <c r="CP5" s="593"/>
      <c r="CQ5" s="594"/>
      <c r="CR5" s="592" t="s">
        <v>145</v>
      </c>
      <c r="CS5" s="593"/>
      <c r="CT5" s="593"/>
      <c r="CU5" s="593"/>
      <c r="CV5" s="593"/>
      <c r="CW5" s="593"/>
      <c r="CX5" s="593"/>
      <c r="CY5" s="594"/>
      <c r="CZ5" s="592" t="s">
        <v>137</v>
      </c>
      <c r="DA5" s="593"/>
      <c r="DB5" s="593"/>
      <c r="DC5" s="594"/>
      <c r="DD5" s="592" t="s">
        <v>146</v>
      </c>
      <c r="DE5" s="593"/>
      <c r="DF5" s="593"/>
      <c r="DG5" s="593"/>
      <c r="DH5" s="593"/>
      <c r="DI5" s="593"/>
      <c r="DJ5" s="593"/>
      <c r="DK5" s="593"/>
      <c r="DL5" s="593"/>
      <c r="DM5" s="593"/>
      <c r="DN5" s="593"/>
      <c r="DO5" s="593"/>
      <c r="DP5" s="594"/>
      <c r="DQ5" s="592" t="s">
        <v>147</v>
      </c>
      <c r="DR5" s="593"/>
      <c r="DS5" s="593"/>
      <c r="DT5" s="593"/>
      <c r="DU5" s="593"/>
      <c r="DV5" s="593"/>
      <c r="DW5" s="593"/>
      <c r="DX5" s="593"/>
      <c r="DY5" s="593"/>
      <c r="DZ5" s="593"/>
      <c r="EA5" s="593"/>
      <c r="EB5" s="593"/>
      <c r="EC5" s="594"/>
    </row>
    <row r="6" spans="2:143" ht="11.25" customHeight="1" x14ac:dyDescent="0.2">
      <c r="B6" s="607" t="s">
        <v>148</v>
      </c>
      <c r="C6" s="608"/>
      <c r="D6" s="608"/>
      <c r="E6" s="608"/>
      <c r="F6" s="608"/>
      <c r="G6" s="608"/>
      <c r="H6" s="608"/>
      <c r="I6" s="608"/>
      <c r="J6" s="608"/>
      <c r="K6" s="608"/>
      <c r="L6" s="608"/>
      <c r="M6" s="608"/>
      <c r="N6" s="608"/>
      <c r="O6" s="608"/>
      <c r="P6" s="608"/>
      <c r="Q6" s="609"/>
      <c r="R6" s="610">
        <v>30123</v>
      </c>
      <c r="S6" s="611"/>
      <c r="T6" s="611"/>
      <c r="U6" s="611"/>
      <c r="V6" s="611"/>
      <c r="W6" s="611"/>
      <c r="X6" s="611"/>
      <c r="Y6" s="612"/>
      <c r="Z6" s="613">
        <v>0.3</v>
      </c>
      <c r="AA6" s="613"/>
      <c r="AB6" s="613"/>
      <c r="AC6" s="613"/>
      <c r="AD6" s="614">
        <v>30123</v>
      </c>
      <c r="AE6" s="614"/>
      <c r="AF6" s="614"/>
      <c r="AG6" s="614"/>
      <c r="AH6" s="614"/>
      <c r="AI6" s="614"/>
      <c r="AJ6" s="614"/>
      <c r="AK6" s="614"/>
      <c r="AL6" s="615">
        <v>1</v>
      </c>
      <c r="AM6" s="616"/>
      <c r="AN6" s="616"/>
      <c r="AO6" s="617"/>
      <c r="AP6" s="607" t="s">
        <v>149</v>
      </c>
      <c r="AQ6" s="608"/>
      <c r="AR6" s="608"/>
      <c r="AS6" s="608"/>
      <c r="AT6" s="608"/>
      <c r="AU6" s="608"/>
      <c r="AV6" s="608"/>
      <c r="AW6" s="608"/>
      <c r="AX6" s="608"/>
      <c r="AY6" s="608"/>
      <c r="AZ6" s="608"/>
      <c r="BA6" s="608"/>
      <c r="BB6" s="608"/>
      <c r="BC6" s="608"/>
      <c r="BD6" s="608"/>
      <c r="BE6" s="608"/>
      <c r="BF6" s="609"/>
      <c r="BG6" s="610">
        <v>233881</v>
      </c>
      <c r="BH6" s="611"/>
      <c r="BI6" s="611"/>
      <c r="BJ6" s="611"/>
      <c r="BK6" s="611"/>
      <c r="BL6" s="611"/>
      <c r="BM6" s="611"/>
      <c r="BN6" s="612"/>
      <c r="BO6" s="613">
        <v>99.4</v>
      </c>
      <c r="BP6" s="613"/>
      <c r="BQ6" s="613"/>
      <c r="BR6" s="613"/>
      <c r="BS6" s="614" t="s">
        <v>47</v>
      </c>
      <c r="BT6" s="614"/>
      <c r="BU6" s="614"/>
      <c r="BV6" s="614"/>
      <c r="BW6" s="614"/>
      <c r="BX6" s="614"/>
      <c r="BY6" s="614"/>
      <c r="BZ6" s="614"/>
      <c r="CA6" s="614"/>
      <c r="CB6" s="618"/>
      <c r="CD6" s="596" t="s">
        <v>150</v>
      </c>
      <c r="CE6" s="597"/>
      <c r="CF6" s="597"/>
      <c r="CG6" s="597"/>
      <c r="CH6" s="597"/>
      <c r="CI6" s="597"/>
      <c r="CJ6" s="597"/>
      <c r="CK6" s="597"/>
      <c r="CL6" s="597"/>
      <c r="CM6" s="597"/>
      <c r="CN6" s="597"/>
      <c r="CO6" s="597"/>
      <c r="CP6" s="597"/>
      <c r="CQ6" s="598"/>
      <c r="CR6" s="610">
        <v>49981</v>
      </c>
      <c r="CS6" s="611"/>
      <c r="CT6" s="611"/>
      <c r="CU6" s="611"/>
      <c r="CV6" s="611"/>
      <c r="CW6" s="611"/>
      <c r="CX6" s="611"/>
      <c r="CY6" s="612"/>
      <c r="CZ6" s="604">
        <v>0.5</v>
      </c>
      <c r="DA6" s="605"/>
      <c r="DB6" s="605"/>
      <c r="DC6" s="621"/>
      <c r="DD6" s="619" t="s">
        <v>47</v>
      </c>
      <c r="DE6" s="611"/>
      <c r="DF6" s="611"/>
      <c r="DG6" s="611"/>
      <c r="DH6" s="611"/>
      <c r="DI6" s="611"/>
      <c r="DJ6" s="611"/>
      <c r="DK6" s="611"/>
      <c r="DL6" s="611"/>
      <c r="DM6" s="611"/>
      <c r="DN6" s="611"/>
      <c r="DO6" s="611"/>
      <c r="DP6" s="612"/>
      <c r="DQ6" s="619">
        <v>49981</v>
      </c>
      <c r="DR6" s="611"/>
      <c r="DS6" s="611"/>
      <c r="DT6" s="611"/>
      <c r="DU6" s="611"/>
      <c r="DV6" s="611"/>
      <c r="DW6" s="611"/>
      <c r="DX6" s="611"/>
      <c r="DY6" s="611"/>
      <c r="DZ6" s="611"/>
      <c r="EA6" s="611"/>
      <c r="EB6" s="611"/>
      <c r="EC6" s="620"/>
    </row>
    <row r="7" spans="2:143" ht="11.25" customHeight="1" x14ac:dyDescent="0.2">
      <c r="B7" s="607" t="s">
        <v>151</v>
      </c>
      <c r="C7" s="608"/>
      <c r="D7" s="608"/>
      <c r="E7" s="608"/>
      <c r="F7" s="608"/>
      <c r="G7" s="608"/>
      <c r="H7" s="608"/>
      <c r="I7" s="608"/>
      <c r="J7" s="608"/>
      <c r="K7" s="608"/>
      <c r="L7" s="608"/>
      <c r="M7" s="608"/>
      <c r="N7" s="608"/>
      <c r="O7" s="608"/>
      <c r="P7" s="608"/>
      <c r="Q7" s="609"/>
      <c r="R7" s="610">
        <v>218</v>
      </c>
      <c r="S7" s="611"/>
      <c r="T7" s="611"/>
      <c r="U7" s="611"/>
      <c r="V7" s="611"/>
      <c r="W7" s="611"/>
      <c r="X7" s="611"/>
      <c r="Y7" s="612"/>
      <c r="Z7" s="613">
        <v>0</v>
      </c>
      <c r="AA7" s="613"/>
      <c r="AB7" s="613"/>
      <c r="AC7" s="613"/>
      <c r="AD7" s="614">
        <v>218</v>
      </c>
      <c r="AE7" s="614"/>
      <c r="AF7" s="614"/>
      <c r="AG7" s="614"/>
      <c r="AH7" s="614"/>
      <c r="AI7" s="614"/>
      <c r="AJ7" s="614"/>
      <c r="AK7" s="614"/>
      <c r="AL7" s="615">
        <v>0</v>
      </c>
      <c r="AM7" s="616"/>
      <c r="AN7" s="616"/>
      <c r="AO7" s="617"/>
      <c r="AP7" s="607" t="s">
        <v>152</v>
      </c>
      <c r="AQ7" s="608"/>
      <c r="AR7" s="608"/>
      <c r="AS7" s="608"/>
      <c r="AT7" s="608"/>
      <c r="AU7" s="608"/>
      <c r="AV7" s="608"/>
      <c r="AW7" s="608"/>
      <c r="AX7" s="608"/>
      <c r="AY7" s="608"/>
      <c r="AZ7" s="608"/>
      <c r="BA7" s="608"/>
      <c r="BB7" s="608"/>
      <c r="BC7" s="608"/>
      <c r="BD7" s="608"/>
      <c r="BE7" s="608"/>
      <c r="BF7" s="609"/>
      <c r="BG7" s="610">
        <v>107690</v>
      </c>
      <c r="BH7" s="611"/>
      <c r="BI7" s="611"/>
      <c r="BJ7" s="611"/>
      <c r="BK7" s="611"/>
      <c r="BL7" s="611"/>
      <c r="BM7" s="611"/>
      <c r="BN7" s="612"/>
      <c r="BO7" s="613">
        <v>45.8</v>
      </c>
      <c r="BP7" s="613"/>
      <c r="BQ7" s="613"/>
      <c r="BR7" s="613"/>
      <c r="BS7" s="614" t="s">
        <v>47</v>
      </c>
      <c r="BT7" s="614"/>
      <c r="BU7" s="614"/>
      <c r="BV7" s="614"/>
      <c r="BW7" s="614"/>
      <c r="BX7" s="614"/>
      <c r="BY7" s="614"/>
      <c r="BZ7" s="614"/>
      <c r="CA7" s="614"/>
      <c r="CB7" s="618"/>
      <c r="CD7" s="607" t="s">
        <v>153</v>
      </c>
      <c r="CE7" s="608"/>
      <c r="CF7" s="608"/>
      <c r="CG7" s="608"/>
      <c r="CH7" s="608"/>
      <c r="CI7" s="608"/>
      <c r="CJ7" s="608"/>
      <c r="CK7" s="608"/>
      <c r="CL7" s="608"/>
      <c r="CM7" s="608"/>
      <c r="CN7" s="608"/>
      <c r="CO7" s="608"/>
      <c r="CP7" s="608"/>
      <c r="CQ7" s="609"/>
      <c r="CR7" s="610">
        <v>3752939</v>
      </c>
      <c r="CS7" s="611"/>
      <c r="CT7" s="611"/>
      <c r="CU7" s="611"/>
      <c r="CV7" s="611"/>
      <c r="CW7" s="611"/>
      <c r="CX7" s="611"/>
      <c r="CY7" s="612"/>
      <c r="CZ7" s="613">
        <v>39.299999999999997</v>
      </c>
      <c r="DA7" s="613"/>
      <c r="DB7" s="613"/>
      <c r="DC7" s="613"/>
      <c r="DD7" s="619">
        <v>1535125</v>
      </c>
      <c r="DE7" s="611"/>
      <c r="DF7" s="611"/>
      <c r="DG7" s="611"/>
      <c r="DH7" s="611"/>
      <c r="DI7" s="611"/>
      <c r="DJ7" s="611"/>
      <c r="DK7" s="611"/>
      <c r="DL7" s="611"/>
      <c r="DM7" s="611"/>
      <c r="DN7" s="611"/>
      <c r="DO7" s="611"/>
      <c r="DP7" s="612"/>
      <c r="DQ7" s="619">
        <v>1001317</v>
      </c>
      <c r="DR7" s="611"/>
      <c r="DS7" s="611"/>
      <c r="DT7" s="611"/>
      <c r="DU7" s="611"/>
      <c r="DV7" s="611"/>
      <c r="DW7" s="611"/>
      <c r="DX7" s="611"/>
      <c r="DY7" s="611"/>
      <c r="DZ7" s="611"/>
      <c r="EA7" s="611"/>
      <c r="EB7" s="611"/>
      <c r="EC7" s="620"/>
    </row>
    <row r="8" spans="2:143" ht="11.25" customHeight="1" x14ac:dyDescent="0.2">
      <c r="B8" s="607" t="s">
        <v>154</v>
      </c>
      <c r="C8" s="608"/>
      <c r="D8" s="608"/>
      <c r="E8" s="608"/>
      <c r="F8" s="608"/>
      <c r="G8" s="608"/>
      <c r="H8" s="608"/>
      <c r="I8" s="608"/>
      <c r="J8" s="608"/>
      <c r="K8" s="608"/>
      <c r="L8" s="608"/>
      <c r="M8" s="608"/>
      <c r="N8" s="608"/>
      <c r="O8" s="608"/>
      <c r="P8" s="608"/>
      <c r="Q8" s="609"/>
      <c r="R8" s="610">
        <v>1753</v>
      </c>
      <c r="S8" s="611"/>
      <c r="T8" s="611"/>
      <c r="U8" s="611"/>
      <c r="V8" s="611"/>
      <c r="W8" s="611"/>
      <c r="X8" s="611"/>
      <c r="Y8" s="612"/>
      <c r="Z8" s="613">
        <v>0</v>
      </c>
      <c r="AA8" s="613"/>
      <c r="AB8" s="613"/>
      <c r="AC8" s="613"/>
      <c r="AD8" s="614">
        <v>1753</v>
      </c>
      <c r="AE8" s="614"/>
      <c r="AF8" s="614"/>
      <c r="AG8" s="614"/>
      <c r="AH8" s="614"/>
      <c r="AI8" s="614"/>
      <c r="AJ8" s="614"/>
      <c r="AK8" s="614"/>
      <c r="AL8" s="615">
        <v>0.1</v>
      </c>
      <c r="AM8" s="616"/>
      <c r="AN8" s="616"/>
      <c r="AO8" s="617"/>
      <c r="AP8" s="607" t="s">
        <v>155</v>
      </c>
      <c r="AQ8" s="608"/>
      <c r="AR8" s="608"/>
      <c r="AS8" s="608"/>
      <c r="AT8" s="608"/>
      <c r="AU8" s="608"/>
      <c r="AV8" s="608"/>
      <c r="AW8" s="608"/>
      <c r="AX8" s="608"/>
      <c r="AY8" s="608"/>
      <c r="AZ8" s="608"/>
      <c r="BA8" s="608"/>
      <c r="BB8" s="608"/>
      <c r="BC8" s="608"/>
      <c r="BD8" s="608"/>
      <c r="BE8" s="608"/>
      <c r="BF8" s="609"/>
      <c r="BG8" s="610">
        <v>3505</v>
      </c>
      <c r="BH8" s="611"/>
      <c r="BI8" s="611"/>
      <c r="BJ8" s="611"/>
      <c r="BK8" s="611"/>
      <c r="BL8" s="611"/>
      <c r="BM8" s="611"/>
      <c r="BN8" s="612"/>
      <c r="BO8" s="613">
        <v>1.5</v>
      </c>
      <c r="BP8" s="613"/>
      <c r="BQ8" s="613"/>
      <c r="BR8" s="613"/>
      <c r="BS8" s="614" t="s">
        <v>47</v>
      </c>
      <c r="BT8" s="614"/>
      <c r="BU8" s="614"/>
      <c r="BV8" s="614"/>
      <c r="BW8" s="614"/>
      <c r="BX8" s="614"/>
      <c r="BY8" s="614"/>
      <c r="BZ8" s="614"/>
      <c r="CA8" s="614"/>
      <c r="CB8" s="618"/>
      <c r="CD8" s="607" t="s">
        <v>156</v>
      </c>
      <c r="CE8" s="608"/>
      <c r="CF8" s="608"/>
      <c r="CG8" s="608"/>
      <c r="CH8" s="608"/>
      <c r="CI8" s="608"/>
      <c r="CJ8" s="608"/>
      <c r="CK8" s="608"/>
      <c r="CL8" s="608"/>
      <c r="CM8" s="608"/>
      <c r="CN8" s="608"/>
      <c r="CO8" s="608"/>
      <c r="CP8" s="608"/>
      <c r="CQ8" s="609"/>
      <c r="CR8" s="610">
        <v>742474</v>
      </c>
      <c r="CS8" s="611"/>
      <c r="CT8" s="611"/>
      <c r="CU8" s="611"/>
      <c r="CV8" s="611"/>
      <c r="CW8" s="611"/>
      <c r="CX8" s="611"/>
      <c r="CY8" s="612"/>
      <c r="CZ8" s="613">
        <v>7.8</v>
      </c>
      <c r="DA8" s="613"/>
      <c r="DB8" s="613"/>
      <c r="DC8" s="613"/>
      <c r="DD8" s="619">
        <v>17202</v>
      </c>
      <c r="DE8" s="611"/>
      <c r="DF8" s="611"/>
      <c r="DG8" s="611"/>
      <c r="DH8" s="611"/>
      <c r="DI8" s="611"/>
      <c r="DJ8" s="611"/>
      <c r="DK8" s="611"/>
      <c r="DL8" s="611"/>
      <c r="DM8" s="611"/>
      <c r="DN8" s="611"/>
      <c r="DO8" s="611"/>
      <c r="DP8" s="612"/>
      <c r="DQ8" s="619">
        <v>451695</v>
      </c>
      <c r="DR8" s="611"/>
      <c r="DS8" s="611"/>
      <c r="DT8" s="611"/>
      <c r="DU8" s="611"/>
      <c r="DV8" s="611"/>
      <c r="DW8" s="611"/>
      <c r="DX8" s="611"/>
      <c r="DY8" s="611"/>
      <c r="DZ8" s="611"/>
      <c r="EA8" s="611"/>
      <c r="EB8" s="611"/>
      <c r="EC8" s="620"/>
    </row>
    <row r="9" spans="2:143" ht="11.25" customHeight="1" x14ac:dyDescent="0.2">
      <c r="B9" s="607" t="s">
        <v>157</v>
      </c>
      <c r="C9" s="608"/>
      <c r="D9" s="608"/>
      <c r="E9" s="608"/>
      <c r="F9" s="608"/>
      <c r="G9" s="608"/>
      <c r="H9" s="608"/>
      <c r="I9" s="608"/>
      <c r="J9" s="608"/>
      <c r="K9" s="608"/>
      <c r="L9" s="608"/>
      <c r="M9" s="608"/>
      <c r="N9" s="608"/>
      <c r="O9" s="608"/>
      <c r="P9" s="608"/>
      <c r="Q9" s="609"/>
      <c r="R9" s="610">
        <v>2204</v>
      </c>
      <c r="S9" s="611"/>
      <c r="T9" s="611"/>
      <c r="U9" s="611"/>
      <c r="V9" s="611"/>
      <c r="W9" s="611"/>
      <c r="X9" s="611"/>
      <c r="Y9" s="612"/>
      <c r="Z9" s="613">
        <v>0</v>
      </c>
      <c r="AA9" s="613"/>
      <c r="AB9" s="613"/>
      <c r="AC9" s="613"/>
      <c r="AD9" s="614">
        <v>2204</v>
      </c>
      <c r="AE9" s="614"/>
      <c r="AF9" s="614"/>
      <c r="AG9" s="614"/>
      <c r="AH9" s="614"/>
      <c r="AI9" s="614"/>
      <c r="AJ9" s="614"/>
      <c r="AK9" s="614"/>
      <c r="AL9" s="615">
        <v>0.1</v>
      </c>
      <c r="AM9" s="616"/>
      <c r="AN9" s="616"/>
      <c r="AO9" s="617"/>
      <c r="AP9" s="607" t="s">
        <v>158</v>
      </c>
      <c r="AQ9" s="608"/>
      <c r="AR9" s="608"/>
      <c r="AS9" s="608"/>
      <c r="AT9" s="608"/>
      <c r="AU9" s="608"/>
      <c r="AV9" s="608"/>
      <c r="AW9" s="608"/>
      <c r="AX9" s="608"/>
      <c r="AY9" s="608"/>
      <c r="AZ9" s="608"/>
      <c r="BA9" s="608"/>
      <c r="BB9" s="608"/>
      <c r="BC9" s="608"/>
      <c r="BD9" s="608"/>
      <c r="BE9" s="608"/>
      <c r="BF9" s="609"/>
      <c r="BG9" s="610">
        <v>94545</v>
      </c>
      <c r="BH9" s="611"/>
      <c r="BI9" s="611"/>
      <c r="BJ9" s="611"/>
      <c r="BK9" s="611"/>
      <c r="BL9" s="611"/>
      <c r="BM9" s="611"/>
      <c r="BN9" s="612"/>
      <c r="BO9" s="613">
        <v>40.200000000000003</v>
      </c>
      <c r="BP9" s="613"/>
      <c r="BQ9" s="613"/>
      <c r="BR9" s="613"/>
      <c r="BS9" s="614" t="s">
        <v>47</v>
      </c>
      <c r="BT9" s="614"/>
      <c r="BU9" s="614"/>
      <c r="BV9" s="614"/>
      <c r="BW9" s="614"/>
      <c r="BX9" s="614"/>
      <c r="BY9" s="614"/>
      <c r="BZ9" s="614"/>
      <c r="CA9" s="614"/>
      <c r="CB9" s="618"/>
      <c r="CD9" s="607" t="s">
        <v>159</v>
      </c>
      <c r="CE9" s="608"/>
      <c r="CF9" s="608"/>
      <c r="CG9" s="608"/>
      <c r="CH9" s="608"/>
      <c r="CI9" s="608"/>
      <c r="CJ9" s="608"/>
      <c r="CK9" s="608"/>
      <c r="CL9" s="608"/>
      <c r="CM9" s="608"/>
      <c r="CN9" s="608"/>
      <c r="CO9" s="608"/>
      <c r="CP9" s="608"/>
      <c r="CQ9" s="609"/>
      <c r="CR9" s="610">
        <v>582197</v>
      </c>
      <c r="CS9" s="611"/>
      <c r="CT9" s="611"/>
      <c r="CU9" s="611"/>
      <c r="CV9" s="611"/>
      <c r="CW9" s="611"/>
      <c r="CX9" s="611"/>
      <c r="CY9" s="612"/>
      <c r="CZ9" s="613">
        <v>6.1</v>
      </c>
      <c r="DA9" s="613"/>
      <c r="DB9" s="613"/>
      <c r="DC9" s="613"/>
      <c r="DD9" s="619">
        <v>95241</v>
      </c>
      <c r="DE9" s="611"/>
      <c r="DF9" s="611"/>
      <c r="DG9" s="611"/>
      <c r="DH9" s="611"/>
      <c r="DI9" s="611"/>
      <c r="DJ9" s="611"/>
      <c r="DK9" s="611"/>
      <c r="DL9" s="611"/>
      <c r="DM9" s="611"/>
      <c r="DN9" s="611"/>
      <c r="DO9" s="611"/>
      <c r="DP9" s="612"/>
      <c r="DQ9" s="619">
        <v>463901</v>
      </c>
      <c r="DR9" s="611"/>
      <c r="DS9" s="611"/>
      <c r="DT9" s="611"/>
      <c r="DU9" s="611"/>
      <c r="DV9" s="611"/>
      <c r="DW9" s="611"/>
      <c r="DX9" s="611"/>
      <c r="DY9" s="611"/>
      <c r="DZ9" s="611"/>
      <c r="EA9" s="611"/>
      <c r="EB9" s="611"/>
      <c r="EC9" s="620"/>
    </row>
    <row r="10" spans="2:143" ht="11.25" customHeight="1" x14ac:dyDescent="0.2">
      <c r="B10" s="607" t="s">
        <v>160</v>
      </c>
      <c r="C10" s="608"/>
      <c r="D10" s="608"/>
      <c r="E10" s="608"/>
      <c r="F10" s="608"/>
      <c r="G10" s="608"/>
      <c r="H10" s="608"/>
      <c r="I10" s="608"/>
      <c r="J10" s="608"/>
      <c r="K10" s="608"/>
      <c r="L10" s="608"/>
      <c r="M10" s="608"/>
      <c r="N10" s="608"/>
      <c r="O10" s="608"/>
      <c r="P10" s="608"/>
      <c r="Q10" s="609"/>
      <c r="R10" s="610" t="s">
        <v>47</v>
      </c>
      <c r="S10" s="611"/>
      <c r="T10" s="611"/>
      <c r="U10" s="611"/>
      <c r="V10" s="611"/>
      <c r="W10" s="611"/>
      <c r="X10" s="611"/>
      <c r="Y10" s="612"/>
      <c r="Z10" s="613" t="s">
        <v>47</v>
      </c>
      <c r="AA10" s="613"/>
      <c r="AB10" s="613"/>
      <c r="AC10" s="613"/>
      <c r="AD10" s="614" t="s">
        <v>47</v>
      </c>
      <c r="AE10" s="614"/>
      <c r="AF10" s="614"/>
      <c r="AG10" s="614"/>
      <c r="AH10" s="614"/>
      <c r="AI10" s="614"/>
      <c r="AJ10" s="614"/>
      <c r="AK10" s="614"/>
      <c r="AL10" s="615" t="s">
        <v>47</v>
      </c>
      <c r="AM10" s="616"/>
      <c r="AN10" s="616"/>
      <c r="AO10" s="617"/>
      <c r="AP10" s="607" t="s">
        <v>161</v>
      </c>
      <c r="AQ10" s="608"/>
      <c r="AR10" s="608"/>
      <c r="AS10" s="608"/>
      <c r="AT10" s="608"/>
      <c r="AU10" s="608"/>
      <c r="AV10" s="608"/>
      <c r="AW10" s="608"/>
      <c r="AX10" s="608"/>
      <c r="AY10" s="608"/>
      <c r="AZ10" s="608"/>
      <c r="BA10" s="608"/>
      <c r="BB10" s="608"/>
      <c r="BC10" s="608"/>
      <c r="BD10" s="608"/>
      <c r="BE10" s="608"/>
      <c r="BF10" s="609"/>
      <c r="BG10" s="610">
        <v>7475</v>
      </c>
      <c r="BH10" s="611"/>
      <c r="BI10" s="611"/>
      <c r="BJ10" s="611"/>
      <c r="BK10" s="611"/>
      <c r="BL10" s="611"/>
      <c r="BM10" s="611"/>
      <c r="BN10" s="612"/>
      <c r="BO10" s="613">
        <v>3.2</v>
      </c>
      <c r="BP10" s="613"/>
      <c r="BQ10" s="613"/>
      <c r="BR10" s="613"/>
      <c r="BS10" s="614" t="s">
        <v>47</v>
      </c>
      <c r="BT10" s="614"/>
      <c r="BU10" s="614"/>
      <c r="BV10" s="614"/>
      <c r="BW10" s="614"/>
      <c r="BX10" s="614"/>
      <c r="BY10" s="614"/>
      <c r="BZ10" s="614"/>
      <c r="CA10" s="614"/>
      <c r="CB10" s="618"/>
      <c r="CD10" s="607" t="s">
        <v>162</v>
      </c>
      <c r="CE10" s="608"/>
      <c r="CF10" s="608"/>
      <c r="CG10" s="608"/>
      <c r="CH10" s="608"/>
      <c r="CI10" s="608"/>
      <c r="CJ10" s="608"/>
      <c r="CK10" s="608"/>
      <c r="CL10" s="608"/>
      <c r="CM10" s="608"/>
      <c r="CN10" s="608"/>
      <c r="CO10" s="608"/>
      <c r="CP10" s="608"/>
      <c r="CQ10" s="609"/>
      <c r="CR10" s="610" t="s">
        <v>47</v>
      </c>
      <c r="CS10" s="611"/>
      <c r="CT10" s="611"/>
      <c r="CU10" s="611"/>
      <c r="CV10" s="611"/>
      <c r="CW10" s="611"/>
      <c r="CX10" s="611"/>
      <c r="CY10" s="612"/>
      <c r="CZ10" s="613" t="s">
        <v>47</v>
      </c>
      <c r="DA10" s="613"/>
      <c r="DB10" s="613"/>
      <c r="DC10" s="613"/>
      <c r="DD10" s="619" t="s">
        <v>47</v>
      </c>
      <c r="DE10" s="611"/>
      <c r="DF10" s="611"/>
      <c r="DG10" s="611"/>
      <c r="DH10" s="611"/>
      <c r="DI10" s="611"/>
      <c r="DJ10" s="611"/>
      <c r="DK10" s="611"/>
      <c r="DL10" s="611"/>
      <c r="DM10" s="611"/>
      <c r="DN10" s="611"/>
      <c r="DO10" s="611"/>
      <c r="DP10" s="612"/>
      <c r="DQ10" s="619" t="s">
        <v>47</v>
      </c>
      <c r="DR10" s="611"/>
      <c r="DS10" s="611"/>
      <c r="DT10" s="611"/>
      <c r="DU10" s="611"/>
      <c r="DV10" s="611"/>
      <c r="DW10" s="611"/>
      <c r="DX10" s="611"/>
      <c r="DY10" s="611"/>
      <c r="DZ10" s="611"/>
      <c r="EA10" s="611"/>
      <c r="EB10" s="611"/>
      <c r="EC10" s="620"/>
    </row>
    <row r="11" spans="2:143" ht="11.25" customHeight="1" x14ac:dyDescent="0.2">
      <c r="B11" s="607" t="s">
        <v>163</v>
      </c>
      <c r="C11" s="608"/>
      <c r="D11" s="608"/>
      <c r="E11" s="608"/>
      <c r="F11" s="608"/>
      <c r="G11" s="608"/>
      <c r="H11" s="608"/>
      <c r="I11" s="608"/>
      <c r="J11" s="608"/>
      <c r="K11" s="608"/>
      <c r="L11" s="608"/>
      <c r="M11" s="608"/>
      <c r="N11" s="608"/>
      <c r="O11" s="608"/>
      <c r="P11" s="608"/>
      <c r="Q11" s="609"/>
      <c r="R11" s="610">
        <v>55868</v>
      </c>
      <c r="S11" s="611"/>
      <c r="T11" s="611"/>
      <c r="U11" s="611"/>
      <c r="V11" s="611"/>
      <c r="W11" s="611"/>
      <c r="X11" s="611"/>
      <c r="Y11" s="612"/>
      <c r="Z11" s="615">
        <v>0.6</v>
      </c>
      <c r="AA11" s="616"/>
      <c r="AB11" s="616"/>
      <c r="AC11" s="622"/>
      <c r="AD11" s="619">
        <v>55868</v>
      </c>
      <c r="AE11" s="611"/>
      <c r="AF11" s="611"/>
      <c r="AG11" s="611"/>
      <c r="AH11" s="611"/>
      <c r="AI11" s="611"/>
      <c r="AJ11" s="611"/>
      <c r="AK11" s="612"/>
      <c r="AL11" s="615">
        <v>1.8</v>
      </c>
      <c r="AM11" s="616"/>
      <c r="AN11" s="616"/>
      <c r="AO11" s="617"/>
      <c r="AP11" s="607" t="s">
        <v>164</v>
      </c>
      <c r="AQ11" s="608"/>
      <c r="AR11" s="608"/>
      <c r="AS11" s="608"/>
      <c r="AT11" s="608"/>
      <c r="AU11" s="608"/>
      <c r="AV11" s="608"/>
      <c r="AW11" s="608"/>
      <c r="AX11" s="608"/>
      <c r="AY11" s="608"/>
      <c r="AZ11" s="608"/>
      <c r="BA11" s="608"/>
      <c r="BB11" s="608"/>
      <c r="BC11" s="608"/>
      <c r="BD11" s="608"/>
      <c r="BE11" s="608"/>
      <c r="BF11" s="609"/>
      <c r="BG11" s="610">
        <v>2165</v>
      </c>
      <c r="BH11" s="611"/>
      <c r="BI11" s="611"/>
      <c r="BJ11" s="611"/>
      <c r="BK11" s="611"/>
      <c r="BL11" s="611"/>
      <c r="BM11" s="611"/>
      <c r="BN11" s="612"/>
      <c r="BO11" s="613">
        <v>0.9</v>
      </c>
      <c r="BP11" s="613"/>
      <c r="BQ11" s="613"/>
      <c r="BR11" s="613"/>
      <c r="BS11" s="614" t="s">
        <v>47</v>
      </c>
      <c r="BT11" s="614"/>
      <c r="BU11" s="614"/>
      <c r="BV11" s="614"/>
      <c r="BW11" s="614"/>
      <c r="BX11" s="614"/>
      <c r="BY11" s="614"/>
      <c r="BZ11" s="614"/>
      <c r="CA11" s="614"/>
      <c r="CB11" s="618"/>
      <c r="CD11" s="607" t="s">
        <v>165</v>
      </c>
      <c r="CE11" s="608"/>
      <c r="CF11" s="608"/>
      <c r="CG11" s="608"/>
      <c r="CH11" s="608"/>
      <c r="CI11" s="608"/>
      <c r="CJ11" s="608"/>
      <c r="CK11" s="608"/>
      <c r="CL11" s="608"/>
      <c r="CM11" s="608"/>
      <c r="CN11" s="608"/>
      <c r="CO11" s="608"/>
      <c r="CP11" s="608"/>
      <c r="CQ11" s="609"/>
      <c r="CR11" s="610">
        <v>538096</v>
      </c>
      <c r="CS11" s="611"/>
      <c r="CT11" s="611"/>
      <c r="CU11" s="611"/>
      <c r="CV11" s="611"/>
      <c r="CW11" s="611"/>
      <c r="CX11" s="611"/>
      <c r="CY11" s="612"/>
      <c r="CZ11" s="613">
        <v>5.6</v>
      </c>
      <c r="DA11" s="613"/>
      <c r="DB11" s="613"/>
      <c r="DC11" s="613"/>
      <c r="DD11" s="619">
        <v>193098</v>
      </c>
      <c r="DE11" s="611"/>
      <c r="DF11" s="611"/>
      <c r="DG11" s="611"/>
      <c r="DH11" s="611"/>
      <c r="DI11" s="611"/>
      <c r="DJ11" s="611"/>
      <c r="DK11" s="611"/>
      <c r="DL11" s="611"/>
      <c r="DM11" s="611"/>
      <c r="DN11" s="611"/>
      <c r="DO11" s="611"/>
      <c r="DP11" s="612"/>
      <c r="DQ11" s="619">
        <v>274702</v>
      </c>
      <c r="DR11" s="611"/>
      <c r="DS11" s="611"/>
      <c r="DT11" s="611"/>
      <c r="DU11" s="611"/>
      <c r="DV11" s="611"/>
      <c r="DW11" s="611"/>
      <c r="DX11" s="611"/>
      <c r="DY11" s="611"/>
      <c r="DZ11" s="611"/>
      <c r="EA11" s="611"/>
      <c r="EB11" s="611"/>
      <c r="EC11" s="620"/>
    </row>
    <row r="12" spans="2:143" ht="11.25" customHeight="1" x14ac:dyDescent="0.2">
      <c r="B12" s="607" t="s">
        <v>166</v>
      </c>
      <c r="C12" s="608"/>
      <c r="D12" s="608"/>
      <c r="E12" s="608"/>
      <c r="F12" s="608"/>
      <c r="G12" s="608"/>
      <c r="H12" s="608"/>
      <c r="I12" s="608"/>
      <c r="J12" s="608"/>
      <c r="K12" s="608"/>
      <c r="L12" s="608"/>
      <c r="M12" s="608"/>
      <c r="N12" s="608"/>
      <c r="O12" s="608"/>
      <c r="P12" s="608"/>
      <c r="Q12" s="609"/>
      <c r="R12" s="610" t="s">
        <v>47</v>
      </c>
      <c r="S12" s="611"/>
      <c r="T12" s="611"/>
      <c r="U12" s="611"/>
      <c r="V12" s="611"/>
      <c r="W12" s="611"/>
      <c r="X12" s="611"/>
      <c r="Y12" s="612"/>
      <c r="Z12" s="613" t="s">
        <v>47</v>
      </c>
      <c r="AA12" s="613"/>
      <c r="AB12" s="613"/>
      <c r="AC12" s="613"/>
      <c r="AD12" s="614" t="s">
        <v>47</v>
      </c>
      <c r="AE12" s="614"/>
      <c r="AF12" s="614"/>
      <c r="AG12" s="614"/>
      <c r="AH12" s="614"/>
      <c r="AI12" s="614"/>
      <c r="AJ12" s="614"/>
      <c r="AK12" s="614"/>
      <c r="AL12" s="615" t="s">
        <v>47</v>
      </c>
      <c r="AM12" s="616"/>
      <c r="AN12" s="616"/>
      <c r="AO12" s="617"/>
      <c r="AP12" s="607" t="s">
        <v>167</v>
      </c>
      <c r="AQ12" s="608"/>
      <c r="AR12" s="608"/>
      <c r="AS12" s="608"/>
      <c r="AT12" s="608"/>
      <c r="AU12" s="608"/>
      <c r="AV12" s="608"/>
      <c r="AW12" s="608"/>
      <c r="AX12" s="608"/>
      <c r="AY12" s="608"/>
      <c r="AZ12" s="608"/>
      <c r="BA12" s="608"/>
      <c r="BB12" s="608"/>
      <c r="BC12" s="608"/>
      <c r="BD12" s="608"/>
      <c r="BE12" s="608"/>
      <c r="BF12" s="609"/>
      <c r="BG12" s="610">
        <v>97910</v>
      </c>
      <c r="BH12" s="611"/>
      <c r="BI12" s="611"/>
      <c r="BJ12" s="611"/>
      <c r="BK12" s="611"/>
      <c r="BL12" s="611"/>
      <c r="BM12" s="611"/>
      <c r="BN12" s="612"/>
      <c r="BO12" s="613">
        <v>41.6</v>
      </c>
      <c r="BP12" s="613"/>
      <c r="BQ12" s="613"/>
      <c r="BR12" s="613"/>
      <c r="BS12" s="614" t="s">
        <v>47</v>
      </c>
      <c r="BT12" s="614"/>
      <c r="BU12" s="614"/>
      <c r="BV12" s="614"/>
      <c r="BW12" s="614"/>
      <c r="BX12" s="614"/>
      <c r="BY12" s="614"/>
      <c r="BZ12" s="614"/>
      <c r="CA12" s="614"/>
      <c r="CB12" s="618"/>
      <c r="CD12" s="607" t="s">
        <v>168</v>
      </c>
      <c r="CE12" s="608"/>
      <c r="CF12" s="608"/>
      <c r="CG12" s="608"/>
      <c r="CH12" s="608"/>
      <c r="CI12" s="608"/>
      <c r="CJ12" s="608"/>
      <c r="CK12" s="608"/>
      <c r="CL12" s="608"/>
      <c r="CM12" s="608"/>
      <c r="CN12" s="608"/>
      <c r="CO12" s="608"/>
      <c r="CP12" s="608"/>
      <c r="CQ12" s="609"/>
      <c r="CR12" s="610">
        <v>370145</v>
      </c>
      <c r="CS12" s="611"/>
      <c r="CT12" s="611"/>
      <c r="CU12" s="611"/>
      <c r="CV12" s="611"/>
      <c r="CW12" s="611"/>
      <c r="CX12" s="611"/>
      <c r="CY12" s="612"/>
      <c r="CZ12" s="613">
        <v>3.9</v>
      </c>
      <c r="DA12" s="613"/>
      <c r="DB12" s="613"/>
      <c r="DC12" s="613"/>
      <c r="DD12" s="619">
        <v>106129</v>
      </c>
      <c r="DE12" s="611"/>
      <c r="DF12" s="611"/>
      <c r="DG12" s="611"/>
      <c r="DH12" s="611"/>
      <c r="DI12" s="611"/>
      <c r="DJ12" s="611"/>
      <c r="DK12" s="611"/>
      <c r="DL12" s="611"/>
      <c r="DM12" s="611"/>
      <c r="DN12" s="611"/>
      <c r="DO12" s="611"/>
      <c r="DP12" s="612"/>
      <c r="DQ12" s="619">
        <v>164946</v>
      </c>
      <c r="DR12" s="611"/>
      <c r="DS12" s="611"/>
      <c r="DT12" s="611"/>
      <c r="DU12" s="611"/>
      <c r="DV12" s="611"/>
      <c r="DW12" s="611"/>
      <c r="DX12" s="611"/>
      <c r="DY12" s="611"/>
      <c r="DZ12" s="611"/>
      <c r="EA12" s="611"/>
      <c r="EB12" s="611"/>
      <c r="EC12" s="620"/>
    </row>
    <row r="13" spans="2:143" ht="11.25" customHeight="1" x14ac:dyDescent="0.2">
      <c r="B13" s="607" t="s">
        <v>169</v>
      </c>
      <c r="C13" s="608"/>
      <c r="D13" s="608"/>
      <c r="E13" s="608"/>
      <c r="F13" s="608"/>
      <c r="G13" s="608"/>
      <c r="H13" s="608"/>
      <c r="I13" s="608"/>
      <c r="J13" s="608"/>
      <c r="K13" s="608"/>
      <c r="L13" s="608"/>
      <c r="M13" s="608"/>
      <c r="N13" s="608"/>
      <c r="O13" s="608"/>
      <c r="P13" s="608"/>
      <c r="Q13" s="609"/>
      <c r="R13" s="610" t="s">
        <v>47</v>
      </c>
      <c r="S13" s="611"/>
      <c r="T13" s="611"/>
      <c r="U13" s="611"/>
      <c r="V13" s="611"/>
      <c r="W13" s="611"/>
      <c r="X13" s="611"/>
      <c r="Y13" s="612"/>
      <c r="Z13" s="613" t="s">
        <v>47</v>
      </c>
      <c r="AA13" s="613"/>
      <c r="AB13" s="613"/>
      <c r="AC13" s="613"/>
      <c r="AD13" s="614" t="s">
        <v>47</v>
      </c>
      <c r="AE13" s="614"/>
      <c r="AF13" s="614"/>
      <c r="AG13" s="614"/>
      <c r="AH13" s="614"/>
      <c r="AI13" s="614"/>
      <c r="AJ13" s="614"/>
      <c r="AK13" s="614"/>
      <c r="AL13" s="615" t="s">
        <v>47</v>
      </c>
      <c r="AM13" s="616"/>
      <c r="AN13" s="616"/>
      <c r="AO13" s="617"/>
      <c r="AP13" s="607" t="s">
        <v>170</v>
      </c>
      <c r="AQ13" s="608"/>
      <c r="AR13" s="608"/>
      <c r="AS13" s="608"/>
      <c r="AT13" s="608"/>
      <c r="AU13" s="608"/>
      <c r="AV13" s="608"/>
      <c r="AW13" s="608"/>
      <c r="AX13" s="608"/>
      <c r="AY13" s="608"/>
      <c r="AZ13" s="608"/>
      <c r="BA13" s="608"/>
      <c r="BB13" s="608"/>
      <c r="BC13" s="608"/>
      <c r="BD13" s="608"/>
      <c r="BE13" s="608"/>
      <c r="BF13" s="609"/>
      <c r="BG13" s="610">
        <v>97515</v>
      </c>
      <c r="BH13" s="611"/>
      <c r="BI13" s="611"/>
      <c r="BJ13" s="611"/>
      <c r="BK13" s="611"/>
      <c r="BL13" s="611"/>
      <c r="BM13" s="611"/>
      <c r="BN13" s="612"/>
      <c r="BO13" s="613">
        <v>41.4</v>
      </c>
      <c r="BP13" s="613"/>
      <c r="BQ13" s="613"/>
      <c r="BR13" s="613"/>
      <c r="BS13" s="614" t="s">
        <v>47</v>
      </c>
      <c r="BT13" s="614"/>
      <c r="BU13" s="614"/>
      <c r="BV13" s="614"/>
      <c r="BW13" s="614"/>
      <c r="BX13" s="614"/>
      <c r="BY13" s="614"/>
      <c r="BZ13" s="614"/>
      <c r="CA13" s="614"/>
      <c r="CB13" s="618"/>
      <c r="CD13" s="607" t="s">
        <v>171</v>
      </c>
      <c r="CE13" s="608"/>
      <c r="CF13" s="608"/>
      <c r="CG13" s="608"/>
      <c r="CH13" s="608"/>
      <c r="CI13" s="608"/>
      <c r="CJ13" s="608"/>
      <c r="CK13" s="608"/>
      <c r="CL13" s="608"/>
      <c r="CM13" s="608"/>
      <c r="CN13" s="608"/>
      <c r="CO13" s="608"/>
      <c r="CP13" s="608"/>
      <c r="CQ13" s="609"/>
      <c r="CR13" s="610">
        <v>884015</v>
      </c>
      <c r="CS13" s="611"/>
      <c r="CT13" s="611"/>
      <c r="CU13" s="611"/>
      <c r="CV13" s="611"/>
      <c r="CW13" s="611"/>
      <c r="CX13" s="611"/>
      <c r="CY13" s="612"/>
      <c r="CZ13" s="613">
        <v>9.1999999999999993</v>
      </c>
      <c r="DA13" s="613"/>
      <c r="DB13" s="613"/>
      <c r="DC13" s="613"/>
      <c r="DD13" s="619">
        <v>660578</v>
      </c>
      <c r="DE13" s="611"/>
      <c r="DF13" s="611"/>
      <c r="DG13" s="611"/>
      <c r="DH13" s="611"/>
      <c r="DI13" s="611"/>
      <c r="DJ13" s="611"/>
      <c r="DK13" s="611"/>
      <c r="DL13" s="611"/>
      <c r="DM13" s="611"/>
      <c r="DN13" s="611"/>
      <c r="DO13" s="611"/>
      <c r="DP13" s="612"/>
      <c r="DQ13" s="619">
        <v>207065</v>
      </c>
      <c r="DR13" s="611"/>
      <c r="DS13" s="611"/>
      <c r="DT13" s="611"/>
      <c r="DU13" s="611"/>
      <c r="DV13" s="611"/>
      <c r="DW13" s="611"/>
      <c r="DX13" s="611"/>
      <c r="DY13" s="611"/>
      <c r="DZ13" s="611"/>
      <c r="EA13" s="611"/>
      <c r="EB13" s="611"/>
      <c r="EC13" s="620"/>
    </row>
    <row r="14" spans="2:143" ht="11.25" customHeight="1" x14ac:dyDescent="0.2">
      <c r="B14" s="607" t="s">
        <v>172</v>
      </c>
      <c r="C14" s="608"/>
      <c r="D14" s="608"/>
      <c r="E14" s="608"/>
      <c r="F14" s="608"/>
      <c r="G14" s="608"/>
      <c r="H14" s="608"/>
      <c r="I14" s="608"/>
      <c r="J14" s="608"/>
      <c r="K14" s="608"/>
      <c r="L14" s="608"/>
      <c r="M14" s="608"/>
      <c r="N14" s="608"/>
      <c r="O14" s="608"/>
      <c r="P14" s="608"/>
      <c r="Q14" s="609"/>
      <c r="R14" s="610" t="s">
        <v>47</v>
      </c>
      <c r="S14" s="611"/>
      <c r="T14" s="611"/>
      <c r="U14" s="611"/>
      <c r="V14" s="611"/>
      <c r="W14" s="611"/>
      <c r="X14" s="611"/>
      <c r="Y14" s="612"/>
      <c r="Z14" s="613" t="s">
        <v>47</v>
      </c>
      <c r="AA14" s="613"/>
      <c r="AB14" s="613"/>
      <c r="AC14" s="613"/>
      <c r="AD14" s="614" t="s">
        <v>47</v>
      </c>
      <c r="AE14" s="614"/>
      <c r="AF14" s="614"/>
      <c r="AG14" s="614"/>
      <c r="AH14" s="614"/>
      <c r="AI14" s="614"/>
      <c r="AJ14" s="614"/>
      <c r="AK14" s="614"/>
      <c r="AL14" s="615" t="s">
        <v>47</v>
      </c>
      <c r="AM14" s="616"/>
      <c r="AN14" s="616"/>
      <c r="AO14" s="617"/>
      <c r="AP14" s="607" t="s">
        <v>173</v>
      </c>
      <c r="AQ14" s="608"/>
      <c r="AR14" s="608"/>
      <c r="AS14" s="608"/>
      <c r="AT14" s="608"/>
      <c r="AU14" s="608"/>
      <c r="AV14" s="608"/>
      <c r="AW14" s="608"/>
      <c r="AX14" s="608"/>
      <c r="AY14" s="608"/>
      <c r="AZ14" s="608"/>
      <c r="BA14" s="608"/>
      <c r="BB14" s="608"/>
      <c r="BC14" s="608"/>
      <c r="BD14" s="608"/>
      <c r="BE14" s="608"/>
      <c r="BF14" s="609"/>
      <c r="BG14" s="610">
        <v>12597</v>
      </c>
      <c r="BH14" s="611"/>
      <c r="BI14" s="611"/>
      <c r="BJ14" s="611"/>
      <c r="BK14" s="611"/>
      <c r="BL14" s="611"/>
      <c r="BM14" s="611"/>
      <c r="BN14" s="612"/>
      <c r="BO14" s="613">
        <v>5.4</v>
      </c>
      <c r="BP14" s="613"/>
      <c r="BQ14" s="613"/>
      <c r="BR14" s="613"/>
      <c r="BS14" s="614" t="s">
        <v>47</v>
      </c>
      <c r="BT14" s="614"/>
      <c r="BU14" s="614"/>
      <c r="BV14" s="614"/>
      <c r="BW14" s="614"/>
      <c r="BX14" s="614"/>
      <c r="BY14" s="614"/>
      <c r="BZ14" s="614"/>
      <c r="CA14" s="614"/>
      <c r="CB14" s="618"/>
      <c r="CD14" s="607" t="s">
        <v>174</v>
      </c>
      <c r="CE14" s="608"/>
      <c r="CF14" s="608"/>
      <c r="CG14" s="608"/>
      <c r="CH14" s="608"/>
      <c r="CI14" s="608"/>
      <c r="CJ14" s="608"/>
      <c r="CK14" s="608"/>
      <c r="CL14" s="608"/>
      <c r="CM14" s="608"/>
      <c r="CN14" s="608"/>
      <c r="CO14" s="608"/>
      <c r="CP14" s="608"/>
      <c r="CQ14" s="609"/>
      <c r="CR14" s="610">
        <v>464866</v>
      </c>
      <c r="CS14" s="611"/>
      <c r="CT14" s="611"/>
      <c r="CU14" s="611"/>
      <c r="CV14" s="611"/>
      <c r="CW14" s="611"/>
      <c r="CX14" s="611"/>
      <c r="CY14" s="612"/>
      <c r="CZ14" s="613">
        <v>4.9000000000000004</v>
      </c>
      <c r="DA14" s="613"/>
      <c r="DB14" s="613"/>
      <c r="DC14" s="613"/>
      <c r="DD14" s="619">
        <v>179421</v>
      </c>
      <c r="DE14" s="611"/>
      <c r="DF14" s="611"/>
      <c r="DG14" s="611"/>
      <c r="DH14" s="611"/>
      <c r="DI14" s="611"/>
      <c r="DJ14" s="611"/>
      <c r="DK14" s="611"/>
      <c r="DL14" s="611"/>
      <c r="DM14" s="611"/>
      <c r="DN14" s="611"/>
      <c r="DO14" s="611"/>
      <c r="DP14" s="612"/>
      <c r="DQ14" s="619">
        <v>131768</v>
      </c>
      <c r="DR14" s="611"/>
      <c r="DS14" s="611"/>
      <c r="DT14" s="611"/>
      <c r="DU14" s="611"/>
      <c r="DV14" s="611"/>
      <c r="DW14" s="611"/>
      <c r="DX14" s="611"/>
      <c r="DY14" s="611"/>
      <c r="DZ14" s="611"/>
      <c r="EA14" s="611"/>
      <c r="EB14" s="611"/>
      <c r="EC14" s="620"/>
    </row>
    <row r="15" spans="2:143" ht="11.25" customHeight="1" x14ac:dyDescent="0.2">
      <c r="B15" s="607" t="s">
        <v>175</v>
      </c>
      <c r="C15" s="608"/>
      <c r="D15" s="608"/>
      <c r="E15" s="608"/>
      <c r="F15" s="608"/>
      <c r="G15" s="608"/>
      <c r="H15" s="608"/>
      <c r="I15" s="608"/>
      <c r="J15" s="608"/>
      <c r="K15" s="608"/>
      <c r="L15" s="608"/>
      <c r="M15" s="608"/>
      <c r="N15" s="608"/>
      <c r="O15" s="608"/>
      <c r="P15" s="608"/>
      <c r="Q15" s="609"/>
      <c r="R15" s="610">
        <v>1574</v>
      </c>
      <c r="S15" s="611"/>
      <c r="T15" s="611"/>
      <c r="U15" s="611"/>
      <c r="V15" s="611"/>
      <c r="W15" s="611"/>
      <c r="X15" s="611"/>
      <c r="Y15" s="612"/>
      <c r="Z15" s="613">
        <v>0</v>
      </c>
      <c r="AA15" s="613"/>
      <c r="AB15" s="613"/>
      <c r="AC15" s="613"/>
      <c r="AD15" s="614">
        <v>1574</v>
      </c>
      <c r="AE15" s="614"/>
      <c r="AF15" s="614"/>
      <c r="AG15" s="614"/>
      <c r="AH15" s="614"/>
      <c r="AI15" s="614"/>
      <c r="AJ15" s="614"/>
      <c r="AK15" s="614"/>
      <c r="AL15" s="615">
        <v>0.1</v>
      </c>
      <c r="AM15" s="616"/>
      <c r="AN15" s="616"/>
      <c r="AO15" s="617"/>
      <c r="AP15" s="607" t="s">
        <v>176</v>
      </c>
      <c r="AQ15" s="608"/>
      <c r="AR15" s="608"/>
      <c r="AS15" s="608"/>
      <c r="AT15" s="608"/>
      <c r="AU15" s="608"/>
      <c r="AV15" s="608"/>
      <c r="AW15" s="608"/>
      <c r="AX15" s="608"/>
      <c r="AY15" s="608"/>
      <c r="AZ15" s="608"/>
      <c r="BA15" s="608"/>
      <c r="BB15" s="608"/>
      <c r="BC15" s="608"/>
      <c r="BD15" s="608"/>
      <c r="BE15" s="608"/>
      <c r="BF15" s="609"/>
      <c r="BG15" s="610">
        <v>15684</v>
      </c>
      <c r="BH15" s="611"/>
      <c r="BI15" s="611"/>
      <c r="BJ15" s="611"/>
      <c r="BK15" s="611"/>
      <c r="BL15" s="611"/>
      <c r="BM15" s="611"/>
      <c r="BN15" s="612"/>
      <c r="BO15" s="613">
        <v>6.7</v>
      </c>
      <c r="BP15" s="613"/>
      <c r="BQ15" s="613"/>
      <c r="BR15" s="613"/>
      <c r="BS15" s="614" t="s">
        <v>47</v>
      </c>
      <c r="BT15" s="614"/>
      <c r="BU15" s="614"/>
      <c r="BV15" s="614"/>
      <c r="BW15" s="614"/>
      <c r="BX15" s="614"/>
      <c r="BY15" s="614"/>
      <c r="BZ15" s="614"/>
      <c r="CA15" s="614"/>
      <c r="CB15" s="618"/>
      <c r="CD15" s="607" t="s">
        <v>177</v>
      </c>
      <c r="CE15" s="608"/>
      <c r="CF15" s="608"/>
      <c r="CG15" s="608"/>
      <c r="CH15" s="608"/>
      <c r="CI15" s="608"/>
      <c r="CJ15" s="608"/>
      <c r="CK15" s="608"/>
      <c r="CL15" s="608"/>
      <c r="CM15" s="608"/>
      <c r="CN15" s="608"/>
      <c r="CO15" s="608"/>
      <c r="CP15" s="608"/>
      <c r="CQ15" s="609"/>
      <c r="CR15" s="610">
        <v>765245</v>
      </c>
      <c r="CS15" s="611"/>
      <c r="CT15" s="611"/>
      <c r="CU15" s="611"/>
      <c r="CV15" s="611"/>
      <c r="CW15" s="611"/>
      <c r="CX15" s="611"/>
      <c r="CY15" s="612"/>
      <c r="CZ15" s="613">
        <v>8</v>
      </c>
      <c r="DA15" s="613"/>
      <c r="DB15" s="613"/>
      <c r="DC15" s="613"/>
      <c r="DD15" s="619">
        <v>326584</v>
      </c>
      <c r="DE15" s="611"/>
      <c r="DF15" s="611"/>
      <c r="DG15" s="611"/>
      <c r="DH15" s="611"/>
      <c r="DI15" s="611"/>
      <c r="DJ15" s="611"/>
      <c r="DK15" s="611"/>
      <c r="DL15" s="611"/>
      <c r="DM15" s="611"/>
      <c r="DN15" s="611"/>
      <c r="DO15" s="611"/>
      <c r="DP15" s="612"/>
      <c r="DQ15" s="619">
        <v>396639</v>
      </c>
      <c r="DR15" s="611"/>
      <c r="DS15" s="611"/>
      <c r="DT15" s="611"/>
      <c r="DU15" s="611"/>
      <c r="DV15" s="611"/>
      <c r="DW15" s="611"/>
      <c r="DX15" s="611"/>
      <c r="DY15" s="611"/>
      <c r="DZ15" s="611"/>
      <c r="EA15" s="611"/>
      <c r="EB15" s="611"/>
      <c r="EC15" s="620"/>
    </row>
    <row r="16" spans="2:143" ht="11.25" customHeight="1" x14ac:dyDescent="0.2">
      <c r="B16" s="607" t="s">
        <v>178</v>
      </c>
      <c r="C16" s="608"/>
      <c r="D16" s="608"/>
      <c r="E16" s="608"/>
      <c r="F16" s="608"/>
      <c r="G16" s="608"/>
      <c r="H16" s="608"/>
      <c r="I16" s="608"/>
      <c r="J16" s="608"/>
      <c r="K16" s="608"/>
      <c r="L16" s="608"/>
      <c r="M16" s="608"/>
      <c r="N16" s="608"/>
      <c r="O16" s="608"/>
      <c r="P16" s="608"/>
      <c r="Q16" s="609"/>
      <c r="R16" s="610">
        <v>5277</v>
      </c>
      <c r="S16" s="611"/>
      <c r="T16" s="611"/>
      <c r="U16" s="611"/>
      <c r="V16" s="611"/>
      <c r="W16" s="611"/>
      <c r="X16" s="611"/>
      <c r="Y16" s="612"/>
      <c r="Z16" s="613">
        <v>0.1</v>
      </c>
      <c r="AA16" s="613"/>
      <c r="AB16" s="613"/>
      <c r="AC16" s="613"/>
      <c r="AD16" s="614">
        <v>5277</v>
      </c>
      <c r="AE16" s="614"/>
      <c r="AF16" s="614"/>
      <c r="AG16" s="614"/>
      <c r="AH16" s="614"/>
      <c r="AI16" s="614"/>
      <c r="AJ16" s="614"/>
      <c r="AK16" s="614"/>
      <c r="AL16" s="615">
        <v>0.2</v>
      </c>
      <c r="AM16" s="616"/>
      <c r="AN16" s="616"/>
      <c r="AO16" s="617"/>
      <c r="AP16" s="607" t="s">
        <v>179</v>
      </c>
      <c r="AQ16" s="608"/>
      <c r="AR16" s="608"/>
      <c r="AS16" s="608"/>
      <c r="AT16" s="608"/>
      <c r="AU16" s="608"/>
      <c r="AV16" s="608"/>
      <c r="AW16" s="608"/>
      <c r="AX16" s="608"/>
      <c r="AY16" s="608"/>
      <c r="AZ16" s="608"/>
      <c r="BA16" s="608"/>
      <c r="BB16" s="608"/>
      <c r="BC16" s="608"/>
      <c r="BD16" s="608"/>
      <c r="BE16" s="608"/>
      <c r="BF16" s="609"/>
      <c r="BG16" s="610" t="s">
        <v>47</v>
      </c>
      <c r="BH16" s="611"/>
      <c r="BI16" s="611"/>
      <c r="BJ16" s="611"/>
      <c r="BK16" s="611"/>
      <c r="BL16" s="611"/>
      <c r="BM16" s="611"/>
      <c r="BN16" s="612"/>
      <c r="BO16" s="613" t="s">
        <v>47</v>
      </c>
      <c r="BP16" s="613"/>
      <c r="BQ16" s="613"/>
      <c r="BR16" s="613"/>
      <c r="BS16" s="614" t="s">
        <v>47</v>
      </c>
      <c r="BT16" s="614"/>
      <c r="BU16" s="614"/>
      <c r="BV16" s="614"/>
      <c r="BW16" s="614"/>
      <c r="BX16" s="614"/>
      <c r="BY16" s="614"/>
      <c r="BZ16" s="614"/>
      <c r="CA16" s="614"/>
      <c r="CB16" s="618"/>
      <c r="CD16" s="607" t="s">
        <v>180</v>
      </c>
      <c r="CE16" s="608"/>
      <c r="CF16" s="608"/>
      <c r="CG16" s="608"/>
      <c r="CH16" s="608"/>
      <c r="CI16" s="608"/>
      <c r="CJ16" s="608"/>
      <c r="CK16" s="608"/>
      <c r="CL16" s="608"/>
      <c r="CM16" s="608"/>
      <c r="CN16" s="608"/>
      <c r="CO16" s="608"/>
      <c r="CP16" s="608"/>
      <c r="CQ16" s="609"/>
      <c r="CR16" s="610">
        <v>8857</v>
      </c>
      <c r="CS16" s="611"/>
      <c r="CT16" s="611"/>
      <c r="CU16" s="611"/>
      <c r="CV16" s="611"/>
      <c r="CW16" s="611"/>
      <c r="CX16" s="611"/>
      <c r="CY16" s="612"/>
      <c r="CZ16" s="613">
        <v>0.1</v>
      </c>
      <c r="DA16" s="613"/>
      <c r="DB16" s="613"/>
      <c r="DC16" s="613"/>
      <c r="DD16" s="619" t="s">
        <v>47</v>
      </c>
      <c r="DE16" s="611"/>
      <c r="DF16" s="611"/>
      <c r="DG16" s="611"/>
      <c r="DH16" s="611"/>
      <c r="DI16" s="611"/>
      <c r="DJ16" s="611"/>
      <c r="DK16" s="611"/>
      <c r="DL16" s="611"/>
      <c r="DM16" s="611"/>
      <c r="DN16" s="611"/>
      <c r="DO16" s="611"/>
      <c r="DP16" s="612"/>
      <c r="DQ16" s="619">
        <v>3357</v>
      </c>
      <c r="DR16" s="611"/>
      <c r="DS16" s="611"/>
      <c r="DT16" s="611"/>
      <c r="DU16" s="611"/>
      <c r="DV16" s="611"/>
      <c r="DW16" s="611"/>
      <c r="DX16" s="611"/>
      <c r="DY16" s="611"/>
      <c r="DZ16" s="611"/>
      <c r="EA16" s="611"/>
      <c r="EB16" s="611"/>
      <c r="EC16" s="620"/>
    </row>
    <row r="17" spans="2:133" ht="11.25" customHeight="1" x14ac:dyDescent="0.2">
      <c r="B17" s="607" t="s">
        <v>181</v>
      </c>
      <c r="C17" s="608"/>
      <c r="D17" s="608"/>
      <c r="E17" s="608"/>
      <c r="F17" s="608"/>
      <c r="G17" s="608"/>
      <c r="H17" s="608"/>
      <c r="I17" s="608"/>
      <c r="J17" s="608"/>
      <c r="K17" s="608"/>
      <c r="L17" s="608"/>
      <c r="M17" s="608"/>
      <c r="N17" s="608"/>
      <c r="O17" s="608"/>
      <c r="P17" s="608"/>
      <c r="Q17" s="609"/>
      <c r="R17" s="610">
        <v>9141</v>
      </c>
      <c r="S17" s="611"/>
      <c r="T17" s="611"/>
      <c r="U17" s="611"/>
      <c r="V17" s="611"/>
      <c r="W17" s="611"/>
      <c r="X17" s="611"/>
      <c r="Y17" s="612"/>
      <c r="Z17" s="613">
        <v>0.1</v>
      </c>
      <c r="AA17" s="613"/>
      <c r="AB17" s="613"/>
      <c r="AC17" s="613"/>
      <c r="AD17" s="614">
        <v>9141</v>
      </c>
      <c r="AE17" s="614"/>
      <c r="AF17" s="614"/>
      <c r="AG17" s="614"/>
      <c r="AH17" s="614"/>
      <c r="AI17" s="614"/>
      <c r="AJ17" s="614"/>
      <c r="AK17" s="614"/>
      <c r="AL17" s="615">
        <v>0.3</v>
      </c>
      <c r="AM17" s="616"/>
      <c r="AN17" s="616"/>
      <c r="AO17" s="617"/>
      <c r="AP17" s="607" t="s">
        <v>182</v>
      </c>
      <c r="AQ17" s="608"/>
      <c r="AR17" s="608"/>
      <c r="AS17" s="608"/>
      <c r="AT17" s="608"/>
      <c r="AU17" s="608"/>
      <c r="AV17" s="608"/>
      <c r="AW17" s="608"/>
      <c r="AX17" s="608"/>
      <c r="AY17" s="608"/>
      <c r="AZ17" s="608"/>
      <c r="BA17" s="608"/>
      <c r="BB17" s="608"/>
      <c r="BC17" s="608"/>
      <c r="BD17" s="608"/>
      <c r="BE17" s="608"/>
      <c r="BF17" s="609"/>
      <c r="BG17" s="610" t="s">
        <v>47</v>
      </c>
      <c r="BH17" s="611"/>
      <c r="BI17" s="611"/>
      <c r="BJ17" s="611"/>
      <c r="BK17" s="611"/>
      <c r="BL17" s="611"/>
      <c r="BM17" s="611"/>
      <c r="BN17" s="612"/>
      <c r="BO17" s="613" t="s">
        <v>47</v>
      </c>
      <c r="BP17" s="613"/>
      <c r="BQ17" s="613"/>
      <c r="BR17" s="613"/>
      <c r="BS17" s="614" t="s">
        <v>47</v>
      </c>
      <c r="BT17" s="614"/>
      <c r="BU17" s="614"/>
      <c r="BV17" s="614"/>
      <c r="BW17" s="614"/>
      <c r="BX17" s="614"/>
      <c r="BY17" s="614"/>
      <c r="BZ17" s="614"/>
      <c r="CA17" s="614"/>
      <c r="CB17" s="618"/>
      <c r="CD17" s="607" t="s">
        <v>183</v>
      </c>
      <c r="CE17" s="608"/>
      <c r="CF17" s="608"/>
      <c r="CG17" s="608"/>
      <c r="CH17" s="608"/>
      <c r="CI17" s="608"/>
      <c r="CJ17" s="608"/>
      <c r="CK17" s="608"/>
      <c r="CL17" s="608"/>
      <c r="CM17" s="608"/>
      <c r="CN17" s="608"/>
      <c r="CO17" s="608"/>
      <c r="CP17" s="608"/>
      <c r="CQ17" s="609"/>
      <c r="CR17" s="610">
        <v>1402553</v>
      </c>
      <c r="CS17" s="611"/>
      <c r="CT17" s="611"/>
      <c r="CU17" s="611"/>
      <c r="CV17" s="611"/>
      <c r="CW17" s="611"/>
      <c r="CX17" s="611"/>
      <c r="CY17" s="612"/>
      <c r="CZ17" s="613">
        <v>14.7</v>
      </c>
      <c r="DA17" s="613"/>
      <c r="DB17" s="613"/>
      <c r="DC17" s="613"/>
      <c r="DD17" s="619" t="s">
        <v>47</v>
      </c>
      <c r="DE17" s="611"/>
      <c r="DF17" s="611"/>
      <c r="DG17" s="611"/>
      <c r="DH17" s="611"/>
      <c r="DI17" s="611"/>
      <c r="DJ17" s="611"/>
      <c r="DK17" s="611"/>
      <c r="DL17" s="611"/>
      <c r="DM17" s="611"/>
      <c r="DN17" s="611"/>
      <c r="DO17" s="611"/>
      <c r="DP17" s="612"/>
      <c r="DQ17" s="619">
        <v>1292599</v>
      </c>
      <c r="DR17" s="611"/>
      <c r="DS17" s="611"/>
      <c r="DT17" s="611"/>
      <c r="DU17" s="611"/>
      <c r="DV17" s="611"/>
      <c r="DW17" s="611"/>
      <c r="DX17" s="611"/>
      <c r="DY17" s="611"/>
      <c r="DZ17" s="611"/>
      <c r="EA17" s="611"/>
      <c r="EB17" s="611"/>
      <c r="EC17" s="620"/>
    </row>
    <row r="18" spans="2:133" ht="11.25" customHeight="1" x14ac:dyDescent="0.2">
      <c r="B18" s="607" t="s">
        <v>184</v>
      </c>
      <c r="C18" s="608"/>
      <c r="D18" s="608"/>
      <c r="E18" s="608"/>
      <c r="F18" s="608"/>
      <c r="G18" s="608"/>
      <c r="H18" s="608"/>
      <c r="I18" s="608"/>
      <c r="J18" s="608"/>
      <c r="K18" s="608"/>
      <c r="L18" s="608"/>
      <c r="M18" s="608"/>
      <c r="N18" s="608"/>
      <c r="O18" s="608"/>
      <c r="P18" s="608"/>
      <c r="Q18" s="609"/>
      <c r="R18" s="610">
        <v>244</v>
      </c>
      <c r="S18" s="611"/>
      <c r="T18" s="611"/>
      <c r="U18" s="611"/>
      <c r="V18" s="611"/>
      <c r="W18" s="611"/>
      <c r="X18" s="611"/>
      <c r="Y18" s="612"/>
      <c r="Z18" s="613">
        <v>0</v>
      </c>
      <c r="AA18" s="613"/>
      <c r="AB18" s="613"/>
      <c r="AC18" s="613"/>
      <c r="AD18" s="614">
        <v>244</v>
      </c>
      <c r="AE18" s="614"/>
      <c r="AF18" s="614"/>
      <c r="AG18" s="614"/>
      <c r="AH18" s="614"/>
      <c r="AI18" s="614"/>
      <c r="AJ18" s="614"/>
      <c r="AK18" s="614"/>
      <c r="AL18" s="615">
        <v>0</v>
      </c>
      <c r="AM18" s="616"/>
      <c r="AN18" s="616"/>
      <c r="AO18" s="617"/>
      <c r="AP18" s="607" t="s">
        <v>185</v>
      </c>
      <c r="AQ18" s="608"/>
      <c r="AR18" s="608"/>
      <c r="AS18" s="608"/>
      <c r="AT18" s="608"/>
      <c r="AU18" s="608"/>
      <c r="AV18" s="608"/>
      <c r="AW18" s="608"/>
      <c r="AX18" s="608"/>
      <c r="AY18" s="608"/>
      <c r="AZ18" s="608"/>
      <c r="BA18" s="608"/>
      <c r="BB18" s="608"/>
      <c r="BC18" s="608"/>
      <c r="BD18" s="608"/>
      <c r="BE18" s="608"/>
      <c r="BF18" s="609"/>
      <c r="BG18" s="610" t="s">
        <v>47</v>
      </c>
      <c r="BH18" s="611"/>
      <c r="BI18" s="611"/>
      <c r="BJ18" s="611"/>
      <c r="BK18" s="611"/>
      <c r="BL18" s="611"/>
      <c r="BM18" s="611"/>
      <c r="BN18" s="612"/>
      <c r="BO18" s="613" t="s">
        <v>47</v>
      </c>
      <c r="BP18" s="613"/>
      <c r="BQ18" s="613"/>
      <c r="BR18" s="613"/>
      <c r="BS18" s="614" t="s">
        <v>47</v>
      </c>
      <c r="BT18" s="614"/>
      <c r="BU18" s="614"/>
      <c r="BV18" s="614"/>
      <c r="BW18" s="614"/>
      <c r="BX18" s="614"/>
      <c r="BY18" s="614"/>
      <c r="BZ18" s="614"/>
      <c r="CA18" s="614"/>
      <c r="CB18" s="618"/>
      <c r="CD18" s="607" t="s">
        <v>186</v>
      </c>
      <c r="CE18" s="608"/>
      <c r="CF18" s="608"/>
      <c r="CG18" s="608"/>
      <c r="CH18" s="608"/>
      <c r="CI18" s="608"/>
      <c r="CJ18" s="608"/>
      <c r="CK18" s="608"/>
      <c r="CL18" s="608"/>
      <c r="CM18" s="608"/>
      <c r="CN18" s="608"/>
      <c r="CO18" s="608"/>
      <c r="CP18" s="608"/>
      <c r="CQ18" s="609"/>
      <c r="CR18" s="610" t="s">
        <v>47</v>
      </c>
      <c r="CS18" s="611"/>
      <c r="CT18" s="611"/>
      <c r="CU18" s="611"/>
      <c r="CV18" s="611"/>
      <c r="CW18" s="611"/>
      <c r="CX18" s="611"/>
      <c r="CY18" s="612"/>
      <c r="CZ18" s="613" t="s">
        <v>47</v>
      </c>
      <c r="DA18" s="613"/>
      <c r="DB18" s="613"/>
      <c r="DC18" s="613"/>
      <c r="DD18" s="619" t="s">
        <v>47</v>
      </c>
      <c r="DE18" s="611"/>
      <c r="DF18" s="611"/>
      <c r="DG18" s="611"/>
      <c r="DH18" s="611"/>
      <c r="DI18" s="611"/>
      <c r="DJ18" s="611"/>
      <c r="DK18" s="611"/>
      <c r="DL18" s="611"/>
      <c r="DM18" s="611"/>
      <c r="DN18" s="611"/>
      <c r="DO18" s="611"/>
      <c r="DP18" s="612"/>
      <c r="DQ18" s="619" t="s">
        <v>47</v>
      </c>
      <c r="DR18" s="611"/>
      <c r="DS18" s="611"/>
      <c r="DT18" s="611"/>
      <c r="DU18" s="611"/>
      <c r="DV18" s="611"/>
      <c r="DW18" s="611"/>
      <c r="DX18" s="611"/>
      <c r="DY18" s="611"/>
      <c r="DZ18" s="611"/>
      <c r="EA18" s="611"/>
      <c r="EB18" s="611"/>
      <c r="EC18" s="620"/>
    </row>
    <row r="19" spans="2:133" ht="11.25" customHeight="1" x14ac:dyDescent="0.2">
      <c r="B19" s="607" t="s">
        <v>187</v>
      </c>
      <c r="C19" s="608"/>
      <c r="D19" s="608"/>
      <c r="E19" s="608"/>
      <c r="F19" s="608"/>
      <c r="G19" s="608"/>
      <c r="H19" s="608"/>
      <c r="I19" s="608"/>
      <c r="J19" s="608"/>
      <c r="K19" s="608"/>
      <c r="L19" s="608"/>
      <c r="M19" s="608"/>
      <c r="N19" s="608"/>
      <c r="O19" s="608"/>
      <c r="P19" s="608"/>
      <c r="Q19" s="609"/>
      <c r="R19" s="610">
        <v>8897</v>
      </c>
      <c r="S19" s="611"/>
      <c r="T19" s="611"/>
      <c r="U19" s="611"/>
      <c r="V19" s="611"/>
      <c r="W19" s="611"/>
      <c r="X19" s="611"/>
      <c r="Y19" s="612"/>
      <c r="Z19" s="613">
        <v>0.1</v>
      </c>
      <c r="AA19" s="613"/>
      <c r="AB19" s="613"/>
      <c r="AC19" s="613"/>
      <c r="AD19" s="614">
        <v>8897</v>
      </c>
      <c r="AE19" s="614"/>
      <c r="AF19" s="614"/>
      <c r="AG19" s="614"/>
      <c r="AH19" s="614"/>
      <c r="AI19" s="614"/>
      <c r="AJ19" s="614"/>
      <c r="AK19" s="614"/>
      <c r="AL19" s="615">
        <v>0.3</v>
      </c>
      <c r="AM19" s="616"/>
      <c r="AN19" s="616"/>
      <c r="AO19" s="617"/>
      <c r="AP19" s="607" t="s">
        <v>188</v>
      </c>
      <c r="AQ19" s="608"/>
      <c r="AR19" s="608"/>
      <c r="AS19" s="608"/>
      <c r="AT19" s="608"/>
      <c r="AU19" s="608"/>
      <c r="AV19" s="608"/>
      <c r="AW19" s="608"/>
      <c r="AX19" s="608"/>
      <c r="AY19" s="608"/>
      <c r="AZ19" s="608"/>
      <c r="BA19" s="608"/>
      <c r="BB19" s="608"/>
      <c r="BC19" s="608"/>
      <c r="BD19" s="608"/>
      <c r="BE19" s="608"/>
      <c r="BF19" s="609"/>
      <c r="BG19" s="610">
        <v>1393</v>
      </c>
      <c r="BH19" s="611"/>
      <c r="BI19" s="611"/>
      <c r="BJ19" s="611"/>
      <c r="BK19" s="611"/>
      <c r="BL19" s="611"/>
      <c r="BM19" s="611"/>
      <c r="BN19" s="612"/>
      <c r="BO19" s="613">
        <v>0.6</v>
      </c>
      <c r="BP19" s="613"/>
      <c r="BQ19" s="613"/>
      <c r="BR19" s="613"/>
      <c r="BS19" s="614" t="s">
        <v>47</v>
      </c>
      <c r="BT19" s="614"/>
      <c r="BU19" s="614"/>
      <c r="BV19" s="614"/>
      <c r="BW19" s="614"/>
      <c r="BX19" s="614"/>
      <c r="BY19" s="614"/>
      <c r="BZ19" s="614"/>
      <c r="CA19" s="614"/>
      <c r="CB19" s="618"/>
      <c r="CD19" s="607" t="s">
        <v>189</v>
      </c>
      <c r="CE19" s="608"/>
      <c r="CF19" s="608"/>
      <c r="CG19" s="608"/>
      <c r="CH19" s="608"/>
      <c r="CI19" s="608"/>
      <c r="CJ19" s="608"/>
      <c r="CK19" s="608"/>
      <c r="CL19" s="608"/>
      <c r="CM19" s="608"/>
      <c r="CN19" s="608"/>
      <c r="CO19" s="608"/>
      <c r="CP19" s="608"/>
      <c r="CQ19" s="609"/>
      <c r="CR19" s="610" t="s">
        <v>47</v>
      </c>
      <c r="CS19" s="611"/>
      <c r="CT19" s="611"/>
      <c r="CU19" s="611"/>
      <c r="CV19" s="611"/>
      <c r="CW19" s="611"/>
      <c r="CX19" s="611"/>
      <c r="CY19" s="612"/>
      <c r="CZ19" s="613" t="s">
        <v>47</v>
      </c>
      <c r="DA19" s="613"/>
      <c r="DB19" s="613"/>
      <c r="DC19" s="613"/>
      <c r="DD19" s="619" t="s">
        <v>47</v>
      </c>
      <c r="DE19" s="611"/>
      <c r="DF19" s="611"/>
      <c r="DG19" s="611"/>
      <c r="DH19" s="611"/>
      <c r="DI19" s="611"/>
      <c r="DJ19" s="611"/>
      <c r="DK19" s="611"/>
      <c r="DL19" s="611"/>
      <c r="DM19" s="611"/>
      <c r="DN19" s="611"/>
      <c r="DO19" s="611"/>
      <c r="DP19" s="612"/>
      <c r="DQ19" s="619" t="s">
        <v>47</v>
      </c>
      <c r="DR19" s="611"/>
      <c r="DS19" s="611"/>
      <c r="DT19" s="611"/>
      <c r="DU19" s="611"/>
      <c r="DV19" s="611"/>
      <c r="DW19" s="611"/>
      <c r="DX19" s="611"/>
      <c r="DY19" s="611"/>
      <c r="DZ19" s="611"/>
      <c r="EA19" s="611"/>
      <c r="EB19" s="611"/>
      <c r="EC19" s="620"/>
    </row>
    <row r="20" spans="2:133" ht="11.25" customHeight="1" x14ac:dyDescent="0.2">
      <c r="B20" s="623" t="s">
        <v>190</v>
      </c>
      <c r="C20" s="624"/>
      <c r="D20" s="624"/>
      <c r="E20" s="624"/>
      <c r="F20" s="624"/>
      <c r="G20" s="624"/>
      <c r="H20" s="624"/>
      <c r="I20" s="624"/>
      <c r="J20" s="624"/>
      <c r="K20" s="624"/>
      <c r="L20" s="624"/>
      <c r="M20" s="624"/>
      <c r="N20" s="624"/>
      <c r="O20" s="624"/>
      <c r="P20" s="624"/>
      <c r="Q20" s="625"/>
      <c r="R20" s="610" t="s">
        <v>47</v>
      </c>
      <c r="S20" s="611"/>
      <c r="T20" s="611"/>
      <c r="U20" s="611"/>
      <c r="V20" s="611"/>
      <c r="W20" s="611"/>
      <c r="X20" s="611"/>
      <c r="Y20" s="612"/>
      <c r="Z20" s="613" t="s">
        <v>47</v>
      </c>
      <c r="AA20" s="613"/>
      <c r="AB20" s="613"/>
      <c r="AC20" s="613"/>
      <c r="AD20" s="614" t="s">
        <v>47</v>
      </c>
      <c r="AE20" s="614"/>
      <c r="AF20" s="614"/>
      <c r="AG20" s="614"/>
      <c r="AH20" s="614"/>
      <c r="AI20" s="614"/>
      <c r="AJ20" s="614"/>
      <c r="AK20" s="614"/>
      <c r="AL20" s="615" t="s">
        <v>47</v>
      </c>
      <c r="AM20" s="616"/>
      <c r="AN20" s="616"/>
      <c r="AO20" s="617"/>
      <c r="AP20" s="607" t="s">
        <v>191</v>
      </c>
      <c r="AQ20" s="608"/>
      <c r="AR20" s="608"/>
      <c r="AS20" s="608"/>
      <c r="AT20" s="608"/>
      <c r="AU20" s="608"/>
      <c r="AV20" s="608"/>
      <c r="AW20" s="608"/>
      <c r="AX20" s="608"/>
      <c r="AY20" s="608"/>
      <c r="AZ20" s="608"/>
      <c r="BA20" s="608"/>
      <c r="BB20" s="608"/>
      <c r="BC20" s="608"/>
      <c r="BD20" s="608"/>
      <c r="BE20" s="608"/>
      <c r="BF20" s="609"/>
      <c r="BG20" s="610">
        <v>1393</v>
      </c>
      <c r="BH20" s="611"/>
      <c r="BI20" s="611"/>
      <c r="BJ20" s="611"/>
      <c r="BK20" s="611"/>
      <c r="BL20" s="611"/>
      <c r="BM20" s="611"/>
      <c r="BN20" s="612"/>
      <c r="BO20" s="613">
        <v>0.6</v>
      </c>
      <c r="BP20" s="613"/>
      <c r="BQ20" s="613"/>
      <c r="BR20" s="613"/>
      <c r="BS20" s="614" t="s">
        <v>47</v>
      </c>
      <c r="BT20" s="614"/>
      <c r="BU20" s="614"/>
      <c r="BV20" s="614"/>
      <c r="BW20" s="614"/>
      <c r="BX20" s="614"/>
      <c r="BY20" s="614"/>
      <c r="BZ20" s="614"/>
      <c r="CA20" s="614"/>
      <c r="CB20" s="618"/>
      <c r="CD20" s="607" t="s">
        <v>192</v>
      </c>
      <c r="CE20" s="608"/>
      <c r="CF20" s="608"/>
      <c r="CG20" s="608"/>
      <c r="CH20" s="608"/>
      <c r="CI20" s="608"/>
      <c r="CJ20" s="608"/>
      <c r="CK20" s="608"/>
      <c r="CL20" s="608"/>
      <c r="CM20" s="608"/>
      <c r="CN20" s="608"/>
      <c r="CO20" s="608"/>
      <c r="CP20" s="608"/>
      <c r="CQ20" s="609"/>
      <c r="CR20" s="610">
        <v>9561368</v>
      </c>
      <c r="CS20" s="611"/>
      <c r="CT20" s="611"/>
      <c r="CU20" s="611"/>
      <c r="CV20" s="611"/>
      <c r="CW20" s="611"/>
      <c r="CX20" s="611"/>
      <c r="CY20" s="612"/>
      <c r="CZ20" s="613">
        <v>100</v>
      </c>
      <c r="DA20" s="613"/>
      <c r="DB20" s="613"/>
      <c r="DC20" s="613"/>
      <c r="DD20" s="619">
        <v>3113378</v>
      </c>
      <c r="DE20" s="611"/>
      <c r="DF20" s="611"/>
      <c r="DG20" s="611"/>
      <c r="DH20" s="611"/>
      <c r="DI20" s="611"/>
      <c r="DJ20" s="611"/>
      <c r="DK20" s="611"/>
      <c r="DL20" s="611"/>
      <c r="DM20" s="611"/>
      <c r="DN20" s="611"/>
      <c r="DO20" s="611"/>
      <c r="DP20" s="612"/>
      <c r="DQ20" s="619">
        <v>4437970</v>
      </c>
      <c r="DR20" s="611"/>
      <c r="DS20" s="611"/>
      <c r="DT20" s="611"/>
      <c r="DU20" s="611"/>
      <c r="DV20" s="611"/>
      <c r="DW20" s="611"/>
      <c r="DX20" s="611"/>
      <c r="DY20" s="611"/>
      <c r="DZ20" s="611"/>
      <c r="EA20" s="611"/>
      <c r="EB20" s="611"/>
      <c r="EC20" s="620"/>
    </row>
    <row r="21" spans="2:133" ht="11.25" customHeight="1" x14ac:dyDescent="0.2">
      <c r="B21" s="607" t="s">
        <v>193</v>
      </c>
      <c r="C21" s="608"/>
      <c r="D21" s="608"/>
      <c r="E21" s="608"/>
      <c r="F21" s="608"/>
      <c r="G21" s="608"/>
      <c r="H21" s="608"/>
      <c r="I21" s="608"/>
      <c r="J21" s="608"/>
      <c r="K21" s="608"/>
      <c r="L21" s="608"/>
      <c r="M21" s="608"/>
      <c r="N21" s="608"/>
      <c r="O21" s="608"/>
      <c r="P21" s="608"/>
      <c r="Q21" s="609"/>
      <c r="R21" s="610">
        <v>3813734</v>
      </c>
      <c r="S21" s="611"/>
      <c r="T21" s="611"/>
      <c r="U21" s="611"/>
      <c r="V21" s="611"/>
      <c r="W21" s="611"/>
      <c r="X21" s="611"/>
      <c r="Y21" s="612"/>
      <c r="Z21" s="613">
        <v>39.4</v>
      </c>
      <c r="AA21" s="613"/>
      <c r="AB21" s="613"/>
      <c r="AC21" s="613"/>
      <c r="AD21" s="614">
        <v>2772815</v>
      </c>
      <c r="AE21" s="614"/>
      <c r="AF21" s="614"/>
      <c r="AG21" s="614"/>
      <c r="AH21" s="614"/>
      <c r="AI21" s="614"/>
      <c r="AJ21" s="614"/>
      <c r="AK21" s="614"/>
      <c r="AL21" s="615">
        <v>89</v>
      </c>
      <c r="AM21" s="616"/>
      <c r="AN21" s="616"/>
      <c r="AO21" s="617"/>
      <c r="AP21" s="607" t="s">
        <v>194</v>
      </c>
      <c r="AQ21" s="626"/>
      <c r="AR21" s="626"/>
      <c r="AS21" s="626"/>
      <c r="AT21" s="626"/>
      <c r="AU21" s="626"/>
      <c r="AV21" s="626"/>
      <c r="AW21" s="626"/>
      <c r="AX21" s="626"/>
      <c r="AY21" s="626"/>
      <c r="AZ21" s="626"/>
      <c r="BA21" s="626"/>
      <c r="BB21" s="626"/>
      <c r="BC21" s="626"/>
      <c r="BD21" s="626"/>
      <c r="BE21" s="626"/>
      <c r="BF21" s="627"/>
      <c r="BG21" s="610">
        <v>1393</v>
      </c>
      <c r="BH21" s="611"/>
      <c r="BI21" s="611"/>
      <c r="BJ21" s="611"/>
      <c r="BK21" s="611"/>
      <c r="BL21" s="611"/>
      <c r="BM21" s="611"/>
      <c r="BN21" s="612"/>
      <c r="BO21" s="613">
        <v>0.6</v>
      </c>
      <c r="BP21" s="613"/>
      <c r="BQ21" s="613"/>
      <c r="BR21" s="613"/>
      <c r="BS21" s="614" t="s">
        <v>47</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195</v>
      </c>
      <c r="C22" s="608"/>
      <c r="D22" s="608"/>
      <c r="E22" s="608"/>
      <c r="F22" s="608"/>
      <c r="G22" s="608"/>
      <c r="H22" s="608"/>
      <c r="I22" s="608"/>
      <c r="J22" s="608"/>
      <c r="K22" s="608"/>
      <c r="L22" s="608"/>
      <c r="M22" s="608"/>
      <c r="N22" s="608"/>
      <c r="O22" s="608"/>
      <c r="P22" s="608"/>
      <c r="Q22" s="609"/>
      <c r="R22" s="610">
        <v>2772815</v>
      </c>
      <c r="S22" s="611"/>
      <c r="T22" s="611"/>
      <c r="U22" s="611"/>
      <c r="V22" s="611"/>
      <c r="W22" s="611"/>
      <c r="X22" s="611"/>
      <c r="Y22" s="612"/>
      <c r="Z22" s="613">
        <v>28.6</v>
      </c>
      <c r="AA22" s="613"/>
      <c r="AB22" s="613"/>
      <c r="AC22" s="613"/>
      <c r="AD22" s="614">
        <v>2772815</v>
      </c>
      <c r="AE22" s="614"/>
      <c r="AF22" s="614"/>
      <c r="AG22" s="614"/>
      <c r="AH22" s="614"/>
      <c r="AI22" s="614"/>
      <c r="AJ22" s="614"/>
      <c r="AK22" s="614"/>
      <c r="AL22" s="615">
        <v>89</v>
      </c>
      <c r="AM22" s="616"/>
      <c r="AN22" s="616"/>
      <c r="AO22" s="617"/>
      <c r="AP22" s="607" t="s">
        <v>196</v>
      </c>
      <c r="AQ22" s="626"/>
      <c r="AR22" s="626"/>
      <c r="AS22" s="626"/>
      <c r="AT22" s="626"/>
      <c r="AU22" s="626"/>
      <c r="AV22" s="626"/>
      <c r="AW22" s="626"/>
      <c r="AX22" s="626"/>
      <c r="AY22" s="626"/>
      <c r="AZ22" s="626"/>
      <c r="BA22" s="626"/>
      <c r="BB22" s="626"/>
      <c r="BC22" s="626"/>
      <c r="BD22" s="626"/>
      <c r="BE22" s="626"/>
      <c r="BF22" s="627"/>
      <c r="BG22" s="610" t="s">
        <v>47</v>
      </c>
      <c r="BH22" s="611"/>
      <c r="BI22" s="611"/>
      <c r="BJ22" s="611"/>
      <c r="BK22" s="611"/>
      <c r="BL22" s="611"/>
      <c r="BM22" s="611"/>
      <c r="BN22" s="612"/>
      <c r="BO22" s="613" t="s">
        <v>47</v>
      </c>
      <c r="BP22" s="613"/>
      <c r="BQ22" s="613"/>
      <c r="BR22" s="613"/>
      <c r="BS22" s="614" t="s">
        <v>47</v>
      </c>
      <c r="BT22" s="614"/>
      <c r="BU22" s="614"/>
      <c r="BV22" s="614"/>
      <c r="BW22" s="614"/>
      <c r="BX22" s="614"/>
      <c r="BY22" s="614"/>
      <c r="BZ22" s="614"/>
      <c r="CA22" s="614"/>
      <c r="CB22" s="618"/>
      <c r="CD22" s="592" t="s">
        <v>197</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198</v>
      </c>
      <c r="C23" s="608"/>
      <c r="D23" s="608"/>
      <c r="E23" s="608"/>
      <c r="F23" s="608"/>
      <c r="G23" s="608"/>
      <c r="H23" s="608"/>
      <c r="I23" s="608"/>
      <c r="J23" s="608"/>
      <c r="K23" s="608"/>
      <c r="L23" s="608"/>
      <c r="M23" s="608"/>
      <c r="N23" s="608"/>
      <c r="O23" s="608"/>
      <c r="P23" s="608"/>
      <c r="Q23" s="609"/>
      <c r="R23" s="610">
        <v>1040919</v>
      </c>
      <c r="S23" s="611"/>
      <c r="T23" s="611"/>
      <c r="U23" s="611"/>
      <c r="V23" s="611"/>
      <c r="W23" s="611"/>
      <c r="X23" s="611"/>
      <c r="Y23" s="612"/>
      <c r="Z23" s="613">
        <v>10.7</v>
      </c>
      <c r="AA23" s="613"/>
      <c r="AB23" s="613"/>
      <c r="AC23" s="613"/>
      <c r="AD23" s="614" t="s">
        <v>47</v>
      </c>
      <c r="AE23" s="614"/>
      <c r="AF23" s="614"/>
      <c r="AG23" s="614"/>
      <c r="AH23" s="614"/>
      <c r="AI23" s="614"/>
      <c r="AJ23" s="614"/>
      <c r="AK23" s="614"/>
      <c r="AL23" s="615" t="s">
        <v>47</v>
      </c>
      <c r="AM23" s="616"/>
      <c r="AN23" s="616"/>
      <c r="AO23" s="617"/>
      <c r="AP23" s="607" t="s">
        <v>199</v>
      </c>
      <c r="AQ23" s="626"/>
      <c r="AR23" s="626"/>
      <c r="AS23" s="626"/>
      <c r="AT23" s="626"/>
      <c r="AU23" s="626"/>
      <c r="AV23" s="626"/>
      <c r="AW23" s="626"/>
      <c r="AX23" s="626"/>
      <c r="AY23" s="626"/>
      <c r="AZ23" s="626"/>
      <c r="BA23" s="626"/>
      <c r="BB23" s="626"/>
      <c r="BC23" s="626"/>
      <c r="BD23" s="626"/>
      <c r="BE23" s="626"/>
      <c r="BF23" s="627"/>
      <c r="BG23" s="610" t="s">
        <v>47</v>
      </c>
      <c r="BH23" s="611"/>
      <c r="BI23" s="611"/>
      <c r="BJ23" s="611"/>
      <c r="BK23" s="611"/>
      <c r="BL23" s="611"/>
      <c r="BM23" s="611"/>
      <c r="BN23" s="612"/>
      <c r="BO23" s="613" t="s">
        <v>47</v>
      </c>
      <c r="BP23" s="613"/>
      <c r="BQ23" s="613"/>
      <c r="BR23" s="613"/>
      <c r="BS23" s="614" t="s">
        <v>47</v>
      </c>
      <c r="BT23" s="614"/>
      <c r="BU23" s="614"/>
      <c r="BV23" s="614"/>
      <c r="BW23" s="614"/>
      <c r="BX23" s="614"/>
      <c r="BY23" s="614"/>
      <c r="BZ23" s="614"/>
      <c r="CA23" s="614"/>
      <c r="CB23" s="618"/>
      <c r="CD23" s="592" t="s">
        <v>139</v>
      </c>
      <c r="CE23" s="593"/>
      <c r="CF23" s="593"/>
      <c r="CG23" s="593"/>
      <c r="CH23" s="593"/>
      <c r="CI23" s="593"/>
      <c r="CJ23" s="593"/>
      <c r="CK23" s="593"/>
      <c r="CL23" s="593"/>
      <c r="CM23" s="593"/>
      <c r="CN23" s="593"/>
      <c r="CO23" s="593"/>
      <c r="CP23" s="593"/>
      <c r="CQ23" s="594"/>
      <c r="CR23" s="592" t="s">
        <v>200</v>
      </c>
      <c r="CS23" s="593"/>
      <c r="CT23" s="593"/>
      <c r="CU23" s="593"/>
      <c r="CV23" s="593"/>
      <c r="CW23" s="593"/>
      <c r="CX23" s="593"/>
      <c r="CY23" s="594"/>
      <c r="CZ23" s="592" t="s">
        <v>201</v>
      </c>
      <c r="DA23" s="593"/>
      <c r="DB23" s="593"/>
      <c r="DC23" s="594"/>
      <c r="DD23" s="592" t="s">
        <v>202</v>
      </c>
      <c r="DE23" s="593"/>
      <c r="DF23" s="593"/>
      <c r="DG23" s="593"/>
      <c r="DH23" s="593"/>
      <c r="DI23" s="593"/>
      <c r="DJ23" s="593"/>
      <c r="DK23" s="594"/>
      <c r="DL23" s="637" t="s">
        <v>203</v>
      </c>
      <c r="DM23" s="638"/>
      <c r="DN23" s="638"/>
      <c r="DO23" s="638"/>
      <c r="DP23" s="638"/>
      <c r="DQ23" s="638"/>
      <c r="DR23" s="638"/>
      <c r="DS23" s="638"/>
      <c r="DT23" s="638"/>
      <c r="DU23" s="638"/>
      <c r="DV23" s="639"/>
      <c r="DW23" s="592" t="s">
        <v>204</v>
      </c>
      <c r="DX23" s="593"/>
      <c r="DY23" s="593"/>
      <c r="DZ23" s="593"/>
      <c r="EA23" s="593"/>
      <c r="EB23" s="593"/>
      <c r="EC23" s="594"/>
    </row>
    <row r="24" spans="2:133" ht="11.25" customHeight="1" x14ac:dyDescent="0.2">
      <c r="B24" s="607" t="s">
        <v>205</v>
      </c>
      <c r="C24" s="608"/>
      <c r="D24" s="608"/>
      <c r="E24" s="608"/>
      <c r="F24" s="608"/>
      <c r="G24" s="608"/>
      <c r="H24" s="608"/>
      <c r="I24" s="608"/>
      <c r="J24" s="608"/>
      <c r="K24" s="608"/>
      <c r="L24" s="608"/>
      <c r="M24" s="608"/>
      <c r="N24" s="608"/>
      <c r="O24" s="608"/>
      <c r="P24" s="608"/>
      <c r="Q24" s="609"/>
      <c r="R24" s="610" t="s">
        <v>47</v>
      </c>
      <c r="S24" s="611"/>
      <c r="T24" s="611"/>
      <c r="U24" s="611"/>
      <c r="V24" s="611"/>
      <c r="W24" s="611"/>
      <c r="X24" s="611"/>
      <c r="Y24" s="612"/>
      <c r="Z24" s="613" t="s">
        <v>47</v>
      </c>
      <c r="AA24" s="613"/>
      <c r="AB24" s="613"/>
      <c r="AC24" s="613"/>
      <c r="AD24" s="614" t="s">
        <v>47</v>
      </c>
      <c r="AE24" s="614"/>
      <c r="AF24" s="614"/>
      <c r="AG24" s="614"/>
      <c r="AH24" s="614"/>
      <c r="AI24" s="614"/>
      <c r="AJ24" s="614"/>
      <c r="AK24" s="614"/>
      <c r="AL24" s="615" t="s">
        <v>47</v>
      </c>
      <c r="AM24" s="616"/>
      <c r="AN24" s="616"/>
      <c r="AO24" s="617"/>
      <c r="AP24" s="607" t="s">
        <v>206</v>
      </c>
      <c r="AQ24" s="626"/>
      <c r="AR24" s="626"/>
      <c r="AS24" s="626"/>
      <c r="AT24" s="626"/>
      <c r="AU24" s="626"/>
      <c r="AV24" s="626"/>
      <c r="AW24" s="626"/>
      <c r="AX24" s="626"/>
      <c r="AY24" s="626"/>
      <c r="AZ24" s="626"/>
      <c r="BA24" s="626"/>
      <c r="BB24" s="626"/>
      <c r="BC24" s="626"/>
      <c r="BD24" s="626"/>
      <c r="BE24" s="626"/>
      <c r="BF24" s="627"/>
      <c r="BG24" s="610" t="s">
        <v>47</v>
      </c>
      <c r="BH24" s="611"/>
      <c r="BI24" s="611"/>
      <c r="BJ24" s="611"/>
      <c r="BK24" s="611"/>
      <c r="BL24" s="611"/>
      <c r="BM24" s="611"/>
      <c r="BN24" s="612"/>
      <c r="BO24" s="613" t="s">
        <v>47</v>
      </c>
      <c r="BP24" s="613"/>
      <c r="BQ24" s="613"/>
      <c r="BR24" s="613"/>
      <c r="BS24" s="614" t="s">
        <v>47</v>
      </c>
      <c r="BT24" s="614"/>
      <c r="BU24" s="614"/>
      <c r="BV24" s="614"/>
      <c r="BW24" s="614"/>
      <c r="BX24" s="614"/>
      <c r="BY24" s="614"/>
      <c r="BZ24" s="614"/>
      <c r="CA24" s="614"/>
      <c r="CB24" s="618"/>
      <c r="CD24" s="596" t="s">
        <v>207</v>
      </c>
      <c r="CE24" s="597"/>
      <c r="CF24" s="597"/>
      <c r="CG24" s="597"/>
      <c r="CH24" s="597"/>
      <c r="CI24" s="597"/>
      <c r="CJ24" s="597"/>
      <c r="CK24" s="597"/>
      <c r="CL24" s="597"/>
      <c r="CM24" s="597"/>
      <c r="CN24" s="597"/>
      <c r="CO24" s="597"/>
      <c r="CP24" s="597"/>
      <c r="CQ24" s="598"/>
      <c r="CR24" s="599">
        <v>2398892</v>
      </c>
      <c r="CS24" s="600"/>
      <c r="CT24" s="600"/>
      <c r="CU24" s="600"/>
      <c r="CV24" s="600"/>
      <c r="CW24" s="600"/>
      <c r="CX24" s="600"/>
      <c r="CY24" s="601"/>
      <c r="CZ24" s="604">
        <v>25.1</v>
      </c>
      <c r="DA24" s="605"/>
      <c r="DB24" s="605"/>
      <c r="DC24" s="621"/>
      <c r="DD24" s="640">
        <v>2061223</v>
      </c>
      <c r="DE24" s="600"/>
      <c r="DF24" s="600"/>
      <c r="DG24" s="600"/>
      <c r="DH24" s="600"/>
      <c r="DI24" s="600"/>
      <c r="DJ24" s="600"/>
      <c r="DK24" s="601"/>
      <c r="DL24" s="640">
        <v>1672888</v>
      </c>
      <c r="DM24" s="600"/>
      <c r="DN24" s="600"/>
      <c r="DO24" s="600"/>
      <c r="DP24" s="600"/>
      <c r="DQ24" s="600"/>
      <c r="DR24" s="600"/>
      <c r="DS24" s="600"/>
      <c r="DT24" s="600"/>
      <c r="DU24" s="600"/>
      <c r="DV24" s="601"/>
      <c r="DW24" s="604">
        <v>53.6</v>
      </c>
      <c r="DX24" s="605"/>
      <c r="DY24" s="605"/>
      <c r="DZ24" s="605"/>
      <c r="EA24" s="605"/>
      <c r="EB24" s="605"/>
      <c r="EC24" s="606"/>
    </row>
    <row r="25" spans="2:133" ht="11.25" customHeight="1" x14ac:dyDescent="0.2">
      <c r="B25" s="607" t="s">
        <v>208</v>
      </c>
      <c r="C25" s="608"/>
      <c r="D25" s="608"/>
      <c r="E25" s="608"/>
      <c r="F25" s="608"/>
      <c r="G25" s="608"/>
      <c r="H25" s="608"/>
      <c r="I25" s="608"/>
      <c r="J25" s="608"/>
      <c r="K25" s="608"/>
      <c r="L25" s="608"/>
      <c r="M25" s="608"/>
      <c r="N25" s="608"/>
      <c r="O25" s="608"/>
      <c r="P25" s="608"/>
      <c r="Q25" s="609"/>
      <c r="R25" s="610">
        <v>4155166</v>
      </c>
      <c r="S25" s="611"/>
      <c r="T25" s="611"/>
      <c r="U25" s="611"/>
      <c r="V25" s="611"/>
      <c r="W25" s="611"/>
      <c r="X25" s="611"/>
      <c r="Y25" s="612"/>
      <c r="Z25" s="613">
        <v>42.9</v>
      </c>
      <c r="AA25" s="613"/>
      <c r="AB25" s="613"/>
      <c r="AC25" s="613"/>
      <c r="AD25" s="614">
        <v>3114247</v>
      </c>
      <c r="AE25" s="614"/>
      <c r="AF25" s="614"/>
      <c r="AG25" s="614"/>
      <c r="AH25" s="614"/>
      <c r="AI25" s="614"/>
      <c r="AJ25" s="614"/>
      <c r="AK25" s="614"/>
      <c r="AL25" s="615">
        <v>100</v>
      </c>
      <c r="AM25" s="616"/>
      <c r="AN25" s="616"/>
      <c r="AO25" s="617"/>
      <c r="AP25" s="607" t="s">
        <v>209</v>
      </c>
      <c r="AQ25" s="626"/>
      <c r="AR25" s="626"/>
      <c r="AS25" s="626"/>
      <c r="AT25" s="626"/>
      <c r="AU25" s="626"/>
      <c r="AV25" s="626"/>
      <c r="AW25" s="626"/>
      <c r="AX25" s="626"/>
      <c r="AY25" s="626"/>
      <c r="AZ25" s="626"/>
      <c r="BA25" s="626"/>
      <c r="BB25" s="626"/>
      <c r="BC25" s="626"/>
      <c r="BD25" s="626"/>
      <c r="BE25" s="626"/>
      <c r="BF25" s="627"/>
      <c r="BG25" s="610" t="s">
        <v>47</v>
      </c>
      <c r="BH25" s="611"/>
      <c r="BI25" s="611"/>
      <c r="BJ25" s="611"/>
      <c r="BK25" s="611"/>
      <c r="BL25" s="611"/>
      <c r="BM25" s="611"/>
      <c r="BN25" s="612"/>
      <c r="BO25" s="613" t="s">
        <v>47</v>
      </c>
      <c r="BP25" s="613"/>
      <c r="BQ25" s="613"/>
      <c r="BR25" s="613"/>
      <c r="BS25" s="614" t="s">
        <v>47</v>
      </c>
      <c r="BT25" s="614"/>
      <c r="BU25" s="614"/>
      <c r="BV25" s="614"/>
      <c r="BW25" s="614"/>
      <c r="BX25" s="614"/>
      <c r="BY25" s="614"/>
      <c r="BZ25" s="614"/>
      <c r="CA25" s="614"/>
      <c r="CB25" s="618"/>
      <c r="CD25" s="607" t="s">
        <v>210</v>
      </c>
      <c r="CE25" s="608"/>
      <c r="CF25" s="608"/>
      <c r="CG25" s="608"/>
      <c r="CH25" s="608"/>
      <c r="CI25" s="608"/>
      <c r="CJ25" s="608"/>
      <c r="CK25" s="608"/>
      <c r="CL25" s="608"/>
      <c r="CM25" s="608"/>
      <c r="CN25" s="608"/>
      <c r="CO25" s="608"/>
      <c r="CP25" s="608"/>
      <c r="CQ25" s="609"/>
      <c r="CR25" s="610">
        <v>678438</v>
      </c>
      <c r="CS25" s="643"/>
      <c r="CT25" s="643"/>
      <c r="CU25" s="643"/>
      <c r="CV25" s="643"/>
      <c r="CW25" s="643"/>
      <c r="CX25" s="643"/>
      <c r="CY25" s="644"/>
      <c r="CZ25" s="615">
        <v>7.1</v>
      </c>
      <c r="DA25" s="641"/>
      <c r="DB25" s="641"/>
      <c r="DC25" s="645"/>
      <c r="DD25" s="619">
        <v>670689</v>
      </c>
      <c r="DE25" s="643"/>
      <c r="DF25" s="643"/>
      <c r="DG25" s="643"/>
      <c r="DH25" s="643"/>
      <c r="DI25" s="643"/>
      <c r="DJ25" s="643"/>
      <c r="DK25" s="644"/>
      <c r="DL25" s="619">
        <v>499506</v>
      </c>
      <c r="DM25" s="643"/>
      <c r="DN25" s="643"/>
      <c r="DO25" s="643"/>
      <c r="DP25" s="643"/>
      <c r="DQ25" s="643"/>
      <c r="DR25" s="643"/>
      <c r="DS25" s="643"/>
      <c r="DT25" s="643"/>
      <c r="DU25" s="643"/>
      <c r="DV25" s="644"/>
      <c r="DW25" s="615">
        <v>16</v>
      </c>
      <c r="DX25" s="641"/>
      <c r="DY25" s="641"/>
      <c r="DZ25" s="641"/>
      <c r="EA25" s="641"/>
      <c r="EB25" s="641"/>
      <c r="EC25" s="642"/>
    </row>
    <row r="26" spans="2:133" ht="11.25" customHeight="1" x14ac:dyDescent="0.2">
      <c r="B26" s="607" t="s">
        <v>211</v>
      </c>
      <c r="C26" s="608"/>
      <c r="D26" s="608"/>
      <c r="E26" s="608"/>
      <c r="F26" s="608"/>
      <c r="G26" s="608"/>
      <c r="H26" s="608"/>
      <c r="I26" s="608"/>
      <c r="J26" s="608"/>
      <c r="K26" s="608"/>
      <c r="L26" s="608"/>
      <c r="M26" s="608"/>
      <c r="N26" s="608"/>
      <c r="O26" s="608"/>
      <c r="P26" s="608"/>
      <c r="Q26" s="609"/>
      <c r="R26" s="610" t="s">
        <v>47</v>
      </c>
      <c r="S26" s="611"/>
      <c r="T26" s="611"/>
      <c r="U26" s="611"/>
      <c r="V26" s="611"/>
      <c r="W26" s="611"/>
      <c r="X26" s="611"/>
      <c r="Y26" s="612"/>
      <c r="Z26" s="613" t="s">
        <v>47</v>
      </c>
      <c r="AA26" s="613"/>
      <c r="AB26" s="613"/>
      <c r="AC26" s="613"/>
      <c r="AD26" s="614" t="s">
        <v>47</v>
      </c>
      <c r="AE26" s="614"/>
      <c r="AF26" s="614"/>
      <c r="AG26" s="614"/>
      <c r="AH26" s="614"/>
      <c r="AI26" s="614"/>
      <c r="AJ26" s="614"/>
      <c r="AK26" s="614"/>
      <c r="AL26" s="615" t="s">
        <v>47</v>
      </c>
      <c r="AM26" s="616"/>
      <c r="AN26" s="616"/>
      <c r="AO26" s="617"/>
      <c r="AP26" s="607" t="s">
        <v>212</v>
      </c>
      <c r="AQ26" s="626"/>
      <c r="AR26" s="626"/>
      <c r="AS26" s="626"/>
      <c r="AT26" s="626"/>
      <c r="AU26" s="626"/>
      <c r="AV26" s="626"/>
      <c r="AW26" s="626"/>
      <c r="AX26" s="626"/>
      <c r="AY26" s="626"/>
      <c r="AZ26" s="626"/>
      <c r="BA26" s="626"/>
      <c r="BB26" s="626"/>
      <c r="BC26" s="626"/>
      <c r="BD26" s="626"/>
      <c r="BE26" s="626"/>
      <c r="BF26" s="627"/>
      <c r="BG26" s="610" t="s">
        <v>47</v>
      </c>
      <c r="BH26" s="611"/>
      <c r="BI26" s="611"/>
      <c r="BJ26" s="611"/>
      <c r="BK26" s="611"/>
      <c r="BL26" s="611"/>
      <c r="BM26" s="611"/>
      <c r="BN26" s="612"/>
      <c r="BO26" s="613" t="s">
        <v>47</v>
      </c>
      <c r="BP26" s="613"/>
      <c r="BQ26" s="613"/>
      <c r="BR26" s="613"/>
      <c r="BS26" s="614" t="s">
        <v>47</v>
      </c>
      <c r="BT26" s="614"/>
      <c r="BU26" s="614"/>
      <c r="BV26" s="614"/>
      <c r="BW26" s="614"/>
      <c r="BX26" s="614"/>
      <c r="BY26" s="614"/>
      <c r="BZ26" s="614"/>
      <c r="CA26" s="614"/>
      <c r="CB26" s="618"/>
      <c r="CD26" s="607" t="s">
        <v>213</v>
      </c>
      <c r="CE26" s="608"/>
      <c r="CF26" s="608"/>
      <c r="CG26" s="608"/>
      <c r="CH26" s="608"/>
      <c r="CI26" s="608"/>
      <c r="CJ26" s="608"/>
      <c r="CK26" s="608"/>
      <c r="CL26" s="608"/>
      <c r="CM26" s="608"/>
      <c r="CN26" s="608"/>
      <c r="CO26" s="608"/>
      <c r="CP26" s="608"/>
      <c r="CQ26" s="609"/>
      <c r="CR26" s="610">
        <v>423609</v>
      </c>
      <c r="CS26" s="611"/>
      <c r="CT26" s="611"/>
      <c r="CU26" s="611"/>
      <c r="CV26" s="611"/>
      <c r="CW26" s="611"/>
      <c r="CX26" s="611"/>
      <c r="CY26" s="612"/>
      <c r="CZ26" s="615">
        <v>4.4000000000000004</v>
      </c>
      <c r="DA26" s="641"/>
      <c r="DB26" s="641"/>
      <c r="DC26" s="645"/>
      <c r="DD26" s="619">
        <v>423586</v>
      </c>
      <c r="DE26" s="611"/>
      <c r="DF26" s="611"/>
      <c r="DG26" s="611"/>
      <c r="DH26" s="611"/>
      <c r="DI26" s="611"/>
      <c r="DJ26" s="611"/>
      <c r="DK26" s="612"/>
      <c r="DL26" s="619" t="s">
        <v>47</v>
      </c>
      <c r="DM26" s="611"/>
      <c r="DN26" s="611"/>
      <c r="DO26" s="611"/>
      <c r="DP26" s="611"/>
      <c r="DQ26" s="611"/>
      <c r="DR26" s="611"/>
      <c r="DS26" s="611"/>
      <c r="DT26" s="611"/>
      <c r="DU26" s="611"/>
      <c r="DV26" s="612"/>
      <c r="DW26" s="615" t="s">
        <v>47</v>
      </c>
      <c r="DX26" s="641"/>
      <c r="DY26" s="641"/>
      <c r="DZ26" s="641"/>
      <c r="EA26" s="641"/>
      <c r="EB26" s="641"/>
      <c r="EC26" s="642"/>
    </row>
    <row r="27" spans="2:133" ht="11.25" customHeight="1" x14ac:dyDescent="0.2">
      <c r="B27" s="607" t="s">
        <v>214</v>
      </c>
      <c r="C27" s="608"/>
      <c r="D27" s="608"/>
      <c r="E27" s="608"/>
      <c r="F27" s="608"/>
      <c r="G27" s="608"/>
      <c r="H27" s="608"/>
      <c r="I27" s="608"/>
      <c r="J27" s="608"/>
      <c r="K27" s="608"/>
      <c r="L27" s="608"/>
      <c r="M27" s="608"/>
      <c r="N27" s="608"/>
      <c r="O27" s="608"/>
      <c r="P27" s="608"/>
      <c r="Q27" s="609"/>
      <c r="R27" s="610">
        <v>47340</v>
      </c>
      <c r="S27" s="611"/>
      <c r="T27" s="611"/>
      <c r="U27" s="611"/>
      <c r="V27" s="611"/>
      <c r="W27" s="611"/>
      <c r="X27" s="611"/>
      <c r="Y27" s="612"/>
      <c r="Z27" s="613">
        <v>0.5</v>
      </c>
      <c r="AA27" s="613"/>
      <c r="AB27" s="613"/>
      <c r="AC27" s="613"/>
      <c r="AD27" s="614" t="s">
        <v>47</v>
      </c>
      <c r="AE27" s="614"/>
      <c r="AF27" s="614"/>
      <c r="AG27" s="614"/>
      <c r="AH27" s="614"/>
      <c r="AI27" s="614"/>
      <c r="AJ27" s="614"/>
      <c r="AK27" s="614"/>
      <c r="AL27" s="615" t="s">
        <v>47</v>
      </c>
      <c r="AM27" s="616"/>
      <c r="AN27" s="616"/>
      <c r="AO27" s="617"/>
      <c r="AP27" s="607" t="s">
        <v>215</v>
      </c>
      <c r="AQ27" s="608"/>
      <c r="AR27" s="608"/>
      <c r="AS27" s="608"/>
      <c r="AT27" s="608"/>
      <c r="AU27" s="608"/>
      <c r="AV27" s="608"/>
      <c r="AW27" s="608"/>
      <c r="AX27" s="608"/>
      <c r="AY27" s="608"/>
      <c r="AZ27" s="608"/>
      <c r="BA27" s="608"/>
      <c r="BB27" s="608"/>
      <c r="BC27" s="608"/>
      <c r="BD27" s="608"/>
      <c r="BE27" s="608"/>
      <c r="BF27" s="609"/>
      <c r="BG27" s="610">
        <v>235274</v>
      </c>
      <c r="BH27" s="611"/>
      <c r="BI27" s="611"/>
      <c r="BJ27" s="611"/>
      <c r="BK27" s="611"/>
      <c r="BL27" s="611"/>
      <c r="BM27" s="611"/>
      <c r="BN27" s="612"/>
      <c r="BO27" s="613">
        <v>100</v>
      </c>
      <c r="BP27" s="613"/>
      <c r="BQ27" s="613"/>
      <c r="BR27" s="613"/>
      <c r="BS27" s="614" t="s">
        <v>47</v>
      </c>
      <c r="BT27" s="614"/>
      <c r="BU27" s="614"/>
      <c r="BV27" s="614"/>
      <c r="BW27" s="614"/>
      <c r="BX27" s="614"/>
      <c r="BY27" s="614"/>
      <c r="BZ27" s="614"/>
      <c r="CA27" s="614"/>
      <c r="CB27" s="618"/>
      <c r="CD27" s="607" t="s">
        <v>216</v>
      </c>
      <c r="CE27" s="608"/>
      <c r="CF27" s="608"/>
      <c r="CG27" s="608"/>
      <c r="CH27" s="608"/>
      <c r="CI27" s="608"/>
      <c r="CJ27" s="608"/>
      <c r="CK27" s="608"/>
      <c r="CL27" s="608"/>
      <c r="CM27" s="608"/>
      <c r="CN27" s="608"/>
      <c r="CO27" s="608"/>
      <c r="CP27" s="608"/>
      <c r="CQ27" s="609"/>
      <c r="CR27" s="610">
        <v>317901</v>
      </c>
      <c r="CS27" s="643"/>
      <c r="CT27" s="643"/>
      <c r="CU27" s="643"/>
      <c r="CV27" s="643"/>
      <c r="CW27" s="643"/>
      <c r="CX27" s="643"/>
      <c r="CY27" s="644"/>
      <c r="CZ27" s="615">
        <v>3.3</v>
      </c>
      <c r="DA27" s="641"/>
      <c r="DB27" s="641"/>
      <c r="DC27" s="645"/>
      <c r="DD27" s="619">
        <v>97935</v>
      </c>
      <c r="DE27" s="643"/>
      <c r="DF27" s="643"/>
      <c r="DG27" s="643"/>
      <c r="DH27" s="643"/>
      <c r="DI27" s="643"/>
      <c r="DJ27" s="643"/>
      <c r="DK27" s="644"/>
      <c r="DL27" s="619">
        <v>90911</v>
      </c>
      <c r="DM27" s="643"/>
      <c r="DN27" s="643"/>
      <c r="DO27" s="643"/>
      <c r="DP27" s="643"/>
      <c r="DQ27" s="643"/>
      <c r="DR27" s="643"/>
      <c r="DS27" s="643"/>
      <c r="DT27" s="643"/>
      <c r="DU27" s="643"/>
      <c r="DV27" s="644"/>
      <c r="DW27" s="615">
        <v>2.9</v>
      </c>
      <c r="DX27" s="641"/>
      <c r="DY27" s="641"/>
      <c r="DZ27" s="641"/>
      <c r="EA27" s="641"/>
      <c r="EB27" s="641"/>
      <c r="EC27" s="642"/>
    </row>
    <row r="28" spans="2:133" ht="11.25" customHeight="1" x14ac:dyDescent="0.2">
      <c r="B28" s="607" t="s">
        <v>217</v>
      </c>
      <c r="C28" s="608"/>
      <c r="D28" s="608"/>
      <c r="E28" s="608"/>
      <c r="F28" s="608"/>
      <c r="G28" s="608"/>
      <c r="H28" s="608"/>
      <c r="I28" s="608"/>
      <c r="J28" s="608"/>
      <c r="K28" s="608"/>
      <c r="L28" s="608"/>
      <c r="M28" s="608"/>
      <c r="N28" s="608"/>
      <c r="O28" s="608"/>
      <c r="P28" s="608"/>
      <c r="Q28" s="609"/>
      <c r="R28" s="610">
        <v>124530</v>
      </c>
      <c r="S28" s="611"/>
      <c r="T28" s="611"/>
      <c r="U28" s="611"/>
      <c r="V28" s="611"/>
      <c r="W28" s="611"/>
      <c r="X28" s="611"/>
      <c r="Y28" s="612"/>
      <c r="Z28" s="613">
        <v>1.3</v>
      </c>
      <c r="AA28" s="613"/>
      <c r="AB28" s="613"/>
      <c r="AC28" s="613"/>
      <c r="AD28" s="614" t="s">
        <v>47</v>
      </c>
      <c r="AE28" s="614"/>
      <c r="AF28" s="614"/>
      <c r="AG28" s="614"/>
      <c r="AH28" s="614"/>
      <c r="AI28" s="614"/>
      <c r="AJ28" s="614"/>
      <c r="AK28" s="614"/>
      <c r="AL28" s="615" t="s">
        <v>47</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218</v>
      </c>
      <c r="CE28" s="608"/>
      <c r="CF28" s="608"/>
      <c r="CG28" s="608"/>
      <c r="CH28" s="608"/>
      <c r="CI28" s="608"/>
      <c r="CJ28" s="608"/>
      <c r="CK28" s="608"/>
      <c r="CL28" s="608"/>
      <c r="CM28" s="608"/>
      <c r="CN28" s="608"/>
      <c r="CO28" s="608"/>
      <c r="CP28" s="608"/>
      <c r="CQ28" s="609"/>
      <c r="CR28" s="610">
        <v>1402553</v>
      </c>
      <c r="CS28" s="611"/>
      <c r="CT28" s="611"/>
      <c r="CU28" s="611"/>
      <c r="CV28" s="611"/>
      <c r="CW28" s="611"/>
      <c r="CX28" s="611"/>
      <c r="CY28" s="612"/>
      <c r="CZ28" s="615">
        <v>14.7</v>
      </c>
      <c r="DA28" s="641"/>
      <c r="DB28" s="641"/>
      <c r="DC28" s="645"/>
      <c r="DD28" s="619">
        <v>1292599</v>
      </c>
      <c r="DE28" s="611"/>
      <c r="DF28" s="611"/>
      <c r="DG28" s="611"/>
      <c r="DH28" s="611"/>
      <c r="DI28" s="611"/>
      <c r="DJ28" s="611"/>
      <c r="DK28" s="612"/>
      <c r="DL28" s="619">
        <v>1082471</v>
      </c>
      <c r="DM28" s="611"/>
      <c r="DN28" s="611"/>
      <c r="DO28" s="611"/>
      <c r="DP28" s="611"/>
      <c r="DQ28" s="611"/>
      <c r="DR28" s="611"/>
      <c r="DS28" s="611"/>
      <c r="DT28" s="611"/>
      <c r="DU28" s="611"/>
      <c r="DV28" s="612"/>
      <c r="DW28" s="615">
        <v>34.700000000000003</v>
      </c>
      <c r="DX28" s="641"/>
      <c r="DY28" s="641"/>
      <c r="DZ28" s="641"/>
      <c r="EA28" s="641"/>
      <c r="EB28" s="641"/>
      <c r="EC28" s="642"/>
    </row>
    <row r="29" spans="2:133" ht="11.25" customHeight="1" x14ac:dyDescent="0.2">
      <c r="B29" s="607" t="s">
        <v>219</v>
      </c>
      <c r="C29" s="608"/>
      <c r="D29" s="608"/>
      <c r="E29" s="608"/>
      <c r="F29" s="608"/>
      <c r="G29" s="608"/>
      <c r="H29" s="608"/>
      <c r="I29" s="608"/>
      <c r="J29" s="608"/>
      <c r="K29" s="608"/>
      <c r="L29" s="608"/>
      <c r="M29" s="608"/>
      <c r="N29" s="608"/>
      <c r="O29" s="608"/>
      <c r="P29" s="608"/>
      <c r="Q29" s="609"/>
      <c r="R29" s="610">
        <v>11557</v>
      </c>
      <c r="S29" s="611"/>
      <c r="T29" s="611"/>
      <c r="U29" s="611"/>
      <c r="V29" s="611"/>
      <c r="W29" s="611"/>
      <c r="X29" s="611"/>
      <c r="Y29" s="612"/>
      <c r="Z29" s="613">
        <v>0.1</v>
      </c>
      <c r="AA29" s="613"/>
      <c r="AB29" s="613"/>
      <c r="AC29" s="613"/>
      <c r="AD29" s="614" t="s">
        <v>47</v>
      </c>
      <c r="AE29" s="614"/>
      <c r="AF29" s="614"/>
      <c r="AG29" s="614"/>
      <c r="AH29" s="614"/>
      <c r="AI29" s="614"/>
      <c r="AJ29" s="614"/>
      <c r="AK29" s="614"/>
      <c r="AL29" s="615" t="s">
        <v>47</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220</v>
      </c>
      <c r="CE29" s="647"/>
      <c r="CF29" s="607" t="s">
        <v>221</v>
      </c>
      <c r="CG29" s="608"/>
      <c r="CH29" s="608"/>
      <c r="CI29" s="608"/>
      <c r="CJ29" s="608"/>
      <c r="CK29" s="608"/>
      <c r="CL29" s="608"/>
      <c r="CM29" s="608"/>
      <c r="CN29" s="608"/>
      <c r="CO29" s="608"/>
      <c r="CP29" s="608"/>
      <c r="CQ29" s="609"/>
      <c r="CR29" s="610">
        <v>1400484</v>
      </c>
      <c r="CS29" s="643"/>
      <c r="CT29" s="643"/>
      <c r="CU29" s="643"/>
      <c r="CV29" s="643"/>
      <c r="CW29" s="643"/>
      <c r="CX29" s="643"/>
      <c r="CY29" s="644"/>
      <c r="CZ29" s="615">
        <v>14.6</v>
      </c>
      <c r="DA29" s="641"/>
      <c r="DB29" s="641"/>
      <c r="DC29" s="645"/>
      <c r="DD29" s="619">
        <v>1290530</v>
      </c>
      <c r="DE29" s="643"/>
      <c r="DF29" s="643"/>
      <c r="DG29" s="643"/>
      <c r="DH29" s="643"/>
      <c r="DI29" s="643"/>
      <c r="DJ29" s="643"/>
      <c r="DK29" s="644"/>
      <c r="DL29" s="619">
        <v>1080402</v>
      </c>
      <c r="DM29" s="643"/>
      <c r="DN29" s="643"/>
      <c r="DO29" s="643"/>
      <c r="DP29" s="643"/>
      <c r="DQ29" s="643"/>
      <c r="DR29" s="643"/>
      <c r="DS29" s="643"/>
      <c r="DT29" s="643"/>
      <c r="DU29" s="643"/>
      <c r="DV29" s="644"/>
      <c r="DW29" s="615">
        <v>34.6</v>
      </c>
      <c r="DX29" s="641"/>
      <c r="DY29" s="641"/>
      <c r="DZ29" s="641"/>
      <c r="EA29" s="641"/>
      <c r="EB29" s="641"/>
      <c r="EC29" s="642"/>
    </row>
    <row r="30" spans="2:133" ht="11.25" customHeight="1" x14ac:dyDescent="0.2">
      <c r="B30" s="607" t="s">
        <v>222</v>
      </c>
      <c r="C30" s="608"/>
      <c r="D30" s="608"/>
      <c r="E30" s="608"/>
      <c r="F30" s="608"/>
      <c r="G30" s="608"/>
      <c r="H30" s="608"/>
      <c r="I30" s="608"/>
      <c r="J30" s="608"/>
      <c r="K30" s="608"/>
      <c r="L30" s="608"/>
      <c r="M30" s="608"/>
      <c r="N30" s="608"/>
      <c r="O30" s="608"/>
      <c r="P30" s="608"/>
      <c r="Q30" s="609"/>
      <c r="R30" s="610">
        <v>880104</v>
      </c>
      <c r="S30" s="611"/>
      <c r="T30" s="611"/>
      <c r="U30" s="611"/>
      <c r="V30" s="611"/>
      <c r="W30" s="611"/>
      <c r="X30" s="611"/>
      <c r="Y30" s="612"/>
      <c r="Z30" s="613">
        <v>9.1</v>
      </c>
      <c r="AA30" s="613"/>
      <c r="AB30" s="613"/>
      <c r="AC30" s="613"/>
      <c r="AD30" s="614" t="s">
        <v>47</v>
      </c>
      <c r="AE30" s="614"/>
      <c r="AF30" s="614"/>
      <c r="AG30" s="614"/>
      <c r="AH30" s="614"/>
      <c r="AI30" s="614"/>
      <c r="AJ30" s="614"/>
      <c r="AK30" s="614"/>
      <c r="AL30" s="615" t="s">
        <v>47</v>
      </c>
      <c r="AM30" s="616"/>
      <c r="AN30" s="616"/>
      <c r="AO30" s="617"/>
      <c r="AP30" s="592" t="s">
        <v>139</v>
      </c>
      <c r="AQ30" s="593"/>
      <c r="AR30" s="593"/>
      <c r="AS30" s="593"/>
      <c r="AT30" s="593"/>
      <c r="AU30" s="593"/>
      <c r="AV30" s="593"/>
      <c r="AW30" s="593"/>
      <c r="AX30" s="593"/>
      <c r="AY30" s="593"/>
      <c r="AZ30" s="593"/>
      <c r="BA30" s="593"/>
      <c r="BB30" s="593"/>
      <c r="BC30" s="593"/>
      <c r="BD30" s="593"/>
      <c r="BE30" s="593"/>
      <c r="BF30" s="594"/>
      <c r="BG30" s="592" t="s">
        <v>223</v>
      </c>
      <c r="BH30" s="652"/>
      <c r="BI30" s="652"/>
      <c r="BJ30" s="652"/>
      <c r="BK30" s="652"/>
      <c r="BL30" s="652"/>
      <c r="BM30" s="652"/>
      <c r="BN30" s="652"/>
      <c r="BO30" s="652"/>
      <c r="BP30" s="652"/>
      <c r="BQ30" s="653"/>
      <c r="BR30" s="592" t="s">
        <v>224</v>
      </c>
      <c r="BS30" s="652"/>
      <c r="BT30" s="652"/>
      <c r="BU30" s="652"/>
      <c r="BV30" s="652"/>
      <c r="BW30" s="652"/>
      <c r="BX30" s="652"/>
      <c r="BY30" s="652"/>
      <c r="BZ30" s="652"/>
      <c r="CA30" s="652"/>
      <c r="CB30" s="653"/>
      <c r="CD30" s="648"/>
      <c r="CE30" s="649"/>
      <c r="CF30" s="607" t="s">
        <v>225</v>
      </c>
      <c r="CG30" s="608"/>
      <c r="CH30" s="608"/>
      <c r="CI30" s="608"/>
      <c r="CJ30" s="608"/>
      <c r="CK30" s="608"/>
      <c r="CL30" s="608"/>
      <c r="CM30" s="608"/>
      <c r="CN30" s="608"/>
      <c r="CO30" s="608"/>
      <c r="CP30" s="608"/>
      <c r="CQ30" s="609"/>
      <c r="CR30" s="610">
        <v>1364451</v>
      </c>
      <c r="CS30" s="611"/>
      <c r="CT30" s="611"/>
      <c r="CU30" s="611"/>
      <c r="CV30" s="611"/>
      <c r="CW30" s="611"/>
      <c r="CX30" s="611"/>
      <c r="CY30" s="612"/>
      <c r="CZ30" s="615">
        <v>14.3</v>
      </c>
      <c r="DA30" s="641"/>
      <c r="DB30" s="641"/>
      <c r="DC30" s="645"/>
      <c r="DD30" s="619">
        <v>1254497</v>
      </c>
      <c r="DE30" s="611"/>
      <c r="DF30" s="611"/>
      <c r="DG30" s="611"/>
      <c r="DH30" s="611"/>
      <c r="DI30" s="611"/>
      <c r="DJ30" s="611"/>
      <c r="DK30" s="612"/>
      <c r="DL30" s="619">
        <v>1044369</v>
      </c>
      <c r="DM30" s="611"/>
      <c r="DN30" s="611"/>
      <c r="DO30" s="611"/>
      <c r="DP30" s="611"/>
      <c r="DQ30" s="611"/>
      <c r="DR30" s="611"/>
      <c r="DS30" s="611"/>
      <c r="DT30" s="611"/>
      <c r="DU30" s="611"/>
      <c r="DV30" s="612"/>
      <c r="DW30" s="615">
        <v>33.5</v>
      </c>
      <c r="DX30" s="641"/>
      <c r="DY30" s="641"/>
      <c r="DZ30" s="641"/>
      <c r="EA30" s="641"/>
      <c r="EB30" s="641"/>
      <c r="EC30" s="642"/>
    </row>
    <row r="31" spans="2:133" ht="11.25" customHeight="1" x14ac:dyDescent="0.2">
      <c r="B31" s="623" t="s">
        <v>226</v>
      </c>
      <c r="C31" s="624"/>
      <c r="D31" s="624"/>
      <c r="E31" s="624"/>
      <c r="F31" s="624"/>
      <c r="G31" s="624"/>
      <c r="H31" s="624"/>
      <c r="I31" s="624"/>
      <c r="J31" s="624"/>
      <c r="K31" s="624"/>
      <c r="L31" s="624"/>
      <c r="M31" s="624"/>
      <c r="N31" s="624"/>
      <c r="O31" s="624"/>
      <c r="P31" s="624"/>
      <c r="Q31" s="625"/>
      <c r="R31" s="610" t="s">
        <v>47</v>
      </c>
      <c r="S31" s="611"/>
      <c r="T31" s="611"/>
      <c r="U31" s="611"/>
      <c r="V31" s="611"/>
      <c r="W31" s="611"/>
      <c r="X31" s="611"/>
      <c r="Y31" s="612"/>
      <c r="Z31" s="613" t="s">
        <v>47</v>
      </c>
      <c r="AA31" s="613"/>
      <c r="AB31" s="613"/>
      <c r="AC31" s="613"/>
      <c r="AD31" s="614" t="s">
        <v>47</v>
      </c>
      <c r="AE31" s="614"/>
      <c r="AF31" s="614"/>
      <c r="AG31" s="614"/>
      <c r="AH31" s="614"/>
      <c r="AI31" s="614"/>
      <c r="AJ31" s="614"/>
      <c r="AK31" s="614"/>
      <c r="AL31" s="615" t="s">
        <v>47</v>
      </c>
      <c r="AM31" s="616"/>
      <c r="AN31" s="616"/>
      <c r="AO31" s="617"/>
      <c r="AP31" s="656" t="s">
        <v>227</v>
      </c>
      <c r="AQ31" s="657"/>
      <c r="AR31" s="657"/>
      <c r="AS31" s="657"/>
      <c r="AT31" s="662" t="s">
        <v>228</v>
      </c>
      <c r="AU31" s="200"/>
      <c r="AV31" s="200"/>
      <c r="AW31" s="200"/>
      <c r="AX31" s="596" t="s">
        <v>104</v>
      </c>
      <c r="AY31" s="597"/>
      <c r="AZ31" s="597"/>
      <c r="BA31" s="597"/>
      <c r="BB31" s="597"/>
      <c r="BC31" s="597"/>
      <c r="BD31" s="597"/>
      <c r="BE31" s="597"/>
      <c r="BF31" s="598"/>
      <c r="BG31" s="666">
        <v>99.7</v>
      </c>
      <c r="BH31" s="654"/>
      <c r="BI31" s="654"/>
      <c r="BJ31" s="654"/>
      <c r="BK31" s="654"/>
      <c r="BL31" s="654"/>
      <c r="BM31" s="605">
        <v>98.4</v>
      </c>
      <c r="BN31" s="654"/>
      <c r="BO31" s="654"/>
      <c r="BP31" s="654"/>
      <c r="BQ31" s="655"/>
      <c r="BR31" s="666">
        <v>99.6</v>
      </c>
      <c r="BS31" s="654"/>
      <c r="BT31" s="654"/>
      <c r="BU31" s="654"/>
      <c r="BV31" s="654"/>
      <c r="BW31" s="654"/>
      <c r="BX31" s="605">
        <v>99</v>
      </c>
      <c r="BY31" s="654"/>
      <c r="BZ31" s="654"/>
      <c r="CA31" s="654"/>
      <c r="CB31" s="655"/>
      <c r="CD31" s="648"/>
      <c r="CE31" s="649"/>
      <c r="CF31" s="607" t="s">
        <v>229</v>
      </c>
      <c r="CG31" s="608"/>
      <c r="CH31" s="608"/>
      <c r="CI31" s="608"/>
      <c r="CJ31" s="608"/>
      <c r="CK31" s="608"/>
      <c r="CL31" s="608"/>
      <c r="CM31" s="608"/>
      <c r="CN31" s="608"/>
      <c r="CO31" s="608"/>
      <c r="CP31" s="608"/>
      <c r="CQ31" s="609"/>
      <c r="CR31" s="610">
        <v>36033</v>
      </c>
      <c r="CS31" s="643"/>
      <c r="CT31" s="643"/>
      <c r="CU31" s="643"/>
      <c r="CV31" s="643"/>
      <c r="CW31" s="643"/>
      <c r="CX31" s="643"/>
      <c r="CY31" s="644"/>
      <c r="CZ31" s="615">
        <v>0.4</v>
      </c>
      <c r="DA31" s="641"/>
      <c r="DB31" s="641"/>
      <c r="DC31" s="645"/>
      <c r="DD31" s="619">
        <v>36033</v>
      </c>
      <c r="DE31" s="643"/>
      <c r="DF31" s="643"/>
      <c r="DG31" s="643"/>
      <c r="DH31" s="643"/>
      <c r="DI31" s="643"/>
      <c r="DJ31" s="643"/>
      <c r="DK31" s="644"/>
      <c r="DL31" s="619">
        <v>36033</v>
      </c>
      <c r="DM31" s="643"/>
      <c r="DN31" s="643"/>
      <c r="DO31" s="643"/>
      <c r="DP31" s="643"/>
      <c r="DQ31" s="643"/>
      <c r="DR31" s="643"/>
      <c r="DS31" s="643"/>
      <c r="DT31" s="643"/>
      <c r="DU31" s="643"/>
      <c r="DV31" s="644"/>
      <c r="DW31" s="615">
        <v>1.2</v>
      </c>
      <c r="DX31" s="641"/>
      <c r="DY31" s="641"/>
      <c r="DZ31" s="641"/>
      <c r="EA31" s="641"/>
      <c r="EB31" s="641"/>
      <c r="EC31" s="642"/>
    </row>
    <row r="32" spans="2:133" ht="11.25" customHeight="1" x14ac:dyDescent="0.2">
      <c r="B32" s="607" t="s">
        <v>230</v>
      </c>
      <c r="C32" s="608"/>
      <c r="D32" s="608"/>
      <c r="E32" s="608"/>
      <c r="F32" s="608"/>
      <c r="G32" s="608"/>
      <c r="H32" s="608"/>
      <c r="I32" s="608"/>
      <c r="J32" s="608"/>
      <c r="K32" s="608"/>
      <c r="L32" s="608"/>
      <c r="M32" s="608"/>
      <c r="N32" s="608"/>
      <c r="O32" s="608"/>
      <c r="P32" s="608"/>
      <c r="Q32" s="609"/>
      <c r="R32" s="610">
        <v>331356</v>
      </c>
      <c r="S32" s="611"/>
      <c r="T32" s="611"/>
      <c r="U32" s="611"/>
      <c r="V32" s="611"/>
      <c r="W32" s="611"/>
      <c r="X32" s="611"/>
      <c r="Y32" s="612"/>
      <c r="Z32" s="613">
        <v>3.4</v>
      </c>
      <c r="AA32" s="613"/>
      <c r="AB32" s="613"/>
      <c r="AC32" s="613"/>
      <c r="AD32" s="614" t="s">
        <v>47</v>
      </c>
      <c r="AE32" s="614"/>
      <c r="AF32" s="614"/>
      <c r="AG32" s="614"/>
      <c r="AH32" s="614"/>
      <c r="AI32" s="614"/>
      <c r="AJ32" s="614"/>
      <c r="AK32" s="614"/>
      <c r="AL32" s="615" t="s">
        <v>47</v>
      </c>
      <c r="AM32" s="616"/>
      <c r="AN32" s="616"/>
      <c r="AO32" s="617"/>
      <c r="AP32" s="658"/>
      <c r="AQ32" s="659"/>
      <c r="AR32" s="659"/>
      <c r="AS32" s="659"/>
      <c r="AT32" s="663"/>
      <c r="AU32" s="196" t="s">
        <v>231</v>
      </c>
      <c r="AX32" s="607" t="s">
        <v>232</v>
      </c>
      <c r="AY32" s="608"/>
      <c r="AZ32" s="608"/>
      <c r="BA32" s="608"/>
      <c r="BB32" s="608"/>
      <c r="BC32" s="608"/>
      <c r="BD32" s="608"/>
      <c r="BE32" s="608"/>
      <c r="BF32" s="609"/>
      <c r="BG32" s="667">
        <v>100</v>
      </c>
      <c r="BH32" s="643"/>
      <c r="BI32" s="643"/>
      <c r="BJ32" s="643"/>
      <c r="BK32" s="643"/>
      <c r="BL32" s="643"/>
      <c r="BM32" s="616">
        <v>98.3</v>
      </c>
      <c r="BN32" s="643"/>
      <c r="BO32" s="643"/>
      <c r="BP32" s="643"/>
      <c r="BQ32" s="665"/>
      <c r="BR32" s="667">
        <v>99.5</v>
      </c>
      <c r="BS32" s="643"/>
      <c r="BT32" s="643"/>
      <c r="BU32" s="643"/>
      <c r="BV32" s="643"/>
      <c r="BW32" s="643"/>
      <c r="BX32" s="616">
        <v>99</v>
      </c>
      <c r="BY32" s="643"/>
      <c r="BZ32" s="643"/>
      <c r="CA32" s="643"/>
      <c r="CB32" s="665"/>
      <c r="CD32" s="650"/>
      <c r="CE32" s="651"/>
      <c r="CF32" s="607" t="s">
        <v>233</v>
      </c>
      <c r="CG32" s="608"/>
      <c r="CH32" s="608"/>
      <c r="CI32" s="608"/>
      <c r="CJ32" s="608"/>
      <c r="CK32" s="608"/>
      <c r="CL32" s="608"/>
      <c r="CM32" s="608"/>
      <c r="CN32" s="608"/>
      <c r="CO32" s="608"/>
      <c r="CP32" s="608"/>
      <c r="CQ32" s="609"/>
      <c r="CR32" s="610">
        <v>2069</v>
      </c>
      <c r="CS32" s="611"/>
      <c r="CT32" s="611"/>
      <c r="CU32" s="611"/>
      <c r="CV32" s="611"/>
      <c r="CW32" s="611"/>
      <c r="CX32" s="611"/>
      <c r="CY32" s="612"/>
      <c r="CZ32" s="615">
        <v>0</v>
      </c>
      <c r="DA32" s="641"/>
      <c r="DB32" s="641"/>
      <c r="DC32" s="645"/>
      <c r="DD32" s="619">
        <v>2069</v>
      </c>
      <c r="DE32" s="611"/>
      <c r="DF32" s="611"/>
      <c r="DG32" s="611"/>
      <c r="DH32" s="611"/>
      <c r="DI32" s="611"/>
      <c r="DJ32" s="611"/>
      <c r="DK32" s="612"/>
      <c r="DL32" s="619">
        <v>2069</v>
      </c>
      <c r="DM32" s="611"/>
      <c r="DN32" s="611"/>
      <c r="DO32" s="611"/>
      <c r="DP32" s="611"/>
      <c r="DQ32" s="611"/>
      <c r="DR32" s="611"/>
      <c r="DS32" s="611"/>
      <c r="DT32" s="611"/>
      <c r="DU32" s="611"/>
      <c r="DV32" s="612"/>
      <c r="DW32" s="615">
        <v>0.1</v>
      </c>
      <c r="DX32" s="641"/>
      <c r="DY32" s="641"/>
      <c r="DZ32" s="641"/>
      <c r="EA32" s="641"/>
      <c r="EB32" s="641"/>
      <c r="EC32" s="642"/>
    </row>
    <row r="33" spans="2:133" ht="11.25" customHeight="1" x14ac:dyDescent="0.2">
      <c r="B33" s="607" t="s">
        <v>234</v>
      </c>
      <c r="C33" s="608"/>
      <c r="D33" s="608"/>
      <c r="E33" s="608"/>
      <c r="F33" s="608"/>
      <c r="G33" s="608"/>
      <c r="H33" s="608"/>
      <c r="I33" s="608"/>
      <c r="J33" s="608"/>
      <c r="K33" s="608"/>
      <c r="L33" s="608"/>
      <c r="M33" s="608"/>
      <c r="N33" s="608"/>
      <c r="O33" s="608"/>
      <c r="P33" s="608"/>
      <c r="Q33" s="609"/>
      <c r="R33" s="610">
        <v>11398</v>
      </c>
      <c r="S33" s="611"/>
      <c r="T33" s="611"/>
      <c r="U33" s="611"/>
      <c r="V33" s="611"/>
      <c r="W33" s="611"/>
      <c r="X33" s="611"/>
      <c r="Y33" s="612"/>
      <c r="Z33" s="613">
        <v>0.1</v>
      </c>
      <c r="AA33" s="613"/>
      <c r="AB33" s="613"/>
      <c r="AC33" s="613"/>
      <c r="AD33" s="614">
        <v>222</v>
      </c>
      <c r="AE33" s="614"/>
      <c r="AF33" s="614"/>
      <c r="AG33" s="614"/>
      <c r="AH33" s="614"/>
      <c r="AI33" s="614"/>
      <c r="AJ33" s="614"/>
      <c r="AK33" s="614"/>
      <c r="AL33" s="615">
        <v>0</v>
      </c>
      <c r="AM33" s="616"/>
      <c r="AN33" s="616"/>
      <c r="AO33" s="617"/>
      <c r="AP33" s="660"/>
      <c r="AQ33" s="661"/>
      <c r="AR33" s="661"/>
      <c r="AS33" s="661"/>
      <c r="AT33" s="664"/>
      <c r="AU33" s="201"/>
      <c r="AV33" s="201"/>
      <c r="AW33" s="201"/>
      <c r="AX33" s="631" t="s">
        <v>235</v>
      </c>
      <c r="AY33" s="632"/>
      <c r="AZ33" s="632"/>
      <c r="BA33" s="632"/>
      <c r="BB33" s="632"/>
      <c r="BC33" s="632"/>
      <c r="BD33" s="632"/>
      <c r="BE33" s="632"/>
      <c r="BF33" s="633"/>
      <c r="BG33" s="668">
        <v>99.4</v>
      </c>
      <c r="BH33" s="669"/>
      <c r="BI33" s="669"/>
      <c r="BJ33" s="669"/>
      <c r="BK33" s="669"/>
      <c r="BL33" s="669"/>
      <c r="BM33" s="670">
        <v>98.2</v>
      </c>
      <c r="BN33" s="669"/>
      <c r="BO33" s="669"/>
      <c r="BP33" s="669"/>
      <c r="BQ33" s="671"/>
      <c r="BR33" s="668">
        <v>99.6</v>
      </c>
      <c r="BS33" s="669"/>
      <c r="BT33" s="669"/>
      <c r="BU33" s="669"/>
      <c r="BV33" s="669"/>
      <c r="BW33" s="669"/>
      <c r="BX33" s="670">
        <v>98.7</v>
      </c>
      <c r="BY33" s="669"/>
      <c r="BZ33" s="669"/>
      <c r="CA33" s="669"/>
      <c r="CB33" s="671"/>
      <c r="CD33" s="607" t="s">
        <v>236</v>
      </c>
      <c r="CE33" s="608"/>
      <c r="CF33" s="608"/>
      <c r="CG33" s="608"/>
      <c r="CH33" s="608"/>
      <c r="CI33" s="608"/>
      <c r="CJ33" s="608"/>
      <c r="CK33" s="608"/>
      <c r="CL33" s="608"/>
      <c r="CM33" s="608"/>
      <c r="CN33" s="608"/>
      <c r="CO33" s="608"/>
      <c r="CP33" s="608"/>
      <c r="CQ33" s="609"/>
      <c r="CR33" s="610">
        <v>4040241</v>
      </c>
      <c r="CS33" s="643"/>
      <c r="CT33" s="643"/>
      <c r="CU33" s="643"/>
      <c r="CV33" s="643"/>
      <c r="CW33" s="643"/>
      <c r="CX33" s="643"/>
      <c r="CY33" s="644"/>
      <c r="CZ33" s="615">
        <v>42.3</v>
      </c>
      <c r="DA33" s="641"/>
      <c r="DB33" s="641"/>
      <c r="DC33" s="645"/>
      <c r="DD33" s="619">
        <v>2305048</v>
      </c>
      <c r="DE33" s="643"/>
      <c r="DF33" s="643"/>
      <c r="DG33" s="643"/>
      <c r="DH33" s="643"/>
      <c r="DI33" s="643"/>
      <c r="DJ33" s="643"/>
      <c r="DK33" s="644"/>
      <c r="DL33" s="619">
        <v>902148</v>
      </c>
      <c r="DM33" s="643"/>
      <c r="DN33" s="643"/>
      <c r="DO33" s="643"/>
      <c r="DP33" s="643"/>
      <c r="DQ33" s="643"/>
      <c r="DR33" s="643"/>
      <c r="DS33" s="643"/>
      <c r="DT33" s="643"/>
      <c r="DU33" s="643"/>
      <c r="DV33" s="644"/>
      <c r="DW33" s="615">
        <v>28.9</v>
      </c>
      <c r="DX33" s="641"/>
      <c r="DY33" s="641"/>
      <c r="DZ33" s="641"/>
      <c r="EA33" s="641"/>
      <c r="EB33" s="641"/>
      <c r="EC33" s="642"/>
    </row>
    <row r="34" spans="2:133" ht="11.25" customHeight="1" x14ac:dyDescent="0.2">
      <c r="B34" s="607" t="s">
        <v>237</v>
      </c>
      <c r="C34" s="608"/>
      <c r="D34" s="608"/>
      <c r="E34" s="608"/>
      <c r="F34" s="608"/>
      <c r="G34" s="608"/>
      <c r="H34" s="608"/>
      <c r="I34" s="608"/>
      <c r="J34" s="608"/>
      <c r="K34" s="608"/>
      <c r="L34" s="608"/>
      <c r="M34" s="608"/>
      <c r="N34" s="608"/>
      <c r="O34" s="608"/>
      <c r="P34" s="608"/>
      <c r="Q34" s="609"/>
      <c r="R34" s="610">
        <v>310677</v>
      </c>
      <c r="S34" s="611"/>
      <c r="T34" s="611"/>
      <c r="U34" s="611"/>
      <c r="V34" s="611"/>
      <c r="W34" s="611"/>
      <c r="X34" s="611"/>
      <c r="Y34" s="612"/>
      <c r="Z34" s="613">
        <v>3.2</v>
      </c>
      <c r="AA34" s="613"/>
      <c r="AB34" s="613"/>
      <c r="AC34" s="613"/>
      <c r="AD34" s="614" t="s">
        <v>47</v>
      </c>
      <c r="AE34" s="614"/>
      <c r="AF34" s="614"/>
      <c r="AG34" s="614"/>
      <c r="AH34" s="614"/>
      <c r="AI34" s="614"/>
      <c r="AJ34" s="614"/>
      <c r="AK34" s="614"/>
      <c r="AL34" s="615" t="s">
        <v>47</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238</v>
      </c>
      <c r="CE34" s="608"/>
      <c r="CF34" s="608"/>
      <c r="CG34" s="608"/>
      <c r="CH34" s="608"/>
      <c r="CI34" s="608"/>
      <c r="CJ34" s="608"/>
      <c r="CK34" s="608"/>
      <c r="CL34" s="608"/>
      <c r="CM34" s="608"/>
      <c r="CN34" s="608"/>
      <c r="CO34" s="608"/>
      <c r="CP34" s="608"/>
      <c r="CQ34" s="609"/>
      <c r="CR34" s="610">
        <v>1830944</v>
      </c>
      <c r="CS34" s="611"/>
      <c r="CT34" s="611"/>
      <c r="CU34" s="611"/>
      <c r="CV34" s="611"/>
      <c r="CW34" s="611"/>
      <c r="CX34" s="611"/>
      <c r="CY34" s="612"/>
      <c r="CZ34" s="615">
        <v>19.100000000000001</v>
      </c>
      <c r="DA34" s="641"/>
      <c r="DB34" s="641"/>
      <c r="DC34" s="645"/>
      <c r="DD34" s="619">
        <v>1188878</v>
      </c>
      <c r="DE34" s="611"/>
      <c r="DF34" s="611"/>
      <c r="DG34" s="611"/>
      <c r="DH34" s="611"/>
      <c r="DI34" s="611"/>
      <c r="DJ34" s="611"/>
      <c r="DK34" s="612"/>
      <c r="DL34" s="619">
        <v>423468</v>
      </c>
      <c r="DM34" s="611"/>
      <c r="DN34" s="611"/>
      <c r="DO34" s="611"/>
      <c r="DP34" s="611"/>
      <c r="DQ34" s="611"/>
      <c r="DR34" s="611"/>
      <c r="DS34" s="611"/>
      <c r="DT34" s="611"/>
      <c r="DU34" s="611"/>
      <c r="DV34" s="612"/>
      <c r="DW34" s="615">
        <v>13.6</v>
      </c>
      <c r="DX34" s="641"/>
      <c r="DY34" s="641"/>
      <c r="DZ34" s="641"/>
      <c r="EA34" s="641"/>
      <c r="EB34" s="641"/>
      <c r="EC34" s="642"/>
    </row>
    <row r="35" spans="2:133" ht="11.25" customHeight="1" x14ac:dyDescent="0.2">
      <c r="B35" s="607" t="s">
        <v>239</v>
      </c>
      <c r="C35" s="608"/>
      <c r="D35" s="608"/>
      <c r="E35" s="608"/>
      <c r="F35" s="608"/>
      <c r="G35" s="608"/>
      <c r="H35" s="608"/>
      <c r="I35" s="608"/>
      <c r="J35" s="608"/>
      <c r="K35" s="608"/>
      <c r="L35" s="608"/>
      <c r="M35" s="608"/>
      <c r="N35" s="608"/>
      <c r="O35" s="608"/>
      <c r="P35" s="608"/>
      <c r="Q35" s="609"/>
      <c r="R35" s="610">
        <v>388174</v>
      </c>
      <c r="S35" s="611"/>
      <c r="T35" s="611"/>
      <c r="U35" s="611"/>
      <c r="V35" s="611"/>
      <c r="W35" s="611"/>
      <c r="X35" s="611"/>
      <c r="Y35" s="612"/>
      <c r="Z35" s="613">
        <v>4</v>
      </c>
      <c r="AA35" s="613"/>
      <c r="AB35" s="613"/>
      <c r="AC35" s="613"/>
      <c r="AD35" s="614" t="s">
        <v>47</v>
      </c>
      <c r="AE35" s="614"/>
      <c r="AF35" s="614"/>
      <c r="AG35" s="614"/>
      <c r="AH35" s="614"/>
      <c r="AI35" s="614"/>
      <c r="AJ35" s="614"/>
      <c r="AK35" s="614"/>
      <c r="AL35" s="615" t="s">
        <v>47</v>
      </c>
      <c r="AM35" s="616"/>
      <c r="AN35" s="616"/>
      <c r="AO35" s="617"/>
      <c r="AP35" s="206"/>
      <c r="AQ35" s="592" t="s">
        <v>240</v>
      </c>
      <c r="AR35" s="593"/>
      <c r="AS35" s="593"/>
      <c r="AT35" s="593"/>
      <c r="AU35" s="593"/>
      <c r="AV35" s="593"/>
      <c r="AW35" s="593"/>
      <c r="AX35" s="593"/>
      <c r="AY35" s="593"/>
      <c r="AZ35" s="593"/>
      <c r="BA35" s="593"/>
      <c r="BB35" s="593"/>
      <c r="BC35" s="593"/>
      <c r="BD35" s="593"/>
      <c r="BE35" s="593"/>
      <c r="BF35" s="594"/>
      <c r="BG35" s="592" t="s">
        <v>241</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242</v>
      </c>
      <c r="CE35" s="608"/>
      <c r="CF35" s="608"/>
      <c r="CG35" s="608"/>
      <c r="CH35" s="608"/>
      <c r="CI35" s="608"/>
      <c r="CJ35" s="608"/>
      <c r="CK35" s="608"/>
      <c r="CL35" s="608"/>
      <c r="CM35" s="608"/>
      <c r="CN35" s="608"/>
      <c r="CO35" s="608"/>
      <c r="CP35" s="608"/>
      <c r="CQ35" s="609"/>
      <c r="CR35" s="610">
        <v>4486</v>
      </c>
      <c r="CS35" s="643"/>
      <c r="CT35" s="643"/>
      <c r="CU35" s="643"/>
      <c r="CV35" s="643"/>
      <c r="CW35" s="643"/>
      <c r="CX35" s="643"/>
      <c r="CY35" s="644"/>
      <c r="CZ35" s="615">
        <v>0</v>
      </c>
      <c r="DA35" s="641"/>
      <c r="DB35" s="641"/>
      <c r="DC35" s="645"/>
      <c r="DD35" s="619">
        <v>4486</v>
      </c>
      <c r="DE35" s="643"/>
      <c r="DF35" s="643"/>
      <c r="DG35" s="643"/>
      <c r="DH35" s="643"/>
      <c r="DI35" s="643"/>
      <c r="DJ35" s="643"/>
      <c r="DK35" s="644"/>
      <c r="DL35" s="619">
        <v>4486</v>
      </c>
      <c r="DM35" s="643"/>
      <c r="DN35" s="643"/>
      <c r="DO35" s="643"/>
      <c r="DP35" s="643"/>
      <c r="DQ35" s="643"/>
      <c r="DR35" s="643"/>
      <c r="DS35" s="643"/>
      <c r="DT35" s="643"/>
      <c r="DU35" s="643"/>
      <c r="DV35" s="644"/>
      <c r="DW35" s="615">
        <v>0.1</v>
      </c>
      <c r="DX35" s="641"/>
      <c r="DY35" s="641"/>
      <c r="DZ35" s="641"/>
      <c r="EA35" s="641"/>
      <c r="EB35" s="641"/>
      <c r="EC35" s="642"/>
    </row>
    <row r="36" spans="2:133" ht="11.25" customHeight="1" x14ac:dyDescent="0.2">
      <c r="B36" s="607" t="s">
        <v>243</v>
      </c>
      <c r="C36" s="608"/>
      <c r="D36" s="608"/>
      <c r="E36" s="608"/>
      <c r="F36" s="608"/>
      <c r="G36" s="608"/>
      <c r="H36" s="608"/>
      <c r="I36" s="608"/>
      <c r="J36" s="608"/>
      <c r="K36" s="608"/>
      <c r="L36" s="608"/>
      <c r="M36" s="608"/>
      <c r="N36" s="608"/>
      <c r="O36" s="608"/>
      <c r="P36" s="608"/>
      <c r="Q36" s="609"/>
      <c r="R36" s="610">
        <v>209771</v>
      </c>
      <c r="S36" s="611"/>
      <c r="T36" s="611"/>
      <c r="U36" s="611"/>
      <c r="V36" s="611"/>
      <c r="W36" s="611"/>
      <c r="X36" s="611"/>
      <c r="Y36" s="612"/>
      <c r="Z36" s="613">
        <v>2.2000000000000002</v>
      </c>
      <c r="AA36" s="613"/>
      <c r="AB36" s="613"/>
      <c r="AC36" s="613"/>
      <c r="AD36" s="614" t="s">
        <v>47</v>
      </c>
      <c r="AE36" s="614"/>
      <c r="AF36" s="614"/>
      <c r="AG36" s="614"/>
      <c r="AH36" s="614"/>
      <c r="AI36" s="614"/>
      <c r="AJ36" s="614"/>
      <c r="AK36" s="614"/>
      <c r="AL36" s="615" t="s">
        <v>47</v>
      </c>
      <c r="AM36" s="616"/>
      <c r="AN36" s="616"/>
      <c r="AO36" s="617"/>
      <c r="AP36" s="206"/>
      <c r="AQ36" s="676" t="s">
        <v>244</v>
      </c>
      <c r="AR36" s="677"/>
      <c r="AS36" s="677"/>
      <c r="AT36" s="677"/>
      <c r="AU36" s="677"/>
      <c r="AV36" s="677"/>
      <c r="AW36" s="677"/>
      <c r="AX36" s="677"/>
      <c r="AY36" s="678"/>
      <c r="AZ36" s="599">
        <v>605251</v>
      </c>
      <c r="BA36" s="600"/>
      <c r="BB36" s="600"/>
      <c r="BC36" s="600"/>
      <c r="BD36" s="600"/>
      <c r="BE36" s="600"/>
      <c r="BF36" s="672"/>
      <c r="BG36" s="596" t="s">
        <v>245</v>
      </c>
      <c r="BH36" s="597"/>
      <c r="BI36" s="597"/>
      <c r="BJ36" s="597"/>
      <c r="BK36" s="597"/>
      <c r="BL36" s="597"/>
      <c r="BM36" s="597"/>
      <c r="BN36" s="597"/>
      <c r="BO36" s="597"/>
      <c r="BP36" s="597"/>
      <c r="BQ36" s="597"/>
      <c r="BR36" s="597"/>
      <c r="BS36" s="597"/>
      <c r="BT36" s="597"/>
      <c r="BU36" s="598"/>
      <c r="BV36" s="599">
        <v>1883</v>
      </c>
      <c r="BW36" s="600"/>
      <c r="BX36" s="600"/>
      <c r="BY36" s="600"/>
      <c r="BZ36" s="600"/>
      <c r="CA36" s="600"/>
      <c r="CB36" s="672"/>
      <c r="CD36" s="607" t="s">
        <v>246</v>
      </c>
      <c r="CE36" s="608"/>
      <c r="CF36" s="608"/>
      <c r="CG36" s="608"/>
      <c r="CH36" s="608"/>
      <c r="CI36" s="608"/>
      <c r="CJ36" s="608"/>
      <c r="CK36" s="608"/>
      <c r="CL36" s="608"/>
      <c r="CM36" s="608"/>
      <c r="CN36" s="608"/>
      <c r="CO36" s="608"/>
      <c r="CP36" s="608"/>
      <c r="CQ36" s="609"/>
      <c r="CR36" s="610">
        <v>1574390</v>
      </c>
      <c r="CS36" s="611"/>
      <c r="CT36" s="611"/>
      <c r="CU36" s="611"/>
      <c r="CV36" s="611"/>
      <c r="CW36" s="611"/>
      <c r="CX36" s="611"/>
      <c r="CY36" s="612"/>
      <c r="CZ36" s="615">
        <v>16.5</v>
      </c>
      <c r="DA36" s="641"/>
      <c r="DB36" s="641"/>
      <c r="DC36" s="645"/>
      <c r="DD36" s="619">
        <v>812659</v>
      </c>
      <c r="DE36" s="611"/>
      <c r="DF36" s="611"/>
      <c r="DG36" s="611"/>
      <c r="DH36" s="611"/>
      <c r="DI36" s="611"/>
      <c r="DJ36" s="611"/>
      <c r="DK36" s="612"/>
      <c r="DL36" s="619">
        <v>404980</v>
      </c>
      <c r="DM36" s="611"/>
      <c r="DN36" s="611"/>
      <c r="DO36" s="611"/>
      <c r="DP36" s="611"/>
      <c r="DQ36" s="611"/>
      <c r="DR36" s="611"/>
      <c r="DS36" s="611"/>
      <c r="DT36" s="611"/>
      <c r="DU36" s="611"/>
      <c r="DV36" s="612"/>
      <c r="DW36" s="615">
        <v>13</v>
      </c>
      <c r="DX36" s="641"/>
      <c r="DY36" s="641"/>
      <c r="DZ36" s="641"/>
      <c r="EA36" s="641"/>
      <c r="EB36" s="641"/>
      <c r="EC36" s="642"/>
    </row>
    <row r="37" spans="2:133" ht="11.25" customHeight="1" x14ac:dyDescent="0.2">
      <c r="B37" s="607" t="s">
        <v>247</v>
      </c>
      <c r="C37" s="608"/>
      <c r="D37" s="608"/>
      <c r="E37" s="608"/>
      <c r="F37" s="608"/>
      <c r="G37" s="608"/>
      <c r="H37" s="608"/>
      <c r="I37" s="608"/>
      <c r="J37" s="608"/>
      <c r="K37" s="608"/>
      <c r="L37" s="608"/>
      <c r="M37" s="608"/>
      <c r="N37" s="608"/>
      <c r="O37" s="608"/>
      <c r="P37" s="608"/>
      <c r="Q37" s="609"/>
      <c r="R37" s="610">
        <v>184547</v>
      </c>
      <c r="S37" s="611"/>
      <c r="T37" s="611"/>
      <c r="U37" s="611"/>
      <c r="V37" s="611"/>
      <c r="W37" s="611"/>
      <c r="X37" s="611"/>
      <c r="Y37" s="612"/>
      <c r="Z37" s="613">
        <v>1.9</v>
      </c>
      <c r="AA37" s="613"/>
      <c r="AB37" s="613"/>
      <c r="AC37" s="613"/>
      <c r="AD37" s="614">
        <v>291</v>
      </c>
      <c r="AE37" s="614"/>
      <c r="AF37" s="614"/>
      <c r="AG37" s="614"/>
      <c r="AH37" s="614"/>
      <c r="AI37" s="614"/>
      <c r="AJ37" s="614"/>
      <c r="AK37" s="614"/>
      <c r="AL37" s="615">
        <v>0</v>
      </c>
      <c r="AM37" s="616"/>
      <c r="AN37" s="616"/>
      <c r="AO37" s="617"/>
      <c r="AQ37" s="673" t="s">
        <v>248</v>
      </c>
      <c r="AR37" s="674"/>
      <c r="AS37" s="674"/>
      <c r="AT37" s="674"/>
      <c r="AU37" s="674"/>
      <c r="AV37" s="674"/>
      <c r="AW37" s="674"/>
      <c r="AX37" s="674"/>
      <c r="AY37" s="675"/>
      <c r="AZ37" s="610">
        <v>172627</v>
      </c>
      <c r="BA37" s="611"/>
      <c r="BB37" s="611"/>
      <c r="BC37" s="611"/>
      <c r="BD37" s="643"/>
      <c r="BE37" s="643"/>
      <c r="BF37" s="665"/>
      <c r="BG37" s="607" t="s">
        <v>249</v>
      </c>
      <c r="BH37" s="608"/>
      <c r="BI37" s="608"/>
      <c r="BJ37" s="608"/>
      <c r="BK37" s="608"/>
      <c r="BL37" s="608"/>
      <c r="BM37" s="608"/>
      <c r="BN37" s="608"/>
      <c r="BO37" s="608"/>
      <c r="BP37" s="608"/>
      <c r="BQ37" s="608"/>
      <c r="BR37" s="608"/>
      <c r="BS37" s="608"/>
      <c r="BT37" s="608"/>
      <c r="BU37" s="609"/>
      <c r="BV37" s="610">
        <v>7159</v>
      </c>
      <c r="BW37" s="611"/>
      <c r="BX37" s="611"/>
      <c r="BY37" s="611"/>
      <c r="BZ37" s="611"/>
      <c r="CA37" s="611"/>
      <c r="CB37" s="620"/>
      <c r="CD37" s="607" t="s">
        <v>250</v>
      </c>
      <c r="CE37" s="608"/>
      <c r="CF37" s="608"/>
      <c r="CG37" s="608"/>
      <c r="CH37" s="608"/>
      <c r="CI37" s="608"/>
      <c r="CJ37" s="608"/>
      <c r="CK37" s="608"/>
      <c r="CL37" s="608"/>
      <c r="CM37" s="608"/>
      <c r="CN37" s="608"/>
      <c r="CO37" s="608"/>
      <c r="CP37" s="608"/>
      <c r="CQ37" s="609"/>
      <c r="CR37" s="610">
        <v>638810</v>
      </c>
      <c r="CS37" s="643"/>
      <c r="CT37" s="643"/>
      <c r="CU37" s="643"/>
      <c r="CV37" s="643"/>
      <c r="CW37" s="643"/>
      <c r="CX37" s="643"/>
      <c r="CY37" s="644"/>
      <c r="CZ37" s="615">
        <v>6.7</v>
      </c>
      <c r="DA37" s="641"/>
      <c r="DB37" s="641"/>
      <c r="DC37" s="645"/>
      <c r="DD37" s="619">
        <v>215022</v>
      </c>
      <c r="DE37" s="643"/>
      <c r="DF37" s="643"/>
      <c r="DG37" s="643"/>
      <c r="DH37" s="643"/>
      <c r="DI37" s="643"/>
      <c r="DJ37" s="643"/>
      <c r="DK37" s="644"/>
      <c r="DL37" s="619">
        <v>117321</v>
      </c>
      <c r="DM37" s="643"/>
      <c r="DN37" s="643"/>
      <c r="DO37" s="643"/>
      <c r="DP37" s="643"/>
      <c r="DQ37" s="643"/>
      <c r="DR37" s="643"/>
      <c r="DS37" s="643"/>
      <c r="DT37" s="643"/>
      <c r="DU37" s="643"/>
      <c r="DV37" s="644"/>
      <c r="DW37" s="615">
        <v>3.8</v>
      </c>
      <c r="DX37" s="641"/>
      <c r="DY37" s="641"/>
      <c r="DZ37" s="641"/>
      <c r="EA37" s="641"/>
      <c r="EB37" s="641"/>
      <c r="EC37" s="642"/>
    </row>
    <row r="38" spans="2:133" ht="11.25" customHeight="1" x14ac:dyDescent="0.2">
      <c r="B38" s="607" t="s">
        <v>251</v>
      </c>
      <c r="C38" s="608"/>
      <c r="D38" s="608"/>
      <c r="E38" s="608"/>
      <c r="F38" s="608"/>
      <c r="G38" s="608"/>
      <c r="H38" s="608"/>
      <c r="I38" s="608"/>
      <c r="J38" s="608"/>
      <c r="K38" s="608"/>
      <c r="L38" s="608"/>
      <c r="M38" s="608"/>
      <c r="N38" s="608"/>
      <c r="O38" s="608"/>
      <c r="P38" s="608"/>
      <c r="Q38" s="609"/>
      <c r="R38" s="610">
        <v>3032727</v>
      </c>
      <c r="S38" s="611"/>
      <c r="T38" s="611"/>
      <c r="U38" s="611"/>
      <c r="V38" s="611"/>
      <c r="W38" s="611"/>
      <c r="X38" s="611"/>
      <c r="Y38" s="612"/>
      <c r="Z38" s="613">
        <v>31.3</v>
      </c>
      <c r="AA38" s="613"/>
      <c r="AB38" s="613"/>
      <c r="AC38" s="613"/>
      <c r="AD38" s="614" t="s">
        <v>47</v>
      </c>
      <c r="AE38" s="614"/>
      <c r="AF38" s="614"/>
      <c r="AG38" s="614"/>
      <c r="AH38" s="614"/>
      <c r="AI38" s="614"/>
      <c r="AJ38" s="614"/>
      <c r="AK38" s="614"/>
      <c r="AL38" s="615" t="s">
        <v>47</v>
      </c>
      <c r="AM38" s="616"/>
      <c r="AN38" s="616"/>
      <c r="AO38" s="617"/>
      <c r="AQ38" s="673" t="s">
        <v>252</v>
      </c>
      <c r="AR38" s="674"/>
      <c r="AS38" s="674"/>
      <c r="AT38" s="674"/>
      <c r="AU38" s="674"/>
      <c r="AV38" s="674"/>
      <c r="AW38" s="674"/>
      <c r="AX38" s="674"/>
      <c r="AY38" s="675"/>
      <c r="AZ38" s="610">
        <v>100786</v>
      </c>
      <c r="BA38" s="611"/>
      <c r="BB38" s="611"/>
      <c r="BC38" s="611"/>
      <c r="BD38" s="643"/>
      <c r="BE38" s="643"/>
      <c r="BF38" s="665"/>
      <c r="BG38" s="607" t="s">
        <v>253</v>
      </c>
      <c r="BH38" s="608"/>
      <c r="BI38" s="608"/>
      <c r="BJ38" s="608"/>
      <c r="BK38" s="608"/>
      <c r="BL38" s="608"/>
      <c r="BM38" s="608"/>
      <c r="BN38" s="608"/>
      <c r="BO38" s="608"/>
      <c r="BP38" s="608"/>
      <c r="BQ38" s="608"/>
      <c r="BR38" s="608"/>
      <c r="BS38" s="608"/>
      <c r="BT38" s="608"/>
      <c r="BU38" s="609"/>
      <c r="BV38" s="610">
        <v>389</v>
      </c>
      <c r="BW38" s="611"/>
      <c r="BX38" s="611"/>
      <c r="BY38" s="611"/>
      <c r="BZ38" s="611"/>
      <c r="CA38" s="611"/>
      <c r="CB38" s="620"/>
      <c r="CD38" s="607" t="s">
        <v>254</v>
      </c>
      <c r="CE38" s="608"/>
      <c r="CF38" s="608"/>
      <c r="CG38" s="608"/>
      <c r="CH38" s="608"/>
      <c r="CI38" s="608"/>
      <c r="CJ38" s="608"/>
      <c r="CK38" s="608"/>
      <c r="CL38" s="608"/>
      <c r="CM38" s="608"/>
      <c r="CN38" s="608"/>
      <c r="CO38" s="608"/>
      <c r="CP38" s="608"/>
      <c r="CQ38" s="609"/>
      <c r="CR38" s="610">
        <v>307312</v>
      </c>
      <c r="CS38" s="611"/>
      <c r="CT38" s="611"/>
      <c r="CU38" s="611"/>
      <c r="CV38" s="611"/>
      <c r="CW38" s="611"/>
      <c r="CX38" s="611"/>
      <c r="CY38" s="612"/>
      <c r="CZ38" s="615">
        <v>3.2</v>
      </c>
      <c r="DA38" s="641"/>
      <c r="DB38" s="641"/>
      <c r="DC38" s="645"/>
      <c r="DD38" s="619">
        <v>290133</v>
      </c>
      <c r="DE38" s="611"/>
      <c r="DF38" s="611"/>
      <c r="DG38" s="611"/>
      <c r="DH38" s="611"/>
      <c r="DI38" s="611"/>
      <c r="DJ38" s="611"/>
      <c r="DK38" s="612"/>
      <c r="DL38" s="619">
        <v>69214</v>
      </c>
      <c r="DM38" s="611"/>
      <c r="DN38" s="611"/>
      <c r="DO38" s="611"/>
      <c r="DP38" s="611"/>
      <c r="DQ38" s="611"/>
      <c r="DR38" s="611"/>
      <c r="DS38" s="611"/>
      <c r="DT38" s="611"/>
      <c r="DU38" s="611"/>
      <c r="DV38" s="612"/>
      <c r="DW38" s="615">
        <v>2.2000000000000002</v>
      </c>
      <c r="DX38" s="641"/>
      <c r="DY38" s="641"/>
      <c r="DZ38" s="641"/>
      <c r="EA38" s="641"/>
      <c r="EB38" s="641"/>
      <c r="EC38" s="642"/>
    </row>
    <row r="39" spans="2:133" ht="11.25" customHeight="1" x14ac:dyDescent="0.2">
      <c r="B39" s="607" t="s">
        <v>255</v>
      </c>
      <c r="C39" s="608"/>
      <c r="D39" s="608"/>
      <c r="E39" s="608"/>
      <c r="F39" s="608"/>
      <c r="G39" s="608"/>
      <c r="H39" s="608"/>
      <c r="I39" s="608"/>
      <c r="J39" s="608"/>
      <c r="K39" s="608"/>
      <c r="L39" s="608"/>
      <c r="M39" s="608"/>
      <c r="N39" s="608"/>
      <c r="O39" s="608"/>
      <c r="P39" s="608"/>
      <c r="Q39" s="609"/>
      <c r="R39" s="610" t="s">
        <v>47</v>
      </c>
      <c r="S39" s="611"/>
      <c r="T39" s="611"/>
      <c r="U39" s="611"/>
      <c r="V39" s="611"/>
      <c r="W39" s="611"/>
      <c r="X39" s="611"/>
      <c r="Y39" s="612"/>
      <c r="Z39" s="613" t="s">
        <v>47</v>
      </c>
      <c r="AA39" s="613"/>
      <c r="AB39" s="613"/>
      <c r="AC39" s="613"/>
      <c r="AD39" s="614" t="s">
        <v>47</v>
      </c>
      <c r="AE39" s="614"/>
      <c r="AF39" s="614"/>
      <c r="AG39" s="614"/>
      <c r="AH39" s="614"/>
      <c r="AI39" s="614"/>
      <c r="AJ39" s="614"/>
      <c r="AK39" s="614"/>
      <c r="AL39" s="615" t="s">
        <v>47</v>
      </c>
      <c r="AM39" s="616"/>
      <c r="AN39" s="616"/>
      <c r="AO39" s="617"/>
      <c r="AQ39" s="673" t="s">
        <v>256</v>
      </c>
      <c r="AR39" s="674"/>
      <c r="AS39" s="674"/>
      <c r="AT39" s="674"/>
      <c r="AU39" s="674"/>
      <c r="AV39" s="674"/>
      <c r="AW39" s="674"/>
      <c r="AX39" s="674"/>
      <c r="AY39" s="675"/>
      <c r="AZ39" s="610">
        <v>24526</v>
      </c>
      <c r="BA39" s="611"/>
      <c r="BB39" s="611"/>
      <c r="BC39" s="611"/>
      <c r="BD39" s="643"/>
      <c r="BE39" s="643"/>
      <c r="BF39" s="665"/>
      <c r="BG39" s="607" t="s">
        <v>257</v>
      </c>
      <c r="BH39" s="608"/>
      <c r="BI39" s="608"/>
      <c r="BJ39" s="608"/>
      <c r="BK39" s="608"/>
      <c r="BL39" s="608"/>
      <c r="BM39" s="608"/>
      <c r="BN39" s="608"/>
      <c r="BO39" s="608"/>
      <c r="BP39" s="608"/>
      <c r="BQ39" s="608"/>
      <c r="BR39" s="608"/>
      <c r="BS39" s="608"/>
      <c r="BT39" s="608"/>
      <c r="BU39" s="609"/>
      <c r="BV39" s="610">
        <v>499</v>
      </c>
      <c r="BW39" s="611"/>
      <c r="BX39" s="611"/>
      <c r="BY39" s="611"/>
      <c r="BZ39" s="611"/>
      <c r="CA39" s="611"/>
      <c r="CB39" s="620"/>
      <c r="CD39" s="607" t="s">
        <v>258</v>
      </c>
      <c r="CE39" s="608"/>
      <c r="CF39" s="608"/>
      <c r="CG39" s="608"/>
      <c r="CH39" s="608"/>
      <c r="CI39" s="608"/>
      <c r="CJ39" s="608"/>
      <c r="CK39" s="608"/>
      <c r="CL39" s="608"/>
      <c r="CM39" s="608"/>
      <c r="CN39" s="608"/>
      <c r="CO39" s="608"/>
      <c r="CP39" s="608"/>
      <c r="CQ39" s="609"/>
      <c r="CR39" s="610">
        <v>323109</v>
      </c>
      <c r="CS39" s="643"/>
      <c r="CT39" s="643"/>
      <c r="CU39" s="643"/>
      <c r="CV39" s="643"/>
      <c r="CW39" s="643"/>
      <c r="CX39" s="643"/>
      <c r="CY39" s="644"/>
      <c r="CZ39" s="615">
        <v>3.4</v>
      </c>
      <c r="DA39" s="641"/>
      <c r="DB39" s="641"/>
      <c r="DC39" s="645"/>
      <c r="DD39" s="619">
        <v>8892</v>
      </c>
      <c r="DE39" s="643"/>
      <c r="DF39" s="643"/>
      <c r="DG39" s="643"/>
      <c r="DH39" s="643"/>
      <c r="DI39" s="643"/>
      <c r="DJ39" s="643"/>
      <c r="DK39" s="644"/>
      <c r="DL39" s="619" t="s">
        <v>47</v>
      </c>
      <c r="DM39" s="643"/>
      <c r="DN39" s="643"/>
      <c r="DO39" s="643"/>
      <c r="DP39" s="643"/>
      <c r="DQ39" s="643"/>
      <c r="DR39" s="643"/>
      <c r="DS39" s="643"/>
      <c r="DT39" s="643"/>
      <c r="DU39" s="643"/>
      <c r="DV39" s="644"/>
      <c r="DW39" s="615" t="s">
        <v>47</v>
      </c>
      <c r="DX39" s="641"/>
      <c r="DY39" s="641"/>
      <c r="DZ39" s="641"/>
      <c r="EA39" s="641"/>
      <c r="EB39" s="641"/>
      <c r="EC39" s="642"/>
    </row>
    <row r="40" spans="2:133" ht="11.25" customHeight="1" x14ac:dyDescent="0.2">
      <c r="B40" s="607" t="s">
        <v>259</v>
      </c>
      <c r="C40" s="608"/>
      <c r="D40" s="608"/>
      <c r="E40" s="608"/>
      <c r="F40" s="608"/>
      <c r="G40" s="608"/>
      <c r="H40" s="608"/>
      <c r="I40" s="608"/>
      <c r="J40" s="608"/>
      <c r="K40" s="608"/>
      <c r="L40" s="608"/>
      <c r="M40" s="608"/>
      <c r="N40" s="608"/>
      <c r="O40" s="608"/>
      <c r="P40" s="608"/>
      <c r="Q40" s="609"/>
      <c r="R40" s="610">
        <v>4927</v>
      </c>
      <c r="S40" s="611"/>
      <c r="T40" s="611"/>
      <c r="U40" s="611"/>
      <c r="V40" s="611"/>
      <c r="W40" s="611"/>
      <c r="X40" s="611"/>
      <c r="Y40" s="612"/>
      <c r="Z40" s="613">
        <v>0.1</v>
      </c>
      <c r="AA40" s="613"/>
      <c r="AB40" s="613"/>
      <c r="AC40" s="613"/>
      <c r="AD40" s="614" t="s">
        <v>47</v>
      </c>
      <c r="AE40" s="614"/>
      <c r="AF40" s="614"/>
      <c r="AG40" s="614"/>
      <c r="AH40" s="614"/>
      <c r="AI40" s="614"/>
      <c r="AJ40" s="614"/>
      <c r="AK40" s="614"/>
      <c r="AL40" s="615" t="s">
        <v>47</v>
      </c>
      <c r="AM40" s="616"/>
      <c r="AN40" s="616"/>
      <c r="AO40" s="617"/>
      <c r="AQ40" s="673" t="s">
        <v>260</v>
      </c>
      <c r="AR40" s="674"/>
      <c r="AS40" s="674"/>
      <c r="AT40" s="674"/>
      <c r="AU40" s="674"/>
      <c r="AV40" s="674"/>
      <c r="AW40" s="674"/>
      <c r="AX40" s="674"/>
      <c r="AY40" s="675"/>
      <c r="AZ40" s="610" t="s">
        <v>47</v>
      </c>
      <c r="BA40" s="611"/>
      <c r="BB40" s="611"/>
      <c r="BC40" s="611"/>
      <c r="BD40" s="643"/>
      <c r="BE40" s="643"/>
      <c r="BF40" s="665"/>
      <c r="BG40" s="658" t="s">
        <v>261</v>
      </c>
      <c r="BH40" s="659"/>
      <c r="BI40" s="659"/>
      <c r="BJ40" s="659"/>
      <c r="BK40" s="659"/>
      <c r="BL40" s="202"/>
      <c r="BM40" s="608" t="s">
        <v>262</v>
      </c>
      <c r="BN40" s="608"/>
      <c r="BO40" s="608"/>
      <c r="BP40" s="608"/>
      <c r="BQ40" s="608"/>
      <c r="BR40" s="608"/>
      <c r="BS40" s="608"/>
      <c r="BT40" s="608"/>
      <c r="BU40" s="609"/>
      <c r="BV40" s="610">
        <v>105</v>
      </c>
      <c r="BW40" s="611"/>
      <c r="BX40" s="611"/>
      <c r="BY40" s="611"/>
      <c r="BZ40" s="611"/>
      <c r="CA40" s="611"/>
      <c r="CB40" s="620"/>
      <c r="CD40" s="607" t="s">
        <v>263</v>
      </c>
      <c r="CE40" s="608"/>
      <c r="CF40" s="608"/>
      <c r="CG40" s="608"/>
      <c r="CH40" s="608"/>
      <c r="CI40" s="608"/>
      <c r="CJ40" s="608"/>
      <c r="CK40" s="608"/>
      <c r="CL40" s="608"/>
      <c r="CM40" s="608"/>
      <c r="CN40" s="608"/>
      <c r="CO40" s="608"/>
      <c r="CP40" s="608"/>
      <c r="CQ40" s="609"/>
      <c r="CR40" s="610" t="s">
        <v>47</v>
      </c>
      <c r="CS40" s="611"/>
      <c r="CT40" s="611"/>
      <c r="CU40" s="611"/>
      <c r="CV40" s="611"/>
      <c r="CW40" s="611"/>
      <c r="CX40" s="611"/>
      <c r="CY40" s="612"/>
      <c r="CZ40" s="615" t="s">
        <v>47</v>
      </c>
      <c r="DA40" s="641"/>
      <c r="DB40" s="641"/>
      <c r="DC40" s="645"/>
      <c r="DD40" s="619" t="s">
        <v>47</v>
      </c>
      <c r="DE40" s="611"/>
      <c r="DF40" s="611"/>
      <c r="DG40" s="611"/>
      <c r="DH40" s="611"/>
      <c r="DI40" s="611"/>
      <c r="DJ40" s="611"/>
      <c r="DK40" s="612"/>
      <c r="DL40" s="619" t="s">
        <v>47</v>
      </c>
      <c r="DM40" s="611"/>
      <c r="DN40" s="611"/>
      <c r="DO40" s="611"/>
      <c r="DP40" s="611"/>
      <c r="DQ40" s="611"/>
      <c r="DR40" s="611"/>
      <c r="DS40" s="611"/>
      <c r="DT40" s="611"/>
      <c r="DU40" s="611"/>
      <c r="DV40" s="612"/>
      <c r="DW40" s="615" t="s">
        <v>47</v>
      </c>
      <c r="DX40" s="641"/>
      <c r="DY40" s="641"/>
      <c r="DZ40" s="641"/>
      <c r="EA40" s="641"/>
      <c r="EB40" s="641"/>
      <c r="EC40" s="642"/>
    </row>
    <row r="41" spans="2:133" ht="11.25" customHeight="1" x14ac:dyDescent="0.2">
      <c r="B41" s="631" t="s">
        <v>264</v>
      </c>
      <c r="C41" s="632"/>
      <c r="D41" s="632"/>
      <c r="E41" s="632"/>
      <c r="F41" s="632"/>
      <c r="G41" s="632"/>
      <c r="H41" s="632"/>
      <c r="I41" s="632"/>
      <c r="J41" s="632"/>
      <c r="K41" s="632"/>
      <c r="L41" s="632"/>
      <c r="M41" s="632"/>
      <c r="N41" s="632"/>
      <c r="O41" s="632"/>
      <c r="P41" s="632"/>
      <c r="Q41" s="633"/>
      <c r="R41" s="682">
        <v>9687347</v>
      </c>
      <c r="S41" s="683"/>
      <c r="T41" s="683"/>
      <c r="U41" s="683"/>
      <c r="V41" s="683"/>
      <c r="W41" s="683"/>
      <c r="X41" s="683"/>
      <c r="Y41" s="687"/>
      <c r="Z41" s="688">
        <v>100</v>
      </c>
      <c r="AA41" s="688"/>
      <c r="AB41" s="688"/>
      <c r="AC41" s="688"/>
      <c r="AD41" s="689">
        <v>3114760</v>
      </c>
      <c r="AE41" s="689"/>
      <c r="AF41" s="689"/>
      <c r="AG41" s="689"/>
      <c r="AH41" s="689"/>
      <c r="AI41" s="689"/>
      <c r="AJ41" s="689"/>
      <c r="AK41" s="689"/>
      <c r="AL41" s="690">
        <v>100</v>
      </c>
      <c r="AM41" s="670"/>
      <c r="AN41" s="670"/>
      <c r="AO41" s="691"/>
      <c r="AQ41" s="673" t="s">
        <v>265</v>
      </c>
      <c r="AR41" s="674"/>
      <c r="AS41" s="674"/>
      <c r="AT41" s="674"/>
      <c r="AU41" s="674"/>
      <c r="AV41" s="674"/>
      <c r="AW41" s="674"/>
      <c r="AX41" s="674"/>
      <c r="AY41" s="675"/>
      <c r="AZ41" s="610">
        <v>199375</v>
      </c>
      <c r="BA41" s="611"/>
      <c r="BB41" s="611"/>
      <c r="BC41" s="611"/>
      <c r="BD41" s="643"/>
      <c r="BE41" s="643"/>
      <c r="BF41" s="665"/>
      <c r="BG41" s="658"/>
      <c r="BH41" s="659"/>
      <c r="BI41" s="659"/>
      <c r="BJ41" s="659"/>
      <c r="BK41" s="659"/>
      <c r="BL41" s="202"/>
      <c r="BM41" s="608" t="s">
        <v>266</v>
      </c>
      <c r="BN41" s="608"/>
      <c r="BO41" s="608"/>
      <c r="BP41" s="608"/>
      <c r="BQ41" s="608"/>
      <c r="BR41" s="608"/>
      <c r="BS41" s="608"/>
      <c r="BT41" s="608"/>
      <c r="BU41" s="609"/>
      <c r="BV41" s="610" t="s">
        <v>47</v>
      </c>
      <c r="BW41" s="611"/>
      <c r="BX41" s="611"/>
      <c r="BY41" s="611"/>
      <c r="BZ41" s="611"/>
      <c r="CA41" s="611"/>
      <c r="CB41" s="620"/>
      <c r="CD41" s="607" t="s">
        <v>267</v>
      </c>
      <c r="CE41" s="608"/>
      <c r="CF41" s="608"/>
      <c r="CG41" s="608"/>
      <c r="CH41" s="608"/>
      <c r="CI41" s="608"/>
      <c r="CJ41" s="608"/>
      <c r="CK41" s="608"/>
      <c r="CL41" s="608"/>
      <c r="CM41" s="608"/>
      <c r="CN41" s="608"/>
      <c r="CO41" s="608"/>
      <c r="CP41" s="608"/>
      <c r="CQ41" s="609"/>
      <c r="CR41" s="610" t="s">
        <v>47</v>
      </c>
      <c r="CS41" s="643"/>
      <c r="CT41" s="643"/>
      <c r="CU41" s="643"/>
      <c r="CV41" s="643"/>
      <c r="CW41" s="643"/>
      <c r="CX41" s="643"/>
      <c r="CY41" s="644"/>
      <c r="CZ41" s="615" t="s">
        <v>47</v>
      </c>
      <c r="DA41" s="641"/>
      <c r="DB41" s="641"/>
      <c r="DC41" s="645"/>
      <c r="DD41" s="619" t="s">
        <v>47</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268</v>
      </c>
      <c r="AR42" s="680"/>
      <c r="AS42" s="680"/>
      <c r="AT42" s="680"/>
      <c r="AU42" s="680"/>
      <c r="AV42" s="680"/>
      <c r="AW42" s="680"/>
      <c r="AX42" s="680"/>
      <c r="AY42" s="681"/>
      <c r="AZ42" s="682">
        <v>107937</v>
      </c>
      <c r="BA42" s="683"/>
      <c r="BB42" s="683"/>
      <c r="BC42" s="683"/>
      <c r="BD42" s="669"/>
      <c r="BE42" s="669"/>
      <c r="BF42" s="671"/>
      <c r="BG42" s="660"/>
      <c r="BH42" s="661"/>
      <c r="BI42" s="661"/>
      <c r="BJ42" s="661"/>
      <c r="BK42" s="661"/>
      <c r="BL42" s="203"/>
      <c r="BM42" s="632" t="s">
        <v>269</v>
      </c>
      <c r="BN42" s="632"/>
      <c r="BO42" s="632"/>
      <c r="BP42" s="632"/>
      <c r="BQ42" s="632"/>
      <c r="BR42" s="632"/>
      <c r="BS42" s="632"/>
      <c r="BT42" s="632"/>
      <c r="BU42" s="633"/>
      <c r="BV42" s="682">
        <v>439</v>
      </c>
      <c r="BW42" s="683"/>
      <c r="BX42" s="683"/>
      <c r="BY42" s="683"/>
      <c r="BZ42" s="683"/>
      <c r="CA42" s="683"/>
      <c r="CB42" s="692"/>
      <c r="CD42" s="607" t="s">
        <v>270</v>
      </c>
      <c r="CE42" s="608"/>
      <c r="CF42" s="608"/>
      <c r="CG42" s="608"/>
      <c r="CH42" s="608"/>
      <c r="CI42" s="608"/>
      <c r="CJ42" s="608"/>
      <c r="CK42" s="608"/>
      <c r="CL42" s="608"/>
      <c r="CM42" s="608"/>
      <c r="CN42" s="608"/>
      <c r="CO42" s="608"/>
      <c r="CP42" s="608"/>
      <c r="CQ42" s="609"/>
      <c r="CR42" s="610">
        <v>3122235</v>
      </c>
      <c r="CS42" s="643"/>
      <c r="CT42" s="643"/>
      <c r="CU42" s="643"/>
      <c r="CV42" s="643"/>
      <c r="CW42" s="643"/>
      <c r="CX42" s="643"/>
      <c r="CY42" s="644"/>
      <c r="CZ42" s="615">
        <v>32.700000000000003</v>
      </c>
      <c r="DA42" s="641"/>
      <c r="DB42" s="641"/>
      <c r="DC42" s="645"/>
      <c r="DD42" s="619">
        <v>71699</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271</v>
      </c>
      <c r="CD43" s="607" t="s">
        <v>272</v>
      </c>
      <c r="CE43" s="608"/>
      <c r="CF43" s="608"/>
      <c r="CG43" s="608"/>
      <c r="CH43" s="608"/>
      <c r="CI43" s="608"/>
      <c r="CJ43" s="608"/>
      <c r="CK43" s="608"/>
      <c r="CL43" s="608"/>
      <c r="CM43" s="608"/>
      <c r="CN43" s="608"/>
      <c r="CO43" s="608"/>
      <c r="CP43" s="608"/>
      <c r="CQ43" s="609"/>
      <c r="CR43" s="610">
        <v>24100</v>
      </c>
      <c r="CS43" s="643"/>
      <c r="CT43" s="643"/>
      <c r="CU43" s="643"/>
      <c r="CV43" s="643"/>
      <c r="CW43" s="643"/>
      <c r="CX43" s="643"/>
      <c r="CY43" s="644"/>
      <c r="CZ43" s="615">
        <v>0.3</v>
      </c>
      <c r="DA43" s="641"/>
      <c r="DB43" s="641"/>
      <c r="DC43" s="645"/>
      <c r="DD43" s="619">
        <v>24100</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273</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220</v>
      </c>
      <c r="CE44" s="647"/>
      <c r="CF44" s="607" t="s">
        <v>274</v>
      </c>
      <c r="CG44" s="608"/>
      <c r="CH44" s="608"/>
      <c r="CI44" s="608"/>
      <c r="CJ44" s="608"/>
      <c r="CK44" s="608"/>
      <c r="CL44" s="608"/>
      <c r="CM44" s="608"/>
      <c r="CN44" s="608"/>
      <c r="CO44" s="608"/>
      <c r="CP44" s="608"/>
      <c r="CQ44" s="609"/>
      <c r="CR44" s="610">
        <v>3113378</v>
      </c>
      <c r="CS44" s="611"/>
      <c r="CT44" s="611"/>
      <c r="CU44" s="611"/>
      <c r="CV44" s="611"/>
      <c r="CW44" s="611"/>
      <c r="CX44" s="611"/>
      <c r="CY44" s="612"/>
      <c r="CZ44" s="615">
        <v>32.6</v>
      </c>
      <c r="DA44" s="616"/>
      <c r="DB44" s="616"/>
      <c r="DC44" s="622"/>
      <c r="DD44" s="619">
        <v>68342</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275</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276</v>
      </c>
      <c r="CG45" s="608"/>
      <c r="CH45" s="608"/>
      <c r="CI45" s="608"/>
      <c r="CJ45" s="608"/>
      <c r="CK45" s="608"/>
      <c r="CL45" s="608"/>
      <c r="CM45" s="608"/>
      <c r="CN45" s="608"/>
      <c r="CO45" s="608"/>
      <c r="CP45" s="608"/>
      <c r="CQ45" s="609"/>
      <c r="CR45" s="610">
        <v>1253911</v>
      </c>
      <c r="CS45" s="643"/>
      <c r="CT45" s="643"/>
      <c r="CU45" s="643"/>
      <c r="CV45" s="643"/>
      <c r="CW45" s="643"/>
      <c r="CX45" s="643"/>
      <c r="CY45" s="644"/>
      <c r="CZ45" s="615">
        <v>13.1</v>
      </c>
      <c r="DA45" s="641"/>
      <c r="DB45" s="641"/>
      <c r="DC45" s="645"/>
      <c r="DD45" s="619">
        <v>28630</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277</v>
      </c>
      <c r="CG46" s="608"/>
      <c r="CH46" s="608"/>
      <c r="CI46" s="608"/>
      <c r="CJ46" s="608"/>
      <c r="CK46" s="608"/>
      <c r="CL46" s="608"/>
      <c r="CM46" s="608"/>
      <c r="CN46" s="608"/>
      <c r="CO46" s="608"/>
      <c r="CP46" s="608"/>
      <c r="CQ46" s="609"/>
      <c r="CR46" s="610">
        <v>1859040</v>
      </c>
      <c r="CS46" s="611"/>
      <c r="CT46" s="611"/>
      <c r="CU46" s="611"/>
      <c r="CV46" s="611"/>
      <c r="CW46" s="611"/>
      <c r="CX46" s="611"/>
      <c r="CY46" s="612"/>
      <c r="CZ46" s="615">
        <v>19.399999999999999</v>
      </c>
      <c r="DA46" s="616"/>
      <c r="DB46" s="616"/>
      <c r="DC46" s="622"/>
      <c r="DD46" s="619">
        <v>39685</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278</v>
      </c>
      <c r="CG47" s="608"/>
      <c r="CH47" s="608"/>
      <c r="CI47" s="608"/>
      <c r="CJ47" s="608"/>
      <c r="CK47" s="608"/>
      <c r="CL47" s="608"/>
      <c r="CM47" s="608"/>
      <c r="CN47" s="608"/>
      <c r="CO47" s="608"/>
      <c r="CP47" s="608"/>
      <c r="CQ47" s="609"/>
      <c r="CR47" s="610">
        <v>8857</v>
      </c>
      <c r="CS47" s="643"/>
      <c r="CT47" s="643"/>
      <c r="CU47" s="643"/>
      <c r="CV47" s="643"/>
      <c r="CW47" s="643"/>
      <c r="CX47" s="643"/>
      <c r="CY47" s="644"/>
      <c r="CZ47" s="615">
        <v>0.1</v>
      </c>
      <c r="DA47" s="641"/>
      <c r="DB47" s="641"/>
      <c r="DC47" s="645"/>
      <c r="DD47" s="619">
        <v>3357</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279</v>
      </c>
      <c r="CG48" s="608"/>
      <c r="CH48" s="608"/>
      <c r="CI48" s="608"/>
      <c r="CJ48" s="608"/>
      <c r="CK48" s="608"/>
      <c r="CL48" s="608"/>
      <c r="CM48" s="608"/>
      <c r="CN48" s="608"/>
      <c r="CO48" s="608"/>
      <c r="CP48" s="608"/>
      <c r="CQ48" s="609"/>
      <c r="CR48" s="610" t="s">
        <v>47</v>
      </c>
      <c r="CS48" s="611"/>
      <c r="CT48" s="611"/>
      <c r="CU48" s="611"/>
      <c r="CV48" s="611"/>
      <c r="CW48" s="611"/>
      <c r="CX48" s="611"/>
      <c r="CY48" s="612"/>
      <c r="CZ48" s="615" t="s">
        <v>47</v>
      </c>
      <c r="DA48" s="616"/>
      <c r="DB48" s="616"/>
      <c r="DC48" s="622"/>
      <c r="DD48" s="619" t="s">
        <v>47</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280</v>
      </c>
      <c r="CE49" s="632"/>
      <c r="CF49" s="632"/>
      <c r="CG49" s="632"/>
      <c r="CH49" s="632"/>
      <c r="CI49" s="632"/>
      <c r="CJ49" s="632"/>
      <c r="CK49" s="632"/>
      <c r="CL49" s="632"/>
      <c r="CM49" s="632"/>
      <c r="CN49" s="632"/>
      <c r="CO49" s="632"/>
      <c r="CP49" s="632"/>
      <c r="CQ49" s="633"/>
      <c r="CR49" s="682">
        <v>9561368</v>
      </c>
      <c r="CS49" s="669"/>
      <c r="CT49" s="669"/>
      <c r="CU49" s="669"/>
      <c r="CV49" s="669"/>
      <c r="CW49" s="669"/>
      <c r="CX49" s="669"/>
      <c r="CY49" s="698"/>
      <c r="CZ49" s="690">
        <v>100</v>
      </c>
      <c r="DA49" s="699"/>
      <c r="DB49" s="699"/>
      <c r="DC49" s="700"/>
      <c r="DD49" s="701">
        <v>4437970</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r9oP4y+95C9RUgDYy4phrR/2KHfvtuDpuwt/tTaSyCUN3h6X1BqetF9Rwk6SH0wsDSH8/wiK1wp4RiYsSLloDQ==" saltValue="O6XKfkLkbAiTNfTsd+h2d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664062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281</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282</v>
      </c>
      <c r="DK2" s="710"/>
      <c r="DL2" s="710"/>
      <c r="DM2" s="710"/>
      <c r="DN2" s="710"/>
      <c r="DO2" s="711"/>
      <c r="DP2" s="210"/>
      <c r="DQ2" s="709" t="s">
        <v>283</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284</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285</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286</v>
      </c>
      <c r="B5" s="715"/>
      <c r="C5" s="715"/>
      <c r="D5" s="715"/>
      <c r="E5" s="715"/>
      <c r="F5" s="715"/>
      <c r="G5" s="715"/>
      <c r="H5" s="715"/>
      <c r="I5" s="715"/>
      <c r="J5" s="715"/>
      <c r="K5" s="715"/>
      <c r="L5" s="715"/>
      <c r="M5" s="715"/>
      <c r="N5" s="715"/>
      <c r="O5" s="715"/>
      <c r="P5" s="716"/>
      <c r="Q5" s="720" t="s">
        <v>287</v>
      </c>
      <c r="R5" s="721"/>
      <c r="S5" s="721"/>
      <c r="T5" s="721"/>
      <c r="U5" s="722"/>
      <c r="V5" s="720" t="s">
        <v>288</v>
      </c>
      <c r="W5" s="721"/>
      <c r="X5" s="721"/>
      <c r="Y5" s="721"/>
      <c r="Z5" s="722"/>
      <c r="AA5" s="720" t="s">
        <v>289</v>
      </c>
      <c r="AB5" s="721"/>
      <c r="AC5" s="721"/>
      <c r="AD5" s="721"/>
      <c r="AE5" s="721"/>
      <c r="AF5" s="726" t="s">
        <v>290</v>
      </c>
      <c r="AG5" s="721"/>
      <c r="AH5" s="721"/>
      <c r="AI5" s="721"/>
      <c r="AJ5" s="727"/>
      <c r="AK5" s="721" t="s">
        <v>291</v>
      </c>
      <c r="AL5" s="721"/>
      <c r="AM5" s="721"/>
      <c r="AN5" s="721"/>
      <c r="AO5" s="722"/>
      <c r="AP5" s="720" t="s">
        <v>292</v>
      </c>
      <c r="AQ5" s="721"/>
      <c r="AR5" s="721"/>
      <c r="AS5" s="721"/>
      <c r="AT5" s="722"/>
      <c r="AU5" s="720" t="s">
        <v>293</v>
      </c>
      <c r="AV5" s="721"/>
      <c r="AW5" s="721"/>
      <c r="AX5" s="721"/>
      <c r="AY5" s="727"/>
      <c r="AZ5" s="214"/>
      <c r="BA5" s="214"/>
      <c r="BB5" s="214"/>
      <c r="BC5" s="214"/>
      <c r="BD5" s="214"/>
      <c r="BE5" s="215"/>
      <c r="BF5" s="215"/>
      <c r="BG5" s="215"/>
      <c r="BH5" s="215"/>
      <c r="BI5" s="215"/>
      <c r="BJ5" s="215"/>
      <c r="BK5" s="215"/>
      <c r="BL5" s="215"/>
      <c r="BM5" s="215"/>
      <c r="BN5" s="215"/>
      <c r="BO5" s="215"/>
      <c r="BP5" s="215"/>
      <c r="BQ5" s="714" t="s">
        <v>294</v>
      </c>
      <c r="BR5" s="715"/>
      <c r="BS5" s="715"/>
      <c r="BT5" s="715"/>
      <c r="BU5" s="715"/>
      <c r="BV5" s="715"/>
      <c r="BW5" s="715"/>
      <c r="BX5" s="715"/>
      <c r="BY5" s="715"/>
      <c r="BZ5" s="715"/>
      <c r="CA5" s="715"/>
      <c r="CB5" s="715"/>
      <c r="CC5" s="715"/>
      <c r="CD5" s="715"/>
      <c r="CE5" s="715"/>
      <c r="CF5" s="715"/>
      <c r="CG5" s="716"/>
      <c r="CH5" s="720" t="s">
        <v>295</v>
      </c>
      <c r="CI5" s="721"/>
      <c r="CJ5" s="721"/>
      <c r="CK5" s="721"/>
      <c r="CL5" s="722"/>
      <c r="CM5" s="720" t="s">
        <v>296</v>
      </c>
      <c r="CN5" s="721"/>
      <c r="CO5" s="721"/>
      <c r="CP5" s="721"/>
      <c r="CQ5" s="722"/>
      <c r="CR5" s="720" t="s">
        <v>297</v>
      </c>
      <c r="CS5" s="721"/>
      <c r="CT5" s="721"/>
      <c r="CU5" s="721"/>
      <c r="CV5" s="722"/>
      <c r="CW5" s="720" t="s">
        <v>298</v>
      </c>
      <c r="CX5" s="721"/>
      <c r="CY5" s="721"/>
      <c r="CZ5" s="721"/>
      <c r="DA5" s="722"/>
      <c r="DB5" s="720" t="s">
        <v>299</v>
      </c>
      <c r="DC5" s="721"/>
      <c r="DD5" s="721"/>
      <c r="DE5" s="721"/>
      <c r="DF5" s="722"/>
      <c r="DG5" s="750" t="s">
        <v>300</v>
      </c>
      <c r="DH5" s="751"/>
      <c r="DI5" s="751"/>
      <c r="DJ5" s="751"/>
      <c r="DK5" s="752"/>
      <c r="DL5" s="750" t="s">
        <v>301</v>
      </c>
      <c r="DM5" s="751"/>
      <c r="DN5" s="751"/>
      <c r="DO5" s="751"/>
      <c r="DP5" s="752"/>
      <c r="DQ5" s="720" t="s">
        <v>302</v>
      </c>
      <c r="DR5" s="721"/>
      <c r="DS5" s="721"/>
      <c r="DT5" s="721"/>
      <c r="DU5" s="722"/>
      <c r="DV5" s="720" t="s">
        <v>293</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303</v>
      </c>
      <c r="C7" s="737"/>
      <c r="D7" s="737"/>
      <c r="E7" s="737"/>
      <c r="F7" s="737"/>
      <c r="G7" s="737"/>
      <c r="H7" s="737"/>
      <c r="I7" s="737"/>
      <c r="J7" s="737"/>
      <c r="K7" s="737"/>
      <c r="L7" s="737"/>
      <c r="M7" s="737"/>
      <c r="N7" s="737"/>
      <c r="O7" s="737"/>
      <c r="P7" s="738"/>
      <c r="Q7" s="739">
        <v>9687</v>
      </c>
      <c r="R7" s="740"/>
      <c r="S7" s="740"/>
      <c r="T7" s="740"/>
      <c r="U7" s="740"/>
      <c r="V7" s="740">
        <v>9561</v>
      </c>
      <c r="W7" s="740"/>
      <c r="X7" s="740"/>
      <c r="Y7" s="740"/>
      <c r="Z7" s="740"/>
      <c r="AA7" s="740">
        <v>126</v>
      </c>
      <c r="AB7" s="740"/>
      <c r="AC7" s="740"/>
      <c r="AD7" s="740"/>
      <c r="AE7" s="741"/>
      <c r="AF7" s="742">
        <v>120</v>
      </c>
      <c r="AG7" s="743"/>
      <c r="AH7" s="743"/>
      <c r="AI7" s="743"/>
      <c r="AJ7" s="744"/>
      <c r="AK7" s="745" t="s">
        <v>304</v>
      </c>
      <c r="AL7" s="746"/>
      <c r="AM7" s="746"/>
      <c r="AN7" s="746"/>
      <c r="AO7" s="746"/>
      <c r="AP7" s="746">
        <v>11620</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305</v>
      </c>
      <c r="BT7" s="734"/>
      <c r="BU7" s="734"/>
      <c r="BV7" s="734"/>
      <c r="BW7" s="734"/>
      <c r="BX7" s="734"/>
      <c r="BY7" s="734"/>
      <c r="BZ7" s="734"/>
      <c r="CA7" s="734"/>
      <c r="CB7" s="734"/>
      <c r="CC7" s="734"/>
      <c r="CD7" s="734"/>
      <c r="CE7" s="734"/>
      <c r="CF7" s="734"/>
      <c r="CG7" s="749"/>
      <c r="CH7" s="730">
        <v>457</v>
      </c>
      <c r="CI7" s="731"/>
      <c r="CJ7" s="731"/>
      <c r="CK7" s="731"/>
      <c r="CL7" s="732"/>
      <c r="CM7" s="730">
        <v>168</v>
      </c>
      <c r="CN7" s="731"/>
      <c r="CO7" s="731"/>
      <c r="CP7" s="731"/>
      <c r="CQ7" s="732"/>
      <c r="CR7" s="730">
        <v>50</v>
      </c>
      <c r="CS7" s="731"/>
      <c r="CT7" s="731"/>
      <c r="CU7" s="731"/>
      <c r="CV7" s="732"/>
      <c r="CW7" s="730"/>
      <c r="CX7" s="731"/>
      <c r="CY7" s="731"/>
      <c r="CZ7" s="731"/>
      <c r="DA7" s="732"/>
      <c r="DB7" s="730" t="s">
        <v>304</v>
      </c>
      <c r="DC7" s="731"/>
      <c r="DD7" s="731"/>
      <c r="DE7" s="731"/>
      <c r="DF7" s="732"/>
      <c r="DG7" s="730" t="s">
        <v>304</v>
      </c>
      <c r="DH7" s="731"/>
      <c r="DI7" s="731"/>
      <c r="DJ7" s="731"/>
      <c r="DK7" s="732"/>
      <c r="DL7" s="730" t="s">
        <v>304</v>
      </c>
      <c r="DM7" s="731"/>
      <c r="DN7" s="731"/>
      <c r="DO7" s="731"/>
      <c r="DP7" s="732"/>
      <c r="DQ7" s="730" t="s">
        <v>304</v>
      </c>
      <c r="DR7" s="731"/>
      <c r="DS7" s="731"/>
      <c r="DT7" s="731"/>
      <c r="DU7" s="732"/>
      <c r="DV7" s="733"/>
      <c r="DW7" s="734"/>
      <c r="DX7" s="734"/>
      <c r="DY7" s="734"/>
      <c r="DZ7" s="735"/>
      <c r="EA7" s="217"/>
    </row>
    <row r="8" spans="1:131" s="218" customFormat="1" ht="26.25" customHeight="1" x14ac:dyDescent="0.2">
      <c r="A8" s="221">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306</v>
      </c>
      <c r="BT8" s="761"/>
      <c r="BU8" s="761"/>
      <c r="BV8" s="761"/>
      <c r="BW8" s="761"/>
      <c r="BX8" s="761"/>
      <c r="BY8" s="761"/>
      <c r="BZ8" s="761"/>
      <c r="CA8" s="761"/>
      <c r="CB8" s="761"/>
      <c r="CC8" s="761"/>
      <c r="CD8" s="761"/>
      <c r="CE8" s="761"/>
      <c r="CF8" s="761"/>
      <c r="CG8" s="762"/>
      <c r="CH8" s="763">
        <v>160</v>
      </c>
      <c r="CI8" s="764"/>
      <c r="CJ8" s="764"/>
      <c r="CK8" s="764"/>
      <c r="CL8" s="765"/>
      <c r="CM8" s="763">
        <v>215</v>
      </c>
      <c r="CN8" s="764"/>
      <c r="CO8" s="764"/>
      <c r="CP8" s="764"/>
      <c r="CQ8" s="765"/>
      <c r="CR8" s="763">
        <v>340</v>
      </c>
      <c r="CS8" s="764"/>
      <c r="CT8" s="764"/>
      <c r="CU8" s="764"/>
      <c r="CV8" s="765"/>
      <c r="CW8" s="763"/>
      <c r="CX8" s="764"/>
      <c r="CY8" s="764"/>
      <c r="CZ8" s="764"/>
      <c r="DA8" s="765"/>
      <c r="DB8" s="763" t="s">
        <v>304</v>
      </c>
      <c r="DC8" s="764"/>
      <c r="DD8" s="764"/>
      <c r="DE8" s="764"/>
      <c r="DF8" s="765"/>
      <c r="DG8" s="763" t="s">
        <v>304</v>
      </c>
      <c r="DH8" s="764"/>
      <c r="DI8" s="764"/>
      <c r="DJ8" s="764"/>
      <c r="DK8" s="765"/>
      <c r="DL8" s="763" t="s">
        <v>304</v>
      </c>
      <c r="DM8" s="764"/>
      <c r="DN8" s="764"/>
      <c r="DO8" s="764"/>
      <c r="DP8" s="765"/>
      <c r="DQ8" s="763" t="s">
        <v>304</v>
      </c>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t="s">
        <v>307</v>
      </c>
      <c r="BT9" s="761"/>
      <c r="BU9" s="761"/>
      <c r="BV9" s="761"/>
      <c r="BW9" s="761"/>
      <c r="BX9" s="761"/>
      <c r="BY9" s="761"/>
      <c r="BZ9" s="761"/>
      <c r="CA9" s="761"/>
      <c r="CB9" s="761"/>
      <c r="CC9" s="761"/>
      <c r="CD9" s="761"/>
      <c r="CE9" s="761"/>
      <c r="CF9" s="761"/>
      <c r="CG9" s="762"/>
      <c r="CH9" s="763">
        <v>72</v>
      </c>
      <c r="CI9" s="764"/>
      <c r="CJ9" s="764"/>
      <c r="CK9" s="764"/>
      <c r="CL9" s="765"/>
      <c r="CM9" s="763">
        <v>102</v>
      </c>
      <c r="CN9" s="764"/>
      <c r="CO9" s="764"/>
      <c r="CP9" s="764"/>
      <c r="CQ9" s="765"/>
      <c r="CR9" s="763">
        <v>70</v>
      </c>
      <c r="CS9" s="764"/>
      <c r="CT9" s="764"/>
      <c r="CU9" s="764"/>
      <c r="CV9" s="765"/>
      <c r="CW9" s="763">
        <v>12</v>
      </c>
      <c r="CX9" s="764"/>
      <c r="CY9" s="764"/>
      <c r="CZ9" s="764"/>
      <c r="DA9" s="765"/>
      <c r="DB9" s="763" t="s">
        <v>304</v>
      </c>
      <c r="DC9" s="764"/>
      <c r="DD9" s="764"/>
      <c r="DE9" s="764"/>
      <c r="DF9" s="765"/>
      <c r="DG9" s="763" t="s">
        <v>304</v>
      </c>
      <c r="DH9" s="764"/>
      <c r="DI9" s="764"/>
      <c r="DJ9" s="764"/>
      <c r="DK9" s="765"/>
      <c r="DL9" s="763" t="s">
        <v>304</v>
      </c>
      <c r="DM9" s="764"/>
      <c r="DN9" s="764"/>
      <c r="DO9" s="764"/>
      <c r="DP9" s="765"/>
      <c r="DQ9" s="763" t="s">
        <v>304</v>
      </c>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308</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309</v>
      </c>
      <c r="B23" s="776" t="s">
        <v>310</v>
      </c>
      <c r="C23" s="777"/>
      <c r="D23" s="777"/>
      <c r="E23" s="777"/>
      <c r="F23" s="777"/>
      <c r="G23" s="777"/>
      <c r="H23" s="777"/>
      <c r="I23" s="777"/>
      <c r="J23" s="777"/>
      <c r="K23" s="777"/>
      <c r="L23" s="777"/>
      <c r="M23" s="777"/>
      <c r="N23" s="777"/>
      <c r="O23" s="777"/>
      <c r="P23" s="778"/>
      <c r="Q23" s="779"/>
      <c r="R23" s="780"/>
      <c r="S23" s="780"/>
      <c r="T23" s="780"/>
      <c r="U23" s="780"/>
      <c r="V23" s="780"/>
      <c r="W23" s="780"/>
      <c r="X23" s="780"/>
      <c r="Y23" s="780"/>
      <c r="Z23" s="780"/>
      <c r="AA23" s="780"/>
      <c r="AB23" s="780"/>
      <c r="AC23" s="780"/>
      <c r="AD23" s="780"/>
      <c r="AE23" s="781"/>
      <c r="AF23" s="782">
        <v>120</v>
      </c>
      <c r="AG23" s="780"/>
      <c r="AH23" s="780"/>
      <c r="AI23" s="780"/>
      <c r="AJ23" s="783"/>
      <c r="AK23" s="784"/>
      <c r="AL23" s="785"/>
      <c r="AM23" s="785"/>
      <c r="AN23" s="785"/>
      <c r="AO23" s="785"/>
      <c r="AP23" s="780"/>
      <c r="AQ23" s="780"/>
      <c r="AR23" s="780"/>
      <c r="AS23" s="780"/>
      <c r="AT23" s="780"/>
      <c r="AU23" s="796"/>
      <c r="AV23" s="796"/>
      <c r="AW23" s="796"/>
      <c r="AX23" s="796"/>
      <c r="AY23" s="797"/>
      <c r="AZ23" s="798" t="s">
        <v>47</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311</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312</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286</v>
      </c>
      <c r="B26" s="715"/>
      <c r="C26" s="715"/>
      <c r="D26" s="715"/>
      <c r="E26" s="715"/>
      <c r="F26" s="715"/>
      <c r="G26" s="715"/>
      <c r="H26" s="715"/>
      <c r="I26" s="715"/>
      <c r="J26" s="715"/>
      <c r="K26" s="715"/>
      <c r="L26" s="715"/>
      <c r="M26" s="715"/>
      <c r="N26" s="715"/>
      <c r="O26" s="715"/>
      <c r="P26" s="716"/>
      <c r="Q26" s="720" t="s">
        <v>313</v>
      </c>
      <c r="R26" s="721"/>
      <c r="S26" s="721"/>
      <c r="T26" s="721"/>
      <c r="U26" s="722"/>
      <c r="V26" s="720" t="s">
        <v>314</v>
      </c>
      <c r="W26" s="721"/>
      <c r="X26" s="721"/>
      <c r="Y26" s="721"/>
      <c r="Z26" s="722"/>
      <c r="AA26" s="720" t="s">
        <v>315</v>
      </c>
      <c r="AB26" s="721"/>
      <c r="AC26" s="721"/>
      <c r="AD26" s="721"/>
      <c r="AE26" s="721"/>
      <c r="AF26" s="801" t="s">
        <v>316</v>
      </c>
      <c r="AG26" s="802"/>
      <c r="AH26" s="802"/>
      <c r="AI26" s="802"/>
      <c r="AJ26" s="803"/>
      <c r="AK26" s="721" t="s">
        <v>317</v>
      </c>
      <c r="AL26" s="721"/>
      <c r="AM26" s="721"/>
      <c r="AN26" s="721"/>
      <c r="AO26" s="722"/>
      <c r="AP26" s="720" t="s">
        <v>318</v>
      </c>
      <c r="AQ26" s="721"/>
      <c r="AR26" s="721"/>
      <c r="AS26" s="721"/>
      <c r="AT26" s="722"/>
      <c r="AU26" s="720" t="s">
        <v>319</v>
      </c>
      <c r="AV26" s="721"/>
      <c r="AW26" s="721"/>
      <c r="AX26" s="721"/>
      <c r="AY26" s="722"/>
      <c r="AZ26" s="720" t="s">
        <v>320</v>
      </c>
      <c r="BA26" s="721"/>
      <c r="BB26" s="721"/>
      <c r="BC26" s="721"/>
      <c r="BD26" s="722"/>
      <c r="BE26" s="720" t="s">
        <v>293</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321</v>
      </c>
      <c r="C28" s="737"/>
      <c r="D28" s="737"/>
      <c r="E28" s="737"/>
      <c r="F28" s="737"/>
      <c r="G28" s="737"/>
      <c r="H28" s="737"/>
      <c r="I28" s="737"/>
      <c r="J28" s="737"/>
      <c r="K28" s="737"/>
      <c r="L28" s="737"/>
      <c r="M28" s="737"/>
      <c r="N28" s="737"/>
      <c r="O28" s="737"/>
      <c r="P28" s="738"/>
      <c r="Q28" s="809">
        <v>346</v>
      </c>
      <c r="R28" s="810"/>
      <c r="S28" s="810"/>
      <c r="T28" s="810"/>
      <c r="U28" s="810"/>
      <c r="V28" s="810">
        <v>344</v>
      </c>
      <c r="W28" s="810"/>
      <c r="X28" s="810"/>
      <c r="Y28" s="810"/>
      <c r="Z28" s="810"/>
      <c r="AA28" s="810">
        <v>2</v>
      </c>
      <c r="AB28" s="810"/>
      <c r="AC28" s="810"/>
      <c r="AD28" s="810"/>
      <c r="AE28" s="811"/>
      <c r="AF28" s="812">
        <v>2</v>
      </c>
      <c r="AG28" s="810"/>
      <c r="AH28" s="810"/>
      <c r="AI28" s="810"/>
      <c r="AJ28" s="813"/>
      <c r="AK28" s="814">
        <v>25</v>
      </c>
      <c r="AL28" s="815"/>
      <c r="AM28" s="815"/>
      <c r="AN28" s="815"/>
      <c r="AO28" s="815"/>
      <c r="AP28" s="815" t="s">
        <v>304</v>
      </c>
      <c r="AQ28" s="815"/>
      <c r="AR28" s="815"/>
      <c r="AS28" s="815"/>
      <c r="AT28" s="815"/>
      <c r="AU28" s="815"/>
      <c r="AV28" s="815"/>
      <c r="AW28" s="815"/>
      <c r="AX28" s="815"/>
      <c r="AY28" s="815"/>
      <c r="AZ28" s="816"/>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322</v>
      </c>
      <c r="C29" s="768"/>
      <c r="D29" s="768"/>
      <c r="E29" s="768"/>
      <c r="F29" s="768"/>
      <c r="G29" s="768"/>
      <c r="H29" s="768"/>
      <c r="I29" s="768"/>
      <c r="J29" s="768"/>
      <c r="K29" s="768"/>
      <c r="L29" s="768"/>
      <c r="M29" s="768"/>
      <c r="N29" s="768"/>
      <c r="O29" s="768"/>
      <c r="P29" s="769"/>
      <c r="Q29" s="770">
        <v>489</v>
      </c>
      <c r="R29" s="771"/>
      <c r="S29" s="771"/>
      <c r="T29" s="771"/>
      <c r="U29" s="771"/>
      <c r="V29" s="771">
        <v>485</v>
      </c>
      <c r="W29" s="771"/>
      <c r="X29" s="771"/>
      <c r="Y29" s="771"/>
      <c r="Z29" s="771"/>
      <c r="AA29" s="771">
        <v>5</v>
      </c>
      <c r="AB29" s="771"/>
      <c r="AC29" s="771"/>
      <c r="AD29" s="771"/>
      <c r="AE29" s="772"/>
      <c r="AF29" s="773">
        <v>5</v>
      </c>
      <c r="AG29" s="774"/>
      <c r="AH29" s="774"/>
      <c r="AI29" s="774"/>
      <c r="AJ29" s="775"/>
      <c r="AK29" s="821">
        <v>177</v>
      </c>
      <c r="AL29" s="817"/>
      <c r="AM29" s="817"/>
      <c r="AN29" s="817"/>
      <c r="AO29" s="817"/>
      <c r="AP29" s="817">
        <v>488</v>
      </c>
      <c r="AQ29" s="817"/>
      <c r="AR29" s="817"/>
      <c r="AS29" s="817"/>
      <c r="AT29" s="817"/>
      <c r="AU29" s="817">
        <v>163</v>
      </c>
      <c r="AV29" s="817"/>
      <c r="AW29" s="817"/>
      <c r="AX29" s="817"/>
      <c r="AY29" s="817"/>
      <c r="AZ29" s="818"/>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323</v>
      </c>
      <c r="C30" s="768"/>
      <c r="D30" s="768"/>
      <c r="E30" s="768"/>
      <c r="F30" s="768"/>
      <c r="G30" s="768"/>
      <c r="H30" s="768"/>
      <c r="I30" s="768"/>
      <c r="J30" s="768"/>
      <c r="K30" s="768"/>
      <c r="L30" s="768"/>
      <c r="M30" s="768"/>
      <c r="N30" s="768"/>
      <c r="O30" s="768"/>
      <c r="P30" s="769"/>
      <c r="Q30" s="770">
        <v>62</v>
      </c>
      <c r="R30" s="771"/>
      <c r="S30" s="771"/>
      <c r="T30" s="771"/>
      <c r="U30" s="771"/>
      <c r="V30" s="771">
        <v>60</v>
      </c>
      <c r="W30" s="771"/>
      <c r="X30" s="771"/>
      <c r="Y30" s="771"/>
      <c r="Z30" s="771"/>
      <c r="AA30" s="771">
        <v>3</v>
      </c>
      <c r="AB30" s="771"/>
      <c r="AC30" s="771"/>
      <c r="AD30" s="771"/>
      <c r="AE30" s="772"/>
      <c r="AF30" s="773">
        <v>3</v>
      </c>
      <c r="AG30" s="774"/>
      <c r="AH30" s="774"/>
      <c r="AI30" s="774"/>
      <c r="AJ30" s="775"/>
      <c r="AK30" s="821">
        <v>13</v>
      </c>
      <c r="AL30" s="817"/>
      <c r="AM30" s="817"/>
      <c r="AN30" s="817"/>
      <c r="AO30" s="817"/>
      <c r="AP30" s="817">
        <v>53</v>
      </c>
      <c r="AQ30" s="817"/>
      <c r="AR30" s="817"/>
      <c r="AS30" s="817"/>
      <c r="AT30" s="817"/>
      <c r="AU30" s="817">
        <v>11</v>
      </c>
      <c r="AV30" s="817"/>
      <c r="AW30" s="817"/>
      <c r="AX30" s="817"/>
      <c r="AY30" s="817"/>
      <c r="AZ30" s="818"/>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324</v>
      </c>
      <c r="C31" s="768"/>
      <c r="D31" s="768"/>
      <c r="E31" s="768"/>
      <c r="F31" s="768"/>
      <c r="G31" s="768"/>
      <c r="H31" s="768"/>
      <c r="I31" s="768"/>
      <c r="J31" s="768"/>
      <c r="K31" s="768"/>
      <c r="L31" s="768"/>
      <c r="M31" s="768"/>
      <c r="N31" s="768"/>
      <c r="O31" s="768"/>
      <c r="P31" s="769"/>
      <c r="Q31" s="770">
        <v>93</v>
      </c>
      <c r="R31" s="771"/>
      <c r="S31" s="771"/>
      <c r="T31" s="771"/>
      <c r="U31" s="771"/>
      <c r="V31" s="771">
        <v>91</v>
      </c>
      <c r="W31" s="771"/>
      <c r="X31" s="771"/>
      <c r="Y31" s="771"/>
      <c r="Z31" s="771"/>
      <c r="AA31" s="771">
        <v>1</v>
      </c>
      <c r="AB31" s="771"/>
      <c r="AC31" s="771"/>
      <c r="AD31" s="771"/>
      <c r="AE31" s="772"/>
      <c r="AF31" s="773">
        <v>1</v>
      </c>
      <c r="AG31" s="774"/>
      <c r="AH31" s="774"/>
      <c r="AI31" s="774"/>
      <c r="AJ31" s="775"/>
      <c r="AK31" s="821">
        <v>48</v>
      </c>
      <c r="AL31" s="817"/>
      <c r="AM31" s="817"/>
      <c r="AN31" s="817"/>
      <c r="AO31" s="817"/>
      <c r="AP31" s="817" t="s">
        <v>304</v>
      </c>
      <c r="AQ31" s="817"/>
      <c r="AR31" s="817"/>
      <c r="AS31" s="817"/>
      <c r="AT31" s="817"/>
      <c r="AU31" s="817"/>
      <c r="AV31" s="817"/>
      <c r="AW31" s="817"/>
      <c r="AX31" s="817"/>
      <c r="AY31" s="817"/>
      <c r="AZ31" s="818"/>
      <c r="BA31" s="818"/>
      <c r="BB31" s="818"/>
      <c r="BC31" s="818"/>
      <c r="BD31" s="818"/>
      <c r="BE31" s="819"/>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t="s">
        <v>325</v>
      </c>
      <c r="C32" s="768"/>
      <c r="D32" s="768"/>
      <c r="E32" s="768"/>
      <c r="F32" s="768"/>
      <c r="G32" s="768"/>
      <c r="H32" s="768"/>
      <c r="I32" s="768"/>
      <c r="J32" s="768"/>
      <c r="K32" s="768"/>
      <c r="L32" s="768"/>
      <c r="M32" s="768"/>
      <c r="N32" s="768"/>
      <c r="O32" s="768"/>
      <c r="P32" s="769"/>
      <c r="Q32" s="770">
        <v>170</v>
      </c>
      <c r="R32" s="771"/>
      <c r="S32" s="771"/>
      <c r="T32" s="771"/>
      <c r="U32" s="771"/>
      <c r="V32" s="771">
        <v>163</v>
      </c>
      <c r="W32" s="771"/>
      <c r="X32" s="771"/>
      <c r="Y32" s="771"/>
      <c r="Z32" s="771"/>
      <c r="AA32" s="771">
        <v>7</v>
      </c>
      <c r="AB32" s="771"/>
      <c r="AC32" s="771"/>
      <c r="AD32" s="771"/>
      <c r="AE32" s="772"/>
      <c r="AF32" s="773">
        <v>0</v>
      </c>
      <c r="AG32" s="774"/>
      <c r="AH32" s="774"/>
      <c r="AI32" s="774"/>
      <c r="AJ32" s="775"/>
      <c r="AK32" s="821">
        <v>101</v>
      </c>
      <c r="AL32" s="817"/>
      <c r="AM32" s="817"/>
      <c r="AN32" s="817"/>
      <c r="AO32" s="817"/>
      <c r="AP32" s="817">
        <v>999</v>
      </c>
      <c r="AQ32" s="817"/>
      <c r="AR32" s="817"/>
      <c r="AS32" s="817"/>
      <c r="AT32" s="817"/>
      <c r="AU32" s="817">
        <v>676</v>
      </c>
      <c r="AV32" s="817"/>
      <c r="AW32" s="817"/>
      <c r="AX32" s="817"/>
      <c r="AY32" s="817"/>
      <c r="AZ32" s="818" t="s">
        <v>304</v>
      </c>
      <c r="BA32" s="818"/>
      <c r="BB32" s="818"/>
      <c r="BC32" s="818"/>
      <c r="BD32" s="818"/>
      <c r="BE32" s="819" t="s">
        <v>326</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t="s">
        <v>68</v>
      </c>
      <c r="C33" s="768"/>
      <c r="D33" s="768"/>
      <c r="E33" s="768"/>
      <c r="F33" s="768"/>
      <c r="G33" s="768"/>
      <c r="H33" s="768"/>
      <c r="I33" s="768"/>
      <c r="J33" s="768"/>
      <c r="K33" s="768"/>
      <c r="L33" s="768"/>
      <c r="M33" s="768"/>
      <c r="N33" s="768"/>
      <c r="O33" s="768"/>
      <c r="P33" s="769"/>
      <c r="Q33" s="770">
        <v>275</v>
      </c>
      <c r="R33" s="771"/>
      <c r="S33" s="771"/>
      <c r="T33" s="771"/>
      <c r="U33" s="771"/>
      <c r="V33" s="771">
        <v>270</v>
      </c>
      <c r="W33" s="771"/>
      <c r="X33" s="771"/>
      <c r="Y33" s="771"/>
      <c r="Z33" s="771"/>
      <c r="AA33" s="771">
        <v>5</v>
      </c>
      <c r="AB33" s="771"/>
      <c r="AC33" s="771"/>
      <c r="AD33" s="771"/>
      <c r="AE33" s="772"/>
      <c r="AF33" s="773">
        <v>0</v>
      </c>
      <c r="AG33" s="774"/>
      <c r="AH33" s="774"/>
      <c r="AI33" s="774"/>
      <c r="AJ33" s="775"/>
      <c r="AK33" s="821">
        <v>173</v>
      </c>
      <c r="AL33" s="817"/>
      <c r="AM33" s="817"/>
      <c r="AN33" s="817"/>
      <c r="AO33" s="817"/>
      <c r="AP33" s="817">
        <v>1853</v>
      </c>
      <c r="AQ33" s="817"/>
      <c r="AR33" s="817"/>
      <c r="AS33" s="817"/>
      <c r="AT33" s="817"/>
      <c r="AU33" s="817">
        <v>769</v>
      </c>
      <c r="AV33" s="817"/>
      <c r="AW33" s="817"/>
      <c r="AX33" s="817"/>
      <c r="AY33" s="817"/>
      <c r="AZ33" s="818">
        <v>3</v>
      </c>
      <c r="BA33" s="818"/>
      <c r="BB33" s="818"/>
      <c r="BC33" s="818"/>
      <c r="BD33" s="818"/>
      <c r="BE33" s="819" t="s">
        <v>326</v>
      </c>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327</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309</v>
      </c>
      <c r="B63" s="776" t="s">
        <v>328</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12</v>
      </c>
      <c r="AG63" s="831"/>
      <c r="AH63" s="831"/>
      <c r="AI63" s="831"/>
      <c r="AJ63" s="832"/>
      <c r="AK63" s="833"/>
      <c r="AL63" s="828"/>
      <c r="AM63" s="828"/>
      <c r="AN63" s="828"/>
      <c r="AO63" s="828"/>
      <c r="AP63" s="831"/>
      <c r="AQ63" s="831"/>
      <c r="AR63" s="831"/>
      <c r="AS63" s="831"/>
      <c r="AT63" s="831"/>
      <c r="AU63" s="831"/>
      <c r="AV63" s="831"/>
      <c r="AW63" s="831"/>
      <c r="AX63" s="831"/>
      <c r="AY63" s="831"/>
      <c r="AZ63" s="835"/>
      <c r="BA63" s="835"/>
      <c r="BB63" s="835"/>
      <c r="BC63" s="835"/>
      <c r="BD63" s="835"/>
      <c r="BE63" s="836"/>
      <c r="BF63" s="836"/>
      <c r="BG63" s="836"/>
      <c r="BH63" s="836"/>
      <c r="BI63" s="837"/>
      <c r="BJ63" s="838" t="s">
        <v>47</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329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330</v>
      </c>
      <c r="B66" s="715"/>
      <c r="C66" s="715"/>
      <c r="D66" s="715"/>
      <c r="E66" s="715"/>
      <c r="F66" s="715"/>
      <c r="G66" s="715"/>
      <c r="H66" s="715"/>
      <c r="I66" s="715"/>
      <c r="J66" s="715"/>
      <c r="K66" s="715"/>
      <c r="L66" s="715"/>
      <c r="M66" s="715"/>
      <c r="N66" s="715"/>
      <c r="O66" s="715"/>
      <c r="P66" s="716"/>
      <c r="Q66" s="720" t="s">
        <v>313</v>
      </c>
      <c r="R66" s="721"/>
      <c r="S66" s="721"/>
      <c r="T66" s="721"/>
      <c r="U66" s="722"/>
      <c r="V66" s="720" t="s">
        <v>314</v>
      </c>
      <c r="W66" s="721"/>
      <c r="X66" s="721"/>
      <c r="Y66" s="721"/>
      <c r="Z66" s="722"/>
      <c r="AA66" s="720" t="s">
        <v>315</v>
      </c>
      <c r="AB66" s="721"/>
      <c r="AC66" s="721"/>
      <c r="AD66" s="721"/>
      <c r="AE66" s="722"/>
      <c r="AF66" s="841" t="s">
        <v>316</v>
      </c>
      <c r="AG66" s="802"/>
      <c r="AH66" s="802"/>
      <c r="AI66" s="802"/>
      <c r="AJ66" s="842"/>
      <c r="AK66" s="720" t="s">
        <v>317</v>
      </c>
      <c r="AL66" s="715"/>
      <c r="AM66" s="715"/>
      <c r="AN66" s="715"/>
      <c r="AO66" s="716"/>
      <c r="AP66" s="720" t="s">
        <v>318</v>
      </c>
      <c r="AQ66" s="721"/>
      <c r="AR66" s="721"/>
      <c r="AS66" s="721"/>
      <c r="AT66" s="722"/>
      <c r="AU66" s="720" t="s">
        <v>331</v>
      </c>
      <c r="AV66" s="721"/>
      <c r="AW66" s="721"/>
      <c r="AX66" s="721"/>
      <c r="AY66" s="722"/>
      <c r="AZ66" s="720" t="s">
        <v>293</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c r="C68" s="857"/>
      <c r="D68" s="857"/>
      <c r="E68" s="857"/>
      <c r="F68" s="857"/>
      <c r="G68" s="857"/>
      <c r="H68" s="857"/>
      <c r="I68" s="857"/>
      <c r="J68" s="857"/>
      <c r="K68" s="857"/>
      <c r="L68" s="857"/>
      <c r="M68" s="857"/>
      <c r="N68" s="857"/>
      <c r="O68" s="857"/>
      <c r="P68" s="858"/>
      <c r="Q68" s="859"/>
      <c r="R68" s="853"/>
      <c r="S68" s="853"/>
      <c r="T68" s="853"/>
      <c r="U68" s="853"/>
      <c r="V68" s="853"/>
      <c r="W68" s="853"/>
      <c r="X68" s="853"/>
      <c r="Y68" s="853"/>
      <c r="Z68" s="853"/>
      <c r="AA68" s="853"/>
      <c r="AB68" s="853"/>
      <c r="AC68" s="853"/>
      <c r="AD68" s="853"/>
      <c r="AE68" s="853"/>
      <c r="AF68" s="853"/>
      <c r="AG68" s="853"/>
      <c r="AH68" s="853"/>
      <c r="AI68" s="853"/>
      <c r="AJ68" s="853"/>
      <c r="AK68" s="853"/>
      <c r="AL68" s="853"/>
      <c r="AM68" s="853"/>
      <c r="AN68" s="853"/>
      <c r="AO68" s="853"/>
      <c r="AP68" s="853"/>
      <c r="AQ68" s="853"/>
      <c r="AR68" s="853"/>
      <c r="AS68" s="853"/>
      <c r="AT68" s="853"/>
      <c r="AU68" s="853"/>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c r="C69" s="861"/>
      <c r="D69" s="861"/>
      <c r="E69" s="861"/>
      <c r="F69" s="861"/>
      <c r="G69" s="861"/>
      <c r="H69" s="861"/>
      <c r="I69" s="861"/>
      <c r="J69" s="861"/>
      <c r="K69" s="861"/>
      <c r="L69" s="861"/>
      <c r="M69" s="861"/>
      <c r="N69" s="861"/>
      <c r="O69" s="861"/>
      <c r="P69" s="862"/>
      <c r="Q69" s="863"/>
      <c r="R69" s="817"/>
      <c r="S69" s="817"/>
      <c r="T69" s="817"/>
      <c r="U69" s="817"/>
      <c r="V69" s="817"/>
      <c r="W69" s="817"/>
      <c r="X69" s="817"/>
      <c r="Y69" s="817"/>
      <c r="Z69" s="817"/>
      <c r="AA69" s="817"/>
      <c r="AB69" s="817"/>
      <c r="AC69" s="817"/>
      <c r="AD69" s="817"/>
      <c r="AE69" s="817"/>
      <c r="AF69" s="817"/>
      <c r="AG69" s="817"/>
      <c r="AH69" s="817"/>
      <c r="AI69" s="817"/>
      <c r="AJ69" s="817"/>
      <c r="AK69" s="817"/>
      <c r="AL69" s="817"/>
      <c r="AM69" s="817"/>
      <c r="AN69" s="817"/>
      <c r="AO69" s="817"/>
      <c r="AP69" s="817"/>
      <c r="AQ69" s="817"/>
      <c r="AR69" s="817"/>
      <c r="AS69" s="817"/>
      <c r="AT69" s="817"/>
      <c r="AU69" s="817"/>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c r="C70" s="861"/>
      <c r="D70" s="861"/>
      <c r="E70" s="861"/>
      <c r="F70" s="861"/>
      <c r="G70" s="861"/>
      <c r="H70" s="861"/>
      <c r="I70" s="861"/>
      <c r="J70" s="861"/>
      <c r="K70" s="861"/>
      <c r="L70" s="861"/>
      <c r="M70" s="861"/>
      <c r="N70" s="861"/>
      <c r="O70" s="861"/>
      <c r="P70" s="862"/>
      <c r="Q70" s="863"/>
      <c r="R70" s="817"/>
      <c r="S70" s="817"/>
      <c r="T70" s="817"/>
      <c r="U70" s="817"/>
      <c r="V70" s="817"/>
      <c r="W70" s="817"/>
      <c r="X70" s="817"/>
      <c r="Y70" s="817"/>
      <c r="Z70" s="817"/>
      <c r="AA70" s="817"/>
      <c r="AB70" s="817"/>
      <c r="AC70" s="817"/>
      <c r="AD70" s="817"/>
      <c r="AE70" s="817"/>
      <c r="AF70" s="817"/>
      <c r="AG70" s="817"/>
      <c r="AH70" s="817"/>
      <c r="AI70" s="817"/>
      <c r="AJ70" s="817"/>
      <c r="AK70" s="817"/>
      <c r="AL70" s="817"/>
      <c r="AM70" s="817"/>
      <c r="AN70" s="817"/>
      <c r="AO70" s="817"/>
      <c r="AP70" s="817"/>
      <c r="AQ70" s="817"/>
      <c r="AR70" s="817"/>
      <c r="AS70" s="817"/>
      <c r="AT70" s="817"/>
      <c r="AU70" s="817"/>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c r="C71" s="861"/>
      <c r="D71" s="861"/>
      <c r="E71" s="861"/>
      <c r="F71" s="861"/>
      <c r="G71" s="861"/>
      <c r="H71" s="861"/>
      <c r="I71" s="861"/>
      <c r="J71" s="861"/>
      <c r="K71" s="861"/>
      <c r="L71" s="861"/>
      <c r="M71" s="861"/>
      <c r="N71" s="861"/>
      <c r="O71" s="861"/>
      <c r="P71" s="862"/>
      <c r="Q71" s="863"/>
      <c r="R71" s="817"/>
      <c r="S71" s="817"/>
      <c r="T71" s="817"/>
      <c r="U71" s="817"/>
      <c r="V71" s="817"/>
      <c r="W71" s="817"/>
      <c r="X71" s="817"/>
      <c r="Y71" s="817"/>
      <c r="Z71" s="817"/>
      <c r="AA71" s="817"/>
      <c r="AB71" s="817"/>
      <c r="AC71" s="817"/>
      <c r="AD71" s="817"/>
      <c r="AE71" s="817"/>
      <c r="AF71" s="817"/>
      <c r="AG71" s="817"/>
      <c r="AH71" s="817"/>
      <c r="AI71" s="817"/>
      <c r="AJ71" s="817"/>
      <c r="AK71" s="817"/>
      <c r="AL71" s="817"/>
      <c r="AM71" s="817"/>
      <c r="AN71" s="817"/>
      <c r="AO71" s="817"/>
      <c r="AP71" s="817"/>
      <c r="AQ71" s="817"/>
      <c r="AR71" s="817"/>
      <c r="AS71" s="817"/>
      <c r="AT71" s="817"/>
      <c r="AU71" s="817"/>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c r="C72" s="861"/>
      <c r="D72" s="861"/>
      <c r="E72" s="861"/>
      <c r="F72" s="861"/>
      <c r="G72" s="861"/>
      <c r="H72" s="861"/>
      <c r="I72" s="861"/>
      <c r="J72" s="861"/>
      <c r="K72" s="861"/>
      <c r="L72" s="861"/>
      <c r="M72" s="861"/>
      <c r="N72" s="861"/>
      <c r="O72" s="861"/>
      <c r="P72" s="862"/>
      <c r="Q72" s="863"/>
      <c r="R72" s="817"/>
      <c r="S72" s="817"/>
      <c r="T72" s="817"/>
      <c r="U72" s="817"/>
      <c r="V72" s="817"/>
      <c r="W72" s="817"/>
      <c r="X72" s="817"/>
      <c r="Y72" s="817"/>
      <c r="Z72" s="817"/>
      <c r="AA72" s="817"/>
      <c r="AB72" s="817"/>
      <c r="AC72" s="817"/>
      <c r="AD72" s="817"/>
      <c r="AE72" s="817"/>
      <c r="AF72" s="817"/>
      <c r="AG72" s="817"/>
      <c r="AH72" s="817"/>
      <c r="AI72" s="817"/>
      <c r="AJ72" s="817"/>
      <c r="AK72" s="817"/>
      <c r="AL72" s="817"/>
      <c r="AM72" s="817"/>
      <c r="AN72" s="817"/>
      <c r="AO72" s="817"/>
      <c r="AP72" s="817"/>
      <c r="AQ72" s="817"/>
      <c r="AR72" s="817"/>
      <c r="AS72" s="817"/>
      <c r="AT72" s="817"/>
      <c r="AU72" s="817"/>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309</v>
      </c>
      <c r="B88" s="776" t="s">
        <v>332</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c r="AG88" s="831"/>
      <c r="AH88" s="831"/>
      <c r="AI88" s="831"/>
      <c r="AJ88" s="831"/>
      <c r="AK88" s="828"/>
      <c r="AL88" s="828"/>
      <c r="AM88" s="828"/>
      <c r="AN88" s="828"/>
      <c r="AO88" s="828"/>
      <c r="AP88" s="831"/>
      <c r="AQ88" s="831"/>
      <c r="AR88" s="831"/>
      <c r="AS88" s="831"/>
      <c r="AT88" s="831"/>
      <c r="AU88" s="831"/>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309</v>
      </c>
      <c r="BR102" s="776" t="s">
        <v>333</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c r="CS102" s="839"/>
      <c r="CT102" s="839"/>
      <c r="CU102" s="839"/>
      <c r="CV102" s="878"/>
      <c r="CW102" s="877"/>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334</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335</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336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337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338</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339</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340</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341</v>
      </c>
      <c r="AB109" s="880"/>
      <c r="AC109" s="880"/>
      <c r="AD109" s="880"/>
      <c r="AE109" s="881"/>
      <c r="AF109" s="879" t="s">
        <v>342</v>
      </c>
      <c r="AG109" s="880"/>
      <c r="AH109" s="880"/>
      <c r="AI109" s="880"/>
      <c r="AJ109" s="881"/>
      <c r="AK109" s="879" t="s">
        <v>223</v>
      </c>
      <c r="AL109" s="880"/>
      <c r="AM109" s="880"/>
      <c r="AN109" s="880"/>
      <c r="AO109" s="881"/>
      <c r="AP109" s="879" t="s">
        <v>343</v>
      </c>
      <c r="AQ109" s="880"/>
      <c r="AR109" s="880"/>
      <c r="AS109" s="880"/>
      <c r="AT109" s="882"/>
      <c r="AU109" s="899" t="s">
        <v>340</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341</v>
      </c>
      <c r="BR109" s="880"/>
      <c r="BS109" s="880"/>
      <c r="BT109" s="880"/>
      <c r="BU109" s="881"/>
      <c r="BV109" s="879" t="s">
        <v>342</v>
      </c>
      <c r="BW109" s="880"/>
      <c r="BX109" s="880"/>
      <c r="BY109" s="880"/>
      <c r="BZ109" s="881"/>
      <c r="CA109" s="879" t="s">
        <v>223</v>
      </c>
      <c r="CB109" s="880"/>
      <c r="CC109" s="880"/>
      <c r="CD109" s="880"/>
      <c r="CE109" s="881"/>
      <c r="CF109" s="900" t="s">
        <v>343</v>
      </c>
      <c r="CG109" s="900"/>
      <c r="CH109" s="900"/>
      <c r="CI109" s="900"/>
      <c r="CJ109" s="900"/>
      <c r="CK109" s="879" t="s">
        <v>344</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341</v>
      </c>
      <c r="DH109" s="880"/>
      <c r="DI109" s="880"/>
      <c r="DJ109" s="880"/>
      <c r="DK109" s="881"/>
      <c r="DL109" s="879" t="s">
        <v>342</v>
      </c>
      <c r="DM109" s="880"/>
      <c r="DN109" s="880"/>
      <c r="DO109" s="880"/>
      <c r="DP109" s="881"/>
      <c r="DQ109" s="879" t="s">
        <v>223</v>
      </c>
      <c r="DR109" s="880"/>
      <c r="DS109" s="880"/>
      <c r="DT109" s="880"/>
      <c r="DU109" s="881"/>
      <c r="DV109" s="879" t="s">
        <v>343</v>
      </c>
      <c r="DW109" s="880"/>
      <c r="DX109" s="880"/>
      <c r="DY109" s="880"/>
      <c r="DZ109" s="882"/>
    </row>
    <row r="110" spans="1:131" s="212" customFormat="1" ht="26.25" customHeight="1" x14ac:dyDescent="0.2">
      <c r="A110" s="883" t="s">
        <v>345</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1037671</v>
      </c>
      <c r="AB110" s="887"/>
      <c r="AC110" s="887"/>
      <c r="AD110" s="887"/>
      <c r="AE110" s="888"/>
      <c r="AF110" s="889">
        <v>1017038</v>
      </c>
      <c r="AG110" s="887"/>
      <c r="AH110" s="887"/>
      <c r="AI110" s="887"/>
      <c r="AJ110" s="888"/>
      <c r="AK110" s="889">
        <v>1190356</v>
      </c>
      <c r="AL110" s="887"/>
      <c r="AM110" s="887"/>
      <c r="AN110" s="887"/>
      <c r="AO110" s="888"/>
      <c r="AP110" s="890">
        <v>63.1</v>
      </c>
      <c r="AQ110" s="891"/>
      <c r="AR110" s="891"/>
      <c r="AS110" s="891"/>
      <c r="AT110" s="892"/>
      <c r="AU110" s="893" t="s">
        <v>346</v>
      </c>
      <c r="AV110" s="894"/>
      <c r="AW110" s="894"/>
      <c r="AX110" s="894"/>
      <c r="AY110" s="894"/>
      <c r="AZ110" s="916" t="s">
        <v>347</v>
      </c>
      <c r="BA110" s="884"/>
      <c r="BB110" s="884"/>
      <c r="BC110" s="884"/>
      <c r="BD110" s="884"/>
      <c r="BE110" s="884"/>
      <c r="BF110" s="884"/>
      <c r="BG110" s="884"/>
      <c r="BH110" s="884"/>
      <c r="BI110" s="884"/>
      <c r="BJ110" s="884"/>
      <c r="BK110" s="884"/>
      <c r="BL110" s="884"/>
      <c r="BM110" s="884"/>
      <c r="BN110" s="884"/>
      <c r="BO110" s="884"/>
      <c r="BP110" s="885"/>
      <c r="BQ110" s="917">
        <v>10181523</v>
      </c>
      <c r="BR110" s="918"/>
      <c r="BS110" s="918"/>
      <c r="BT110" s="918"/>
      <c r="BU110" s="918"/>
      <c r="BV110" s="918">
        <v>9951371</v>
      </c>
      <c r="BW110" s="918"/>
      <c r="BX110" s="918"/>
      <c r="BY110" s="918"/>
      <c r="BZ110" s="918"/>
      <c r="CA110" s="918">
        <v>11619648</v>
      </c>
      <c r="CB110" s="918"/>
      <c r="CC110" s="918"/>
      <c r="CD110" s="918"/>
      <c r="CE110" s="918"/>
      <c r="CF110" s="931">
        <v>615.6</v>
      </c>
      <c r="CG110" s="932"/>
      <c r="CH110" s="932"/>
      <c r="CI110" s="932"/>
      <c r="CJ110" s="932"/>
      <c r="CK110" s="933" t="s">
        <v>348</v>
      </c>
      <c r="CL110" s="934"/>
      <c r="CM110" s="916" t="s">
        <v>349</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47</v>
      </c>
      <c r="DH110" s="918"/>
      <c r="DI110" s="918"/>
      <c r="DJ110" s="918"/>
      <c r="DK110" s="918"/>
      <c r="DL110" s="918" t="s">
        <v>47</v>
      </c>
      <c r="DM110" s="918"/>
      <c r="DN110" s="918"/>
      <c r="DO110" s="918"/>
      <c r="DP110" s="918"/>
      <c r="DQ110" s="918" t="s">
        <v>47</v>
      </c>
      <c r="DR110" s="918"/>
      <c r="DS110" s="918"/>
      <c r="DT110" s="918"/>
      <c r="DU110" s="918"/>
      <c r="DV110" s="919" t="s">
        <v>47</v>
      </c>
      <c r="DW110" s="919"/>
      <c r="DX110" s="919"/>
      <c r="DY110" s="919"/>
      <c r="DZ110" s="920"/>
    </row>
    <row r="111" spans="1:131" s="212" customFormat="1" ht="26.25" customHeight="1" x14ac:dyDescent="0.2">
      <c r="A111" s="921" t="s">
        <v>350</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47</v>
      </c>
      <c r="AB111" s="925"/>
      <c r="AC111" s="925"/>
      <c r="AD111" s="925"/>
      <c r="AE111" s="926"/>
      <c r="AF111" s="927" t="s">
        <v>47</v>
      </c>
      <c r="AG111" s="925"/>
      <c r="AH111" s="925"/>
      <c r="AI111" s="925"/>
      <c r="AJ111" s="926"/>
      <c r="AK111" s="927" t="s">
        <v>47</v>
      </c>
      <c r="AL111" s="925"/>
      <c r="AM111" s="925"/>
      <c r="AN111" s="925"/>
      <c r="AO111" s="926"/>
      <c r="AP111" s="928" t="s">
        <v>47</v>
      </c>
      <c r="AQ111" s="929"/>
      <c r="AR111" s="929"/>
      <c r="AS111" s="929"/>
      <c r="AT111" s="930"/>
      <c r="AU111" s="895"/>
      <c r="AV111" s="896"/>
      <c r="AW111" s="896"/>
      <c r="AX111" s="896"/>
      <c r="AY111" s="896"/>
      <c r="AZ111" s="909" t="s">
        <v>351</v>
      </c>
      <c r="BA111" s="910"/>
      <c r="BB111" s="910"/>
      <c r="BC111" s="910"/>
      <c r="BD111" s="910"/>
      <c r="BE111" s="910"/>
      <c r="BF111" s="910"/>
      <c r="BG111" s="910"/>
      <c r="BH111" s="910"/>
      <c r="BI111" s="910"/>
      <c r="BJ111" s="910"/>
      <c r="BK111" s="910"/>
      <c r="BL111" s="910"/>
      <c r="BM111" s="910"/>
      <c r="BN111" s="910"/>
      <c r="BO111" s="910"/>
      <c r="BP111" s="911"/>
      <c r="BQ111" s="912" t="s">
        <v>47</v>
      </c>
      <c r="BR111" s="913"/>
      <c r="BS111" s="913"/>
      <c r="BT111" s="913"/>
      <c r="BU111" s="913"/>
      <c r="BV111" s="913" t="s">
        <v>47</v>
      </c>
      <c r="BW111" s="913"/>
      <c r="BX111" s="913"/>
      <c r="BY111" s="913"/>
      <c r="BZ111" s="913"/>
      <c r="CA111" s="913" t="s">
        <v>47</v>
      </c>
      <c r="CB111" s="913"/>
      <c r="CC111" s="913"/>
      <c r="CD111" s="913"/>
      <c r="CE111" s="913"/>
      <c r="CF111" s="907" t="s">
        <v>47</v>
      </c>
      <c r="CG111" s="908"/>
      <c r="CH111" s="908"/>
      <c r="CI111" s="908"/>
      <c r="CJ111" s="908"/>
      <c r="CK111" s="935"/>
      <c r="CL111" s="936"/>
      <c r="CM111" s="909" t="s">
        <v>352</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47</v>
      </c>
      <c r="DH111" s="913"/>
      <c r="DI111" s="913"/>
      <c r="DJ111" s="913"/>
      <c r="DK111" s="913"/>
      <c r="DL111" s="913" t="s">
        <v>47</v>
      </c>
      <c r="DM111" s="913"/>
      <c r="DN111" s="913"/>
      <c r="DO111" s="913"/>
      <c r="DP111" s="913"/>
      <c r="DQ111" s="913" t="s">
        <v>47</v>
      </c>
      <c r="DR111" s="913"/>
      <c r="DS111" s="913"/>
      <c r="DT111" s="913"/>
      <c r="DU111" s="913"/>
      <c r="DV111" s="914" t="s">
        <v>47</v>
      </c>
      <c r="DW111" s="914"/>
      <c r="DX111" s="914"/>
      <c r="DY111" s="914"/>
      <c r="DZ111" s="915"/>
    </row>
    <row r="112" spans="1:131" s="212" customFormat="1" ht="26.25" customHeight="1" x14ac:dyDescent="0.2">
      <c r="A112" s="939" t="s">
        <v>353</v>
      </c>
      <c r="B112" s="940"/>
      <c r="C112" s="910" t="s">
        <v>354</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47</v>
      </c>
      <c r="AB112" s="946"/>
      <c r="AC112" s="946"/>
      <c r="AD112" s="946"/>
      <c r="AE112" s="947"/>
      <c r="AF112" s="948" t="s">
        <v>47</v>
      </c>
      <c r="AG112" s="946"/>
      <c r="AH112" s="946"/>
      <c r="AI112" s="946"/>
      <c r="AJ112" s="947"/>
      <c r="AK112" s="948" t="s">
        <v>47</v>
      </c>
      <c r="AL112" s="946"/>
      <c r="AM112" s="946"/>
      <c r="AN112" s="946"/>
      <c r="AO112" s="947"/>
      <c r="AP112" s="949" t="s">
        <v>47</v>
      </c>
      <c r="AQ112" s="950"/>
      <c r="AR112" s="950"/>
      <c r="AS112" s="950"/>
      <c r="AT112" s="951"/>
      <c r="AU112" s="895"/>
      <c r="AV112" s="896"/>
      <c r="AW112" s="896"/>
      <c r="AX112" s="896"/>
      <c r="AY112" s="896"/>
      <c r="AZ112" s="909" t="s">
        <v>355</v>
      </c>
      <c r="BA112" s="910"/>
      <c r="BB112" s="910"/>
      <c r="BC112" s="910"/>
      <c r="BD112" s="910"/>
      <c r="BE112" s="910"/>
      <c r="BF112" s="910"/>
      <c r="BG112" s="910"/>
      <c r="BH112" s="910"/>
      <c r="BI112" s="910"/>
      <c r="BJ112" s="910"/>
      <c r="BK112" s="910"/>
      <c r="BL112" s="910"/>
      <c r="BM112" s="910"/>
      <c r="BN112" s="910"/>
      <c r="BO112" s="910"/>
      <c r="BP112" s="911"/>
      <c r="BQ112" s="912">
        <v>2029243</v>
      </c>
      <c r="BR112" s="913"/>
      <c r="BS112" s="913"/>
      <c r="BT112" s="913"/>
      <c r="BU112" s="913"/>
      <c r="BV112" s="913">
        <v>1540548</v>
      </c>
      <c r="BW112" s="913"/>
      <c r="BX112" s="913"/>
      <c r="BY112" s="913"/>
      <c r="BZ112" s="913"/>
      <c r="CA112" s="913">
        <v>1445143</v>
      </c>
      <c r="CB112" s="913"/>
      <c r="CC112" s="913"/>
      <c r="CD112" s="913"/>
      <c r="CE112" s="913"/>
      <c r="CF112" s="907">
        <v>76.599999999999994</v>
      </c>
      <c r="CG112" s="908"/>
      <c r="CH112" s="908"/>
      <c r="CI112" s="908"/>
      <c r="CJ112" s="908"/>
      <c r="CK112" s="935"/>
      <c r="CL112" s="936"/>
      <c r="CM112" s="909" t="s">
        <v>356</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47</v>
      </c>
      <c r="DH112" s="913"/>
      <c r="DI112" s="913"/>
      <c r="DJ112" s="913"/>
      <c r="DK112" s="913"/>
      <c r="DL112" s="913" t="s">
        <v>47</v>
      </c>
      <c r="DM112" s="913"/>
      <c r="DN112" s="913"/>
      <c r="DO112" s="913"/>
      <c r="DP112" s="913"/>
      <c r="DQ112" s="913" t="s">
        <v>47</v>
      </c>
      <c r="DR112" s="913"/>
      <c r="DS112" s="913"/>
      <c r="DT112" s="913"/>
      <c r="DU112" s="913"/>
      <c r="DV112" s="914" t="s">
        <v>47</v>
      </c>
      <c r="DW112" s="914"/>
      <c r="DX112" s="914"/>
      <c r="DY112" s="914"/>
      <c r="DZ112" s="915"/>
    </row>
    <row r="113" spans="1:130" s="212" customFormat="1" ht="26.25" customHeight="1" x14ac:dyDescent="0.2">
      <c r="A113" s="941"/>
      <c r="B113" s="942"/>
      <c r="C113" s="910" t="s">
        <v>357</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148462</v>
      </c>
      <c r="AB113" s="925"/>
      <c r="AC113" s="925"/>
      <c r="AD113" s="925"/>
      <c r="AE113" s="926"/>
      <c r="AF113" s="927">
        <v>123492</v>
      </c>
      <c r="AG113" s="925"/>
      <c r="AH113" s="925"/>
      <c r="AI113" s="925"/>
      <c r="AJ113" s="926"/>
      <c r="AK113" s="927">
        <v>220403</v>
      </c>
      <c r="AL113" s="925"/>
      <c r="AM113" s="925"/>
      <c r="AN113" s="925"/>
      <c r="AO113" s="926"/>
      <c r="AP113" s="928">
        <v>11.7</v>
      </c>
      <c r="AQ113" s="929"/>
      <c r="AR113" s="929"/>
      <c r="AS113" s="929"/>
      <c r="AT113" s="930"/>
      <c r="AU113" s="895"/>
      <c r="AV113" s="896"/>
      <c r="AW113" s="896"/>
      <c r="AX113" s="896"/>
      <c r="AY113" s="896"/>
      <c r="AZ113" s="909" t="s">
        <v>358</v>
      </c>
      <c r="BA113" s="910"/>
      <c r="BB113" s="910"/>
      <c r="BC113" s="910"/>
      <c r="BD113" s="910"/>
      <c r="BE113" s="910"/>
      <c r="BF113" s="910"/>
      <c r="BG113" s="910"/>
      <c r="BH113" s="910"/>
      <c r="BI113" s="910"/>
      <c r="BJ113" s="910"/>
      <c r="BK113" s="910"/>
      <c r="BL113" s="910"/>
      <c r="BM113" s="910"/>
      <c r="BN113" s="910"/>
      <c r="BO113" s="910"/>
      <c r="BP113" s="911"/>
      <c r="BQ113" s="912">
        <v>45228</v>
      </c>
      <c r="BR113" s="913"/>
      <c r="BS113" s="913"/>
      <c r="BT113" s="913"/>
      <c r="BU113" s="913"/>
      <c r="BV113" s="913">
        <v>41203</v>
      </c>
      <c r="BW113" s="913"/>
      <c r="BX113" s="913"/>
      <c r="BY113" s="913"/>
      <c r="BZ113" s="913"/>
      <c r="CA113" s="913">
        <v>36473</v>
      </c>
      <c r="CB113" s="913"/>
      <c r="CC113" s="913"/>
      <c r="CD113" s="913"/>
      <c r="CE113" s="913"/>
      <c r="CF113" s="907">
        <v>1.9</v>
      </c>
      <c r="CG113" s="908"/>
      <c r="CH113" s="908"/>
      <c r="CI113" s="908"/>
      <c r="CJ113" s="908"/>
      <c r="CK113" s="935"/>
      <c r="CL113" s="936"/>
      <c r="CM113" s="909" t="s">
        <v>359</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47</v>
      </c>
      <c r="DH113" s="946"/>
      <c r="DI113" s="946"/>
      <c r="DJ113" s="946"/>
      <c r="DK113" s="947"/>
      <c r="DL113" s="948" t="s">
        <v>47</v>
      </c>
      <c r="DM113" s="946"/>
      <c r="DN113" s="946"/>
      <c r="DO113" s="946"/>
      <c r="DP113" s="947"/>
      <c r="DQ113" s="948" t="s">
        <v>47</v>
      </c>
      <c r="DR113" s="946"/>
      <c r="DS113" s="946"/>
      <c r="DT113" s="946"/>
      <c r="DU113" s="947"/>
      <c r="DV113" s="949" t="s">
        <v>47</v>
      </c>
      <c r="DW113" s="950"/>
      <c r="DX113" s="950"/>
      <c r="DY113" s="950"/>
      <c r="DZ113" s="951"/>
    </row>
    <row r="114" spans="1:130" s="212" customFormat="1" ht="26.25" customHeight="1" x14ac:dyDescent="0.2">
      <c r="A114" s="941"/>
      <c r="B114" s="942"/>
      <c r="C114" s="910" t="s">
        <v>360</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2850</v>
      </c>
      <c r="AB114" s="946"/>
      <c r="AC114" s="946"/>
      <c r="AD114" s="946"/>
      <c r="AE114" s="947"/>
      <c r="AF114" s="948">
        <v>2236</v>
      </c>
      <c r="AG114" s="946"/>
      <c r="AH114" s="946"/>
      <c r="AI114" s="946"/>
      <c r="AJ114" s="947"/>
      <c r="AK114" s="948">
        <v>2236</v>
      </c>
      <c r="AL114" s="946"/>
      <c r="AM114" s="946"/>
      <c r="AN114" s="946"/>
      <c r="AO114" s="947"/>
      <c r="AP114" s="949">
        <v>0.1</v>
      </c>
      <c r="AQ114" s="950"/>
      <c r="AR114" s="950"/>
      <c r="AS114" s="950"/>
      <c r="AT114" s="951"/>
      <c r="AU114" s="895"/>
      <c r="AV114" s="896"/>
      <c r="AW114" s="896"/>
      <c r="AX114" s="896"/>
      <c r="AY114" s="896"/>
      <c r="AZ114" s="909" t="s">
        <v>361</v>
      </c>
      <c r="BA114" s="910"/>
      <c r="BB114" s="910"/>
      <c r="BC114" s="910"/>
      <c r="BD114" s="910"/>
      <c r="BE114" s="910"/>
      <c r="BF114" s="910"/>
      <c r="BG114" s="910"/>
      <c r="BH114" s="910"/>
      <c r="BI114" s="910"/>
      <c r="BJ114" s="910"/>
      <c r="BK114" s="910"/>
      <c r="BL114" s="910"/>
      <c r="BM114" s="910"/>
      <c r="BN114" s="910"/>
      <c r="BO114" s="910"/>
      <c r="BP114" s="911"/>
      <c r="BQ114" s="912">
        <v>310912</v>
      </c>
      <c r="BR114" s="913"/>
      <c r="BS114" s="913"/>
      <c r="BT114" s="913"/>
      <c r="BU114" s="913"/>
      <c r="BV114" s="913">
        <v>249965</v>
      </c>
      <c r="BW114" s="913"/>
      <c r="BX114" s="913"/>
      <c r="BY114" s="913"/>
      <c r="BZ114" s="913"/>
      <c r="CA114" s="913">
        <v>221383</v>
      </c>
      <c r="CB114" s="913"/>
      <c r="CC114" s="913"/>
      <c r="CD114" s="913"/>
      <c r="CE114" s="913"/>
      <c r="CF114" s="907">
        <v>11.7</v>
      </c>
      <c r="CG114" s="908"/>
      <c r="CH114" s="908"/>
      <c r="CI114" s="908"/>
      <c r="CJ114" s="908"/>
      <c r="CK114" s="935"/>
      <c r="CL114" s="936"/>
      <c r="CM114" s="909" t="s">
        <v>362</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47</v>
      </c>
      <c r="DH114" s="946"/>
      <c r="DI114" s="946"/>
      <c r="DJ114" s="946"/>
      <c r="DK114" s="947"/>
      <c r="DL114" s="948" t="s">
        <v>47</v>
      </c>
      <c r="DM114" s="946"/>
      <c r="DN114" s="946"/>
      <c r="DO114" s="946"/>
      <c r="DP114" s="947"/>
      <c r="DQ114" s="948" t="s">
        <v>47</v>
      </c>
      <c r="DR114" s="946"/>
      <c r="DS114" s="946"/>
      <c r="DT114" s="946"/>
      <c r="DU114" s="947"/>
      <c r="DV114" s="949" t="s">
        <v>47</v>
      </c>
      <c r="DW114" s="950"/>
      <c r="DX114" s="950"/>
      <c r="DY114" s="950"/>
      <c r="DZ114" s="951"/>
    </row>
    <row r="115" spans="1:130" s="212" customFormat="1" ht="26.25" customHeight="1" x14ac:dyDescent="0.2">
      <c r="A115" s="941"/>
      <c r="B115" s="942"/>
      <c r="C115" s="910" t="s">
        <v>363</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47</v>
      </c>
      <c r="AB115" s="925"/>
      <c r="AC115" s="925"/>
      <c r="AD115" s="925"/>
      <c r="AE115" s="926"/>
      <c r="AF115" s="927" t="s">
        <v>47</v>
      </c>
      <c r="AG115" s="925"/>
      <c r="AH115" s="925"/>
      <c r="AI115" s="925"/>
      <c r="AJ115" s="926"/>
      <c r="AK115" s="927" t="s">
        <v>47</v>
      </c>
      <c r="AL115" s="925"/>
      <c r="AM115" s="925"/>
      <c r="AN115" s="925"/>
      <c r="AO115" s="926"/>
      <c r="AP115" s="928" t="s">
        <v>47</v>
      </c>
      <c r="AQ115" s="929"/>
      <c r="AR115" s="929"/>
      <c r="AS115" s="929"/>
      <c r="AT115" s="930"/>
      <c r="AU115" s="895"/>
      <c r="AV115" s="896"/>
      <c r="AW115" s="896"/>
      <c r="AX115" s="896"/>
      <c r="AY115" s="896"/>
      <c r="AZ115" s="909" t="s">
        <v>364</v>
      </c>
      <c r="BA115" s="910"/>
      <c r="BB115" s="910"/>
      <c r="BC115" s="910"/>
      <c r="BD115" s="910"/>
      <c r="BE115" s="910"/>
      <c r="BF115" s="910"/>
      <c r="BG115" s="910"/>
      <c r="BH115" s="910"/>
      <c r="BI115" s="910"/>
      <c r="BJ115" s="910"/>
      <c r="BK115" s="910"/>
      <c r="BL115" s="910"/>
      <c r="BM115" s="910"/>
      <c r="BN115" s="910"/>
      <c r="BO115" s="910"/>
      <c r="BP115" s="911"/>
      <c r="BQ115" s="912" t="s">
        <v>47</v>
      </c>
      <c r="BR115" s="913"/>
      <c r="BS115" s="913"/>
      <c r="BT115" s="913"/>
      <c r="BU115" s="913"/>
      <c r="BV115" s="913" t="s">
        <v>47</v>
      </c>
      <c r="BW115" s="913"/>
      <c r="BX115" s="913"/>
      <c r="BY115" s="913"/>
      <c r="BZ115" s="913"/>
      <c r="CA115" s="913" t="s">
        <v>47</v>
      </c>
      <c r="CB115" s="913"/>
      <c r="CC115" s="913"/>
      <c r="CD115" s="913"/>
      <c r="CE115" s="913"/>
      <c r="CF115" s="907" t="s">
        <v>47</v>
      </c>
      <c r="CG115" s="908"/>
      <c r="CH115" s="908"/>
      <c r="CI115" s="908"/>
      <c r="CJ115" s="908"/>
      <c r="CK115" s="935"/>
      <c r="CL115" s="936"/>
      <c r="CM115" s="909" t="s">
        <v>365</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47</v>
      </c>
      <c r="DH115" s="946"/>
      <c r="DI115" s="946"/>
      <c r="DJ115" s="946"/>
      <c r="DK115" s="947"/>
      <c r="DL115" s="948" t="s">
        <v>47</v>
      </c>
      <c r="DM115" s="946"/>
      <c r="DN115" s="946"/>
      <c r="DO115" s="946"/>
      <c r="DP115" s="947"/>
      <c r="DQ115" s="948" t="s">
        <v>47</v>
      </c>
      <c r="DR115" s="946"/>
      <c r="DS115" s="946"/>
      <c r="DT115" s="946"/>
      <c r="DU115" s="947"/>
      <c r="DV115" s="949" t="s">
        <v>47</v>
      </c>
      <c r="DW115" s="950"/>
      <c r="DX115" s="950"/>
      <c r="DY115" s="950"/>
      <c r="DZ115" s="951"/>
    </row>
    <row r="116" spans="1:130" s="212" customFormat="1" ht="26.25" customHeight="1" x14ac:dyDescent="0.2">
      <c r="A116" s="943"/>
      <c r="B116" s="944"/>
      <c r="C116" s="952" t="s">
        <v>366</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47</v>
      </c>
      <c r="AB116" s="946"/>
      <c r="AC116" s="946"/>
      <c r="AD116" s="946"/>
      <c r="AE116" s="947"/>
      <c r="AF116" s="948">
        <v>133</v>
      </c>
      <c r="AG116" s="946"/>
      <c r="AH116" s="946"/>
      <c r="AI116" s="946"/>
      <c r="AJ116" s="947"/>
      <c r="AK116" s="948">
        <v>2069</v>
      </c>
      <c r="AL116" s="946"/>
      <c r="AM116" s="946"/>
      <c r="AN116" s="946"/>
      <c r="AO116" s="947"/>
      <c r="AP116" s="949">
        <v>0.1</v>
      </c>
      <c r="AQ116" s="950"/>
      <c r="AR116" s="950"/>
      <c r="AS116" s="950"/>
      <c r="AT116" s="951"/>
      <c r="AU116" s="895"/>
      <c r="AV116" s="896"/>
      <c r="AW116" s="896"/>
      <c r="AX116" s="896"/>
      <c r="AY116" s="896"/>
      <c r="AZ116" s="954" t="s">
        <v>367</v>
      </c>
      <c r="BA116" s="955"/>
      <c r="BB116" s="955"/>
      <c r="BC116" s="955"/>
      <c r="BD116" s="955"/>
      <c r="BE116" s="955"/>
      <c r="BF116" s="955"/>
      <c r="BG116" s="955"/>
      <c r="BH116" s="955"/>
      <c r="BI116" s="955"/>
      <c r="BJ116" s="955"/>
      <c r="BK116" s="955"/>
      <c r="BL116" s="955"/>
      <c r="BM116" s="955"/>
      <c r="BN116" s="955"/>
      <c r="BO116" s="955"/>
      <c r="BP116" s="956"/>
      <c r="BQ116" s="912" t="s">
        <v>47</v>
      </c>
      <c r="BR116" s="913"/>
      <c r="BS116" s="913"/>
      <c r="BT116" s="913"/>
      <c r="BU116" s="913"/>
      <c r="BV116" s="913" t="s">
        <v>47</v>
      </c>
      <c r="BW116" s="913"/>
      <c r="BX116" s="913"/>
      <c r="BY116" s="913"/>
      <c r="BZ116" s="913"/>
      <c r="CA116" s="913" t="s">
        <v>47</v>
      </c>
      <c r="CB116" s="913"/>
      <c r="CC116" s="913"/>
      <c r="CD116" s="913"/>
      <c r="CE116" s="913"/>
      <c r="CF116" s="907" t="s">
        <v>47</v>
      </c>
      <c r="CG116" s="908"/>
      <c r="CH116" s="908"/>
      <c r="CI116" s="908"/>
      <c r="CJ116" s="908"/>
      <c r="CK116" s="935"/>
      <c r="CL116" s="936"/>
      <c r="CM116" s="909" t="s">
        <v>368</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47</v>
      </c>
      <c r="DH116" s="946"/>
      <c r="DI116" s="946"/>
      <c r="DJ116" s="946"/>
      <c r="DK116" s="947"/>
      <c r="DL116" s="948" t="s">
        <v>47</v>
      </c>
      <c r="DM116" s="946"/>
      <c r="DN116" s="946"/>
      <c r="DO116" s="946"/>
      <c r="DP116" s="947"/>
      <c r="DQ116" s="948" t="s">
        <v>47</v>
      </c>
      <c r="DR116" s="946"/>
      <c r="DS116" s="946"/>
      <c r="DT116" s="946"/>
      <c r="DU116" s="947"/>
      <c r="DV116" s="949" t="s">
        <v>47</v>
      </c>
      <c r="DW116" s="950"/>
      <c r="DX116" s="950"/>
      <c r="DY116" s="950"/>
      <c r="DZ116" s="951"/>
    </row>
    <row r="117" spans="1:130" s="212" customFormat="1" ht="26.25" customHeight="1" x14ac:dyDescent="0.2">
      <c r="A117" s="899" t="s">
        <v>104</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369</v>
      </c>
      <c r="Z117" s="881"/>
      <c r="AA117" s="965">
        <v>1188983</v>
      </c>
      <c r="AB117" s="966"/>
      <c r="AC117" s="966"/>
      <c r="AD117" s="966"/>
      <c r="AE117" s="967"/>
      <c r="AF117" s="968">
        <v>1142899</v>
      </c>
      <c r="AG117" s="966"/>
      <c r="AH117" s="966"/>
      <c r="AI117" s="966"/>
      <c r="AJ117" s="967"/>
      <c r="AK117" s="968">
        <v>1415064</v>
      </c>
      <c r="AL117" s="966"/>
      <c r="AM117" s="966"/>
      <c r="AN117" s="966"/>
      <c r="AO117" s="967"/>
      <c r="AP117" s="969"/>
      <c r="AQ117" s="970"/>
      <c r="AR117" s="970"/>
      <c r="AS117" s="970"/>
      <c r="AT117" s="971"/>
      <c r="AU117" s="895"/>
      <c r="AV117" s="896"/>
      <c r="AW117" s="896"/>
      <c r="AX117" s="896"/>
      <c r="AY117" s="896"/>
      <c r="AZ117" s="961" t="s">
        <v>370</v>
      </c>
      <c r="BA117" s="962"/>
      <c r="BB117" s="962"/>
      <c r="BC117" s="962"/>
      <c r="BD117" s="962"/>
      <c r="BE117" s="962"/>
      <c r="BF117" s="962"/>
      <c r="BG117" s="962"/>
      <c r="BH117" s="962"/>
      <c r="BI117" s="962"/>
      <c r="BJ117" s="962"/>
      <c r="BK117" s="962"/>
      <c r="BL117" s="962"/>
      <c r="BM117" s="962"/>
      <c r="BN117" s="962"/>
      <c r="BO117" s="962"/>
      <c r="BP117" s="963"/>
      <c r="BQ117" s="912" t="s">
        <v>47</v>
      </c>
      <c r="BR117" s="913"/>
      <c r="BS117" s="913"/>
      <c r="BT117" s="913"/>
      <c r="BU117" s="913"/>
      <c r="BV117" s="913" t="s">
        <v>47</v>
      </c>
      <c r="BW117" s="913"/>
      <c r="BX117" s="913"/>
      <c r="BY117" s="913"/>
      <c r="BZ117" s="913"/>
      <c r="CA117" s="913" t="s">
        <v>47</v>
      </c>
      <c r="CB117" s="913"/>
      <c r="CC117" s="913"/>
      <c r="CD117" s="913"/>
      <c r="CE117" s="913"/>
      <c r="CF117" s="907" t="s">
        <v>47</v>
      </c>
      <c r="CG117" s="908"/>
      <c r="CH117" s="908"/>
      <c r="CI117" s="908"/>
      <c r="CJ117" s="908"/>
      <c r="CK117" s="935"/>
      <c r="CL117" s="936"/>
      <c r="CM117" s="909" t="s">
        <v>371</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47</v>
      </c>
      <c r="DH117" s="946"/>
      <c r="DI117" s="946"/>
      <c r="DJ117" s="946"/>
      <c r="DK117" s="947"/>
      <c r="DL117" s="948" t="s">
        <v>47</v>
      </c>
      <c r="DM117" s="946"/>
      <c r="DN117" s="946"/>
      <c r="DO117" s="946"/>
      <c r="DP117" s="947"/>
      <c r="DQ117" s="948" t="s">
        <v>47</v>
      </c>
      <c r="DR117" s="946"/>
      <c r="DS117" s="946"/>
      <c r="DT117" s="946"/>
      <c r="DU117" s="947"/>
      <c r="DV117" s="949" t="s">
        <v>47</v>
      </c>
      <c r="DW117" s="950"/>
      <c r="DX117" s="950"/>
      <c r="DY117" s="950"/>
      <c r="DZ117" s="951"/>
    </row>
    <row r="118" spans="1:130" s="212" customFormat="1" ht="26.25" customHeight="1" x14ac:dyDescent="0.2">
      <c r="A118" s="899" t="s">
        <v>344</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341</v>
      </c>
      <c r="AB118" s="880"/>
      <c r="AC118" s="880"/>
      <c r="AD118" s="880"/>
      <c r="AE118" s="881"/>
      <c r="AF118" s="879" t="s">
        <v>342</v>
      </c>
      <c r="AG118" s="880"/>
      <c r="AH118" s="880"/>
      <c r="AI118" s="880"/>
      <c r="AJ118" s="881"/>
      <c r="AK118" s="879" t="s">
        <v>223</v>
      </c>
      <c r="AL118" s="880"/>
      <c r="AM118" s="880"/>
      <c r="AN118" s="880"/>
      <c r="AO118" s="881"/>
      <c r="AP118" s="957" t="s">
        <v>343</v>
      </c>
      <c r="AQ118" s="958"/>
      <c r="AR118" s="958"/>
      <c r="AS118" s="958"/>
      <c r="AT118" s="959"/>
      <c r="AU118" s="895"/>
      <c r="AV118" s="896"/>
      <c r="AW118" s="896"/>
      <c r="AX118" s="896"/>
      <c r="AY118" s="896"/>
      <c r="AZ118" s="960" t="s">
        <v>372</v>
      </c>
      <c r="BA118" s="952"/>
      <c r="BB118" s="952"/>
      <c r="BC118" s="952"/>
      <c r="BD118" s="952"/>
      <c r="BE118" s="952"/>
      <c r="BF118" s="952"/>
      <c r="BG118" s="952"/>
      <c r="BH118" s="952"/>
      <c r="BI118" s="952"/>
      <c r="BJ118" s="952"/>
      <c r="BK118" s="952"/>
      <c r="BL118" s="952"/>
      <c r="BM118" s="952"/>
      <c r="BN118" s="952"/>
      <c r="BO118" s="952"/>
      <c r="BP118" s="953"/>
      <c r="BQ118" s="986" t="s">
        <v>47</v>
      </c>
      <c r="BR118" s="987"/>
      <c r="BS118" s="987"/>
      <c r="BT118" s="987"/>
      <c r="BU118" s="987"/>
      <c r="BV118" s="987" t="s">
        <v>47</v>
      </c>
      <c r="BW118" s="987"/>
      <c r="BX118" s="987"/>
      <c r="BY118" s="987"/>
      <c r="BZ118" s="987"/>
      <c r="CA118" s="987" t="s">
        <v>47</v>
      </c>
      <c r="CB118" s="987"/>
      <c r="CC118" s="987"/>
      <c r="CD118" s="987"/>
      <c r="CE118" s="987"/>
      <c r="CF118" s="907" t="s">
        <v>47</v>
      </c>
      <c r="CG118" s="908"/>
      <c r="CH118" s="908"/>
      <c r="CI118" s="908"/>
      <c r="CJ118" s="908"/>
      <c r="CK118" s="935"/>
      <c r="CL118" s="936"/>
      <c r="CM118" s="909" t="s">
        <v>373</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47</v>
      </c>
      <c r="DH118" s="946"/>
      <c r="DI118" s="946"/>
      <c r="DJ118" s="946"/>
      <c r="DK118" s="947"/>
      <c r="DL118" s="948" t="s">
        <v>47</v>
      </c>
      <c r="DM118" s="946"/>
      <c r="DN118" s="946"/>
      <c r="DO118" s="946"/>
      <c r="DP118" s="947"/>
      <c r="DQ118" s="948" t="s">
        <v>47</v>
      </c>
      <c r="DR118" s="946"/>
      <c r="DS118" s="946"/>
      <c r="DT118" s="946"/>
      <c r="DU118" s="947"/>
      <c r="DV118" s="949" t="s">
        <v>47</v>
      </c>
      <c r="DW118" s="950"/>
      <c r="DX118" s="950"/>
      <c r="DY118" s="950"/>
      <c r="DZ118" s="951"/>
    </row>
    <row r="119" spans="1:130" s="212" customFormat="1" ht="26.25" customHeight="1" x14ac:dyDescent="0.2">
      <c r="A119" s="1043" t="s">
        <v>348</v>
      </c>
      <c r="B119" s="934"/>
      <c r="C119" s="916" t="s">
        <v>349</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47</v>
      </c>
      <c r="AB119" s="887"/>
      <c r="AC119" s="887"/>
      <c r="AD119" s="887"/>
      <c r="AE119" s="888"/>
      <c r="AF119" s="889" t="s">
        <v>47</v>
      </c>
      <c r="AG119" s="887"/>
      <c r="AH119" s="887"/>
      <c r="AI119" s="887"/>
      <c r="AJ119" s="888"/>
      <c r="AK119" s="889" t="s">
        <v>47</v>
      </c>
      <c r="AL119" s="887"/>
      <c r="AM119" s="887"/>
      <c r="AN119" s="887"/>
      <c r="AO119" s="888"/>
      <c r="AP119" s="890" t="s">
        <v>47</v>
      </c>
      <c r="AQ119" s="891"/>
      <c r="AR119" s="891"/>
      <c r="AS119" s="891"/>
      <c r="AT119" s="892"/>
      <c r="AU119" s="897"/>
      <c r="AV119" s="898"/>
      <c r="AW119" s="898"/>
      <c r="AX119" s="898"/>
      <c r="AY119" s="898"/>
      <c r="AZ119" s="235" t="s">
        <v>104</v>
      </c>
      <c r="BA119" s="235"/>
      <c r="BB119" s="235"/>
      <c r="BC119" s="235"/>
      <c r="BD119" s="235"/>
      <c r="BE119" s="235"/>
      <c r="BF119" s="235"/>
      <c r="BG119" s="235"/>
      <c r="BH119" s="235"/>
      <c r="BI119" s="235"/>
      <c r="BJ119" s="235"/>
      <c r="BK119" s="235"/>
      <c r="BL119" s="235"/>
      <c r="BM119" s="235"/>
      <c r="BN119" s="235"/>
      <c r="BO119" s="964" t="s">
        <v>374</v>
      </c>
      <c r="BP119" s="992"/>
      <c r="BQ119" s="986">
        <v>12566906</v>
      </c>
      <c r="BR119" s="987"/>
      <c r="BS119" s="987"/>
      <c r="BT119" s="987"/>
      <c r="BU119" s="987"/>
      <c r="BV119" s="987">
        <v>11783087</v>
      </c>
      <c r="BW119" s="987"/>
      <c r="BX119" s="987"/>
      <c r="BY119" s="987"/>
      <c r="BZ119" s="987"/>
      <c r="CA119" s="987">
        <v>13322647</v>
      </c>
      <c r="CB119" s="987"/>
      <c r="CC119" s="987"/>
      <c r="CD119" s="987"/>
      <c r="CE119" s="987"/>
      <c r="CF119" s="988"/>
      <c r="CG119" s="989"/>
      <c r="CH119" s="989"/>
      <c r="CI119" s="989"/>
      <c r="CJ119" s="990"/>
      <c r="CK119" s="937"/>
      <c r="CL119" s="938"/>
      <c r="CM119" s="960" t="s">
        <v>375</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47</v>
      </c>
      <c r="DH119" s="973"/>
      <c r="DI119" s="973"/>
      <c r="DJ119" s="973"/>
      <c r="DK119" s="974"/>
      <c r="DL119" s="972" t="s">
        <v>47</v>
      </c>
      <c r="DM119" s="973"/>
      <c r="DN119" s="973"/>
      <c r="DO119" s="973"/>
      <c r="DP119" s="974"/>
      <c r="DQ119" s="972" t="s">
        <v>47</v>
      </c>
      <c r="DR119" s="973"/>
      <c r="DS119" s="973"/>
      <c r="DT119" s="973"/>
      <c r="DU119" s="974"/>
      <c r="DV119" s="975" t="s">
        <v>47</v>
      </c>
      <c r="DW119" s="976"/>
      <c r="DX119" s="976"/>
      <c r="DY119" s="976"/>
      <c r="DZ119" s="977"/>
    </row>
    <row r="120" spans="1:130" s="212" customFormat="1" ht="26.25" customHeight="1" x14ac:dyDescent="0.2">
      <c r="A120" s="1044"/>
      <c r="B120" s="936"/>
      <c r="C120" s="909" t="s">
        <v>352</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47</v>
      </c>
      <c r="AB120" s="946"/>
      <c r="AC120" s="946"/>
      <c r="AD120" s="946"/>
      <c r="AE120" s="947"/>
      <c r="AF120" s="948" t="s">
        <v>47</v>
      </c>
      <c r="AG120" s="946"/>
      <c r="AH120" s="946"/>
      <c r="AI120" s="946"/>
      <c r="AJ120" s="947"/>
      <c r="AK120" s="948" t="s">
        <v>47</v>
      </c>
      <c r="AL120" s="946"/>
      <c r="AM120" s="946"/>
      <c r="AN120" s="946"/>
      <c r="AO120" s="947"/>
      <c r="AP120" s="949" t="s">
        <v>47</v>
      </c>
      <c r="AQ120" s="950"/>
      <c r="AR120" s="950"/>
      <c r="AS120" s="950"/>
      <c r="AT120" s="951"/>
      <c r="AU120" s="978" t="s">
        <v>376</v>
      </c>
      <c r="AV120" s="979"/>
      <c r="AW120" s="979"/>
      <c r="AX120" s="979"/>
      <c r="AY120" s="980"/>
      <c r="AZ120" s="916" t="s">
        <v>377</v>
      </c>
      <c r="BA120" s="884"/>
      <c r="BB120" s="884"/>
      <c r="BC120" s="884"/>
      <c r="BD120" s="884"/>
      <c r="BE120" s="884"/>
      <c r="BF120" s="884"/>
      <c r="BG120" s="884"/>
      <c r="BH120" s="884"/>
      <c r="BI120" s="884"/>
      <c r="BJ120" s="884"/>
      <c r="BK120" s="884"/>
      <c r="BL120" s="884"/>
      <c r="BM120" s="884"/>
      <c r="BN120" s="884"/>
      <c r="BO120" s="884"/>
      <c r="BP120" s="885"/>
      <c r="BQ120" s="917">
        <v>1693037</v>
      </c>
      <c r="BR120" s="918"/>
      <c r="BS120" s="918"/>
      <c r="BT120" s="918"/>
      <c r="BU120" s="918"/>
      <c r="BV120" s="918">
        <v>1514703</v>
      </c>
      <c r="BW120" s="918"/>
      <c r="BX120" s="918"/>
      <c r="BY120" s="918"/>
      <c r="BZ120" s="918"/>
      <c r="CA120" s="918">
        <v>1450682</v>
      </c>
      <c r="CB120" s="918"/>
      <c r="CC120" s="918"/>
      <c r="CD120" s="918"/>
      <c r="CE120" s="918"/>
      <c r="CF120" s="931">
        <v>76.900000000000006</v>
      </c>
      <c r="CG120" s="932"/>
      <c r="CH120" s="932"/>
      <c r="CI120" s="932"/>
      <c r="CJ120" s="932"/>
      <c r="CK120" s="993" t="s">
        <v>378</v>
      </c>
      <c r="CL120" s="994"/>
      <c r="CM120" s="994"/>
      <c r="CN120" s="994"/>
      <c r="CO120" s="995"/>
      <c r="CP120" s="1001" t="s">
        <v>68</v>
      </c>
      <c r="CQ120" s="1002"/>
      <c r="CR120" s="1002"/>
      <c r="CS120" s="1002"/>
      <c r="CT120" s="1002"/>
      <c r="CU120" s="1002"/>
      <c r="CV120" s="1002"/>
      <c r="CW120" s="1002"/>
      <c r="CX120" s="1002"/>
      <c r="CY120" s="1002"/>
      <c r="CZ120" s="1002"/>
      <c r="DA120" s="1002"/>
      <c r="DB120" s="1002"/>
      <c r="DC120" s="1002"/>
      <c r="DD120" s="1002"/>
      <c r="DE120" s="1002"/>
      <c r="DF120" s="1003"/>
      <c r="DG120" s="917" t="s">
        <v>47</v>
      </c>
      <c r="DH120" s="918"/>
      <c r="DI120" s="918"/>
      <c r="DJ120" s="918"/>
      <c r="DK120" s="918"/>
      <c r="DL120" s="918" t="s">
        <v>47</v>
      </c>
      <c r="DM120" s="918"/>
      <c r="DN120" s="918"/>
      <c r="DO120" s="918"/>
      <c r="DP120" s="918"/>
      <c r="DQ120" s="918">
        <v>768984</v>
      </c>
      <c r="DR120" s="918"/>
      <c r="DS120" s="918"/>
      <c r="DT120" s="918"/>
      <c r="DU120" s="918"/>
      <c r="DV120" s="919">
        <v>40.700000000000003</v>
      </c>
      <c r="DW120" s="919"/>
      <c r="DX120" s="919"/>
      <c r="DY120" s="919"/>
      <c r="DZ120" s="920"/>
    </row>
    <row r="121" spans="1:130" s="212" customFormat="1" ht="26.25" customHeight="1" x14ac:dyDescent="0.2">
      <c r="A121" s="1044"/>
      <c r="B121" s="936"/>
      <c r="C121" s="961" t="s">
        <v>379</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47</v>
      </c>
      <c r="AB121" s="946"/>
      <c r="AC121" s="946"/>
      <c r="AD121" s="946"/>
      <c r="AE121" s="947"/>
      <c r="AF121" s="948" t="s">
        <v>47</v>
      </c>
      <c r="AG121" s="946"/>
      <c r="AH121" s="946"/>
      <c r="AI121" s="946"/>
      <c r="AJ121" s="947"/>
      <c r="AK121" s="948" t="s">
        <v>47</v>
      </c>
      <c r="AL121" s="946"/>
      <c r="AM121" s="946"/>
      <c r="AN121" s="946"/>
      <c r="AO121" s="947"/>
      <c r="AP121" s="949" t="s">
        <v>47</v>
      </c>
      <c r="AQ121" s="950"/>
      <c r="AR121" s="950"/>
      <c r="AS121" s="950"/>
      <c r="AT121" s="951"/>
      <c r="AU121" s="981"/>
      <c r="AV121" s="982"/>
      <c r="AW121" s="982"/>
      <c r="AX121" s="982"/>
      <c r="AY121" s="983"/>
      <c r="AZ121" s="909" t="s">
        <v>380</v>
      </c>
      <c r="BA121" s="910"/>
      <c r="BB121" s="910"/>
      <c r="BC121" s="910"/>
      <c r="BD121" s="910"/>
      <c r="BE121" s="910"/>
      <c r="BF121" s="910"/>
      <c r="BG121" s="910"/>
      <c r="BH121" s="910"/>
      <c r="BI121" s="910"/>
      <c r="BJ121" s="910"/>
      <c r="BK121" s="910"/>
      <c r="BL121" s="910"/>
      <c r="BM121" s="910"/>
      <c r="BN121" s="910"/>
      <c r="BO121" s="910"/>
      <c r="BP121" s="911"/>
      <c r="BQ121" s="912">
        <v>510339</v>
      </c>
      <c r="BR121" s="913"/>
      <c r="BS121" s="913"/>
      <c r="BT121" s="913"/>
      <c r="BU121" s="913"/>
      <c r="BV121" s="913">
        <v>559001</v>
      </c>
      <c r="BW121" s="913"/>
      <c r="BX121" s="913"/>
      <c r="BY121" s="913"/>
      <c r="BZ121" s="913"/>
      <c r="CA121" s="913">
        <v>545448</v>
      </c>
      <c r="CB121" s="913"/>
      <c r="CC121" s="913"/>
      <c r="CD121" s="913"/>
      <c r="CE121" s="913"/>
      <c r="CF121" s="907">
        <v>28.9</v>
      </c>
      <c r="CG121" s="908"/>
      <c r="CH121" s="908"/>
      <c r="CI121" s="908"/>
      <c r="CJ121" s="908"/>
      <c r="CK121" s="996"/>
      <c r="CL121" s="997"/>
      <c r="CM121" s="997"/>
      <c r="CN121" s="997"/>
      <c r="CO121" s="998"/>
      <c r="CP121" s="1006" t="s">
        <v>325</v>
      </c>
      <c r="CQ121" s="1007"/>
      <c r="CR121" s="1007"/>
      <c r="CS121" s="1007"/>
      <c r="CT121" s="1007"/>
      <c r="CU121" s="1007"/>
      <c r="CV121" s="1007"/>
      <c r="CW121" s="1007"/>
      <c r="CX121" s="1007"/>
      <c r="CY121" s="1007"/>
      <c r="CZ121" s="1007"/>
      <c r="DA121" s="1007"/>
      <c r="DB121" s="1007"/>
      <c r="DC121" s="1007"/>
      <c r="DD121" s="1007"/>
      <c r="DE121" s="1007"/>
      <c r="DF121" s="1008"/>
      <c r="DG121" s="912" t="s">
        <v>47</v>
      </c>
      <c r="DH121" s="913"/>
      <c r="DI121" s="913"/>
      <c r="DJ121" s="913"/>
      <c r="DK121" s="913"/>
      <c r="DL121" s="913">
        <v>711480</v>
      </c>
      <c r="DM121" s="913"/>
      <c r="DN121" s="913"/>
      <c r="DO121" s="913"/>
      <c r="DP121" s="913"/>
      <c r="DQ121" s="913">
        <v>676159</v>
      </c>
      <c r="DR121" s="913"/>
      <c r="DS121" s="913"/>
      <c r="DT121" s="913"/>
      <c r="DU121" s="913"/>
      <c r="DV121" s="914">
        <v>35.799999999999997</v>
      </c>
      <c r="DW121" s="914"/>
      <c r="DX121" s="914"/>
      <c r="DY121" s="914"/>
      <c r="DZ121" s="915"/>
    </row>
    <row r="122" spans="1:130" s="212" customFormat="1" ht="26.25" customHeight="1" x14ac:dyDescent="0.2">
      <c r="A122" s="1044"/>
      <c r="B122" s="936"/>
      <c r="C122" s="909" t="s">
        <v>362</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47</v>
      </c>
      <c r="AB122" s="946"/>
      <c r="AC122" s="946"/>
      <c r="AD122" s="946"/>
      <c r="AE122" s="947"/>
      <c r="AF122" s="948" t="s">
        <v>47</v>
      </c>
      <c r="AG122" s="946"/>
      <c r="AH122" s="946"/>
      <c r="AI122" s="946"/>
      <c r="AJ122" s="947"/>
      <c r="AK122" s="948" t="s">
        <v>47</v>
      </c>
      <c r="AL122" s="946"/>
      <c r="AM122" s="946"/>
      <c r="AN122" s="946"/>
      <c r="AO122" s="947"/>
      <c r="AP122" s="949" t="s">
        <v>47</v>
      </c>
      <c r="AQ122" s="950"/>
      <c r="AR122" s="950"/>
      <c r="AS122" s="950"/>
      <c r="AT122" s="951"/>
      <c r="AU122" s="981"/>
      <c r="AV122" s="982"/>
      <c r="AW122" s="982"/>
      <c r="AX122" s="982"/>
      <c r="AY122" s="983"/>
      <c r="AZ122" s="960" t="s">
        <v>381</v>
      </c>
      <c r="BA122" s="952"/>
      <c r="BB122" s="952"/>
      <c r="BC122" s="952"/>
      <c r="BD122" s="952"/>
      <c r="BE122" s="952"/>
      <c r="BF122" s="952"/>
      <c r="BG122" s="952"/>
      <c r="BH122" s="952"/>
      <c r="BI122" s="952"/>
      <c r="BJ122" s="952"/>
      <c r="BK122" s="952"/>
      <c r="BL122" s="952"/>
      <c r="BM122" s="952"/>
      <c r="BN122" s="952"/>
      <c r="BO122" s="952"/>
      <c r="BP122" s="953"/>
      <c r="BQ122" s="986">
        <v>9633682</v>
      </c>
      <c r="BR122" s="987"/>
      <c r="BS122" s="987"/>
      <c r="BT122" s="987"/>
      <c r="BU122" s="987"/>
      <c r="BV122" s="987">
        <v>9872643</v>
      </c>
      <c r="BW122" s="987"/>
      <c r="BX122" s="987"/>
      <c r="BY122" s="987"/>
      <c r="BZ122" s="987"/>
      <c r="CA122" s="987">
        <v>10775624</v>
      </c>
      <c r="CB122" s="987"/>
      <c r="CC122" s="987"/>
      <c r="CD122" s="987"/>
      <c r="CE122" s="987"/>
      <c r="CF122" s="1004">
        <v>570.79999999999995</v>
      </c>
      <c r="CG122" s="1005"/>
      <c r="CH122" s="1005"/>
      <c r="CI122" s="1005"/>
      <c r="CJ122" s="1005"/>
      <c r="CK122" s="996"/>
      <c r="CL122" s="997"/>
      <c r="CM122" s="997"/>
      <c r="CN122" s="997"/>
      <c r="CO122" s="998"/>
      <c r="CP122" s="1006" t="s">
        <v>323</v>
      </c>
      <c r="CQ122" s="1007"/>
      <c r="CR122" s="1007"/>
      <c r="CS122" s="1007"/>
      <c r="CT122" s="1007"/>
      <c r="CU122" s="1007"/>
      <c r="CV122" s="1007"/>
      <c r="CW122" s="1007"/>
      <c r="CX122" s="1007"/>
      <c r="CY122" s="1007"/>
      <c r="CZ122" s="1007"/>
      <c r="DA122" s="1007"/>
      <c r="DB122" s="1007"/>
      <c r="DC122" s="1007"/>
      <c r="DD122" s="1007"/>
      <c r="DE122" s="1007"/>
      <c r="DF122" s="1008"/>
      <c r="DG122" s="912">
        <v>3125</v>
      </c>
      <c r="DH122" s="913"/>
      <c r="DI122" s="913"/>
      <c r="DJ122" s="913"/>
      <c r="DK122" s="913"/>
      <c r="DL122" s="913">
        <v>7111</v>
      </c>
      <c r="DM122" s="913"/>
      <c r="DN122" s="913"/>
      <c r="DO122" s="913"/>
      <c r="DP122" s="913"/>
      <c r="DQ122" s="913" t="s">
        <v>47</v>
      </c>
      <c r="DR122" s="913"/>
      <c r="DS122" s="913"/>
      <c r="DT122" s="913"/>
      <c r="DU122" s="913"/>
      <c r="DV122" s="914" t="s">
        <v>47</v>
      </c>
      <c r="DW122" s="914"/>
      <c r="DX122" s="914"/>
      <c r="DY122" s="914"/>
      <c r="DZ122" s="915"/>
    </row>
    <row r="123" spans="1:130" s="212" customFormat="1" ht="26.25" customHeight="1" x14ac:dyDescent="0.2">
      <c r="A123" s="1044"/>
      <c r="B123" s="936"/>
      <c r="C123" s="909" t="s">
        <v>368</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47</v>
      </c>
      <c r="AB123" s="946"/>
      <c r="AC123" s="946"/>
      <c r="AD123" s="946"/>
      <c r="AE123" s="947"/>
      <c r="AF123" s="948" t="s">
        <v>47</v>
      </c>
      <c r="AG123" s="946"/>
      <c r="AH123" s="946"/>
      <c r="AI123" s="946"/>
      <c r="AJ123" s="947"/>
      <c r="AK123" s="948" t="s">
        <v>47</v>
      </c>
      <c r="AL123" s="946"/>
      <c r="AM123" s="946"/>
      <c r="AN123" s="946"/>
      <c r="AO123" s="947"/>
      <c r="AP123" s="949" t="s">
        <v>47</v>
      </c>
      <c r="AQ123" s="950"/>
      <c r="AR123" s="950"/>
      <c r="AS123" s="950"/>
      <c r="AT123" s="951"/>
      <c r="AU123" s="984"/>
      <c r="AV123" s="985"/>
      <c r="AW123" s="985"/>
      <c r="AX123" s="985"/>
      <c r="AY123" s="985"/>
      <c r="AZ123" s="235" t="s">
        <v>104</v>
      </c>
      <c r="BA123" s="235"/>
      <c r="BB123" s="235"/>
      <c r="BC123" s="235"/>
      <c r="BD123" s="235"/>
      <c r="BE123" s="235"/>
      <c r="BF123" s="235"/>
      <c r="BG123" s="235"/>
      <c r="BH123" s="235"/>
      <c r="BI123" s="235"/>
      <c r="BJ123" s="235"/>
      <c r="BK123" s="235"/>
      <c r="BL123" s="235"/>
      <c r="BM123" s="235"/>
      <c r="BN123" s="235"/>
      <c r="BO123" s="964" t="s">
        <v>382</v>
      </c>
      <c r="BP123" s="992"/>
      <c r="BQ123" s="1050">
        <v>11837058</v>
      </c>
      <c r="BR123" s="1051"/>
      <c r="BS123" s="1051"/>
      <c r="BT123" s="1051"/>
      <c r="BU123" s="1051"/>
      <c r="BV123" s="1051">
        <v>11946347</v>
      </c>
      <c r="BW123" s="1051"/>
      <c r="BX123" s="1051"/>
      <c r="BY123" s="1051"/>
      <c r="BZ123" s="1051"/>
      <c r="CA123" s="1051">
        <v>12771754</v>
      </c>
      <c r="CB123" s="1051"/>
      <c r="CC123" s="1051"/>
      <c r="CD123" s="1051"/>
      <c r="CE123" s="1051"/>
      <c r="CF123" s="988"/>
      <c r="CG123" s="989"/>
      <c r="CH123" s="989"/>
      <c r="CI123" s="989"/>
      <c r="CJ123" s="990"/>
      <c r="CK123" s="996"/>
      <c r="CL123" s="997"/>
      <c r="CM123" s="997"/>
      <c r="CN123" s="997"/>
      <c r="CO123" s="998"/>
      <c r="CP123" s="1006" t="s">
        <v>322</v>
      </c>
      <c r="CQ123" s="1007"/>
      <c r="CR123" s="1007"/>
      <c r="CS123" s="1007"/>
      <c r="CT123" s="1007"/>
      <c r="CU123" s="1007"/>
      <c r="CV123" s="1007"/>
      <c r="CW123" s="1007"/>
      <c r="CX123" s="1007"/>
      <c r="CY123" s="1007"/>
      <c r="CZ123" s="1007"/>
      <c r="DA123" s="1007"/>
      <c r="DB123" s="1007"/>
      <c r="DC123" s="1007"/>
      <c r="DD123" s="1007"/>
      <c r="DE123" s="1007"/>
      <c r="DF123" s="1008"/>
      <c r="DG123" s="945">
        <v>72139</v>
      </c>
      <c r="DH123" s="946"/>
      <c r="DI123" s="946"/>
      <c r="DJ123" s="946"/>
      <c r="DK123" s="947"/>
      <c r="DL123" s="948">
        <v>127830</v>
      </c>
      <c r="DM123" s="946"/>
      <c r="DN123" s="946"/>
      <c r="DO123" s="946"/>
      <c r="DP123" s="947"/>
      <c r="DQ123" s="948" t="s">
        <v>47</v>
      </c>
      <c r="DR123" s="946"/>
      <c r="DS123" s="946"/>
      <c r="DT123" s="946"/>
      <c r="DU123" s="947"/>
      <c r="DV123" s="949" t="s">
        <v>47</v>
      </c>
      <c r="DW123" s="950"/>
      <c r="DX123" s="950"/>
      <c r="DY123" s="950"/>
      <c r="DZ123" s="951"/>
    </row>
    <row r="124" spans="1:130" s="212" customFormat="1" ht="26.25" customHeight="1" thickBot="1" x14ac:dyDescent="0.25">
      <c r="A124" s="1044"/>
      <c r="B124" s="936"/>
      <c r="C124" s="909" t="s">
        <v>371</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47</v>
      </c>
      <c r="AB124" s="946"/>
      <c r="AC124" s="946"/>
      <c r="AD124" s="946"/>
      <c r="AE124" s="947"/>
      <c r="AF124" s="948" t="s">
        <v>47</v>
      </c>
      <c r="AG124" s="946"/>
      <c r="AH124" s="946"/>
      <c r="AI124" s="946"/>
      <c r="AJ124" s="947"/>
      <c r="AK124" s="948" t="s">
        <v>47</v>
      </c>
      <c r="AL124" s="946"/>
      <c r="AM124" s="946"/>
      <c r="AN124" s="946"/>
      <c r="AO124" s="947"/>
      <c r="AP124" s="949" t="s">
        <v>47</v>
      </c>
      <c r="AQ124" s="950"/>
      <c r="AR124" s="950"/>
      <c r="AS124" s="950"/>
      <c r="AT124" s="951"/>
      <c r="AU124" s="1046" t="s">
        <v>383</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v>41</v>
      </c>
      <c r="BR124" s="1014"/>
      <c r="BS124" s="1014"/>
      <c r="BT124" s="1014"/>
      <c r="BU124" s="1014"/>
      <c r="BV124" s="1014" t="s">
        <v>47</v>
      </c>
      <c r="BW124" s="1014"/>
      <c r="BX124" s="1014"/>
      <c r="BY124" s="1014"/>
      <c r="BZ124" s="1014"/>
      <c r="CA124" s="1014">
        <v>29.1</v>
      </c>
      <c r="CB124" s="1014"/>
      <c r="CC124" s="1014"/>
      <c r="CD124" s="1014"/>
      <c r="CE124" s="1014"/>
      <c r="CF124" s="1015"/>
      <c r="CG124" s="1016"/>
      <c r="CH124" s="1016"/>
      <c r="CI124" s="1016"/>
      <c r="CJ124" s="1017"/>
      <c r="CK124" s="999"/>
      <c r="CL124" s="999"/>
      <c r="CM124" s="999"/>
      <c r="CN124" s="999"/>
      <c r="CO124" s="1000"/>
      <c r="CP124" s="1006" t="s">
        <v>384</v>
      </c>
      <c r="CQ124" s="1007"/>
      <c r="CR124" s="1007"/>
      <c r="CS124" s="1007"/>
      <c r="CT124" s="1007"/>
      <c r="CU124" s="1007"/>
      <c r="CV124" s="1007"/>
      <c r="CW124" s="1007"/>
      <c r="CX124" s="1007"/>
      <c r="CY124" s="1007"/>
      <c r="CZ124" s="1007"/>
      <c r="DA124" s="1007"/>
      <c r="DB124" s="1007"/>
      <c r="DC124" s="1007"/>
      <c r="DD124" s="1007"/>
      <c r="DE124" s="1007"/>
      <c r="DF124" s="1008"/>
      <c r="DG124" s="991">
        <v>1953979</v>
      </c>
      <c r="DH124" s="973"/>
      <c r="DI124" s="973"/>
      <c r="DJ124" s="973"/>
      <c r="DK124" s="974"/>
      <c r="DL124" s="972">
        <v>694127</v>
      </c>
      <c r="DM124" s="973"/>
      <c r="DN124" s="973"/>
      <c r="DO124" s="973"/>
      <c r="DP124" s="974"/>
      <c r="DQ124" s="972" t="s">
        <v>47</v>
      </c>
      <c r="DR124" s="973"/>
      <c r="DS124" s="973"/>
      <c r="DT124" s="973"/>
      <c r="DU124" s="974"/>
      <c r="DV124" s="975" t="s">
        <v>47</v>
      </c>
      <c r="DW124" s="976"/>
      <c r="DX124" s="976"/>
      <c r="DY124" s="976"/>
      <c r="DZ124" s="977"/>
    </row>
    <row r="125" spans="1:130" s="212" customFormat="1" ht="26.25" customHeight="1" x14ac:dyDescent="0.2">
      <c r="A125" s="1044"/>
      <c r="B125" s="936"/>
      <c r="C125" s="909" t="s">
        <v>373</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47</v>
      </c>
      <c r="AB125" s="946"/>
      <c r="AC125" s="946"/>
      <c r="AD125" s="946"/>
      <c r="AE125" s="947"/>
      <c r="AF125" s="948" t="s">
        <v>47</v>
      </c>
      <c r="AG125" s="946"/>
      <c r="AH125" s="946"/>
      <c r="AI125" s="946"/>
      <c r="AJ125" s="947"/>
      <c r="AK125" s="948" t="s">
        <v>47</v>
      </c>
      <c r="AL125" s="946"/>
      <c r="AM125" s="946"/>
      <c r="AN125" s="946"/>
      <c r="AO125" s="947"/>
      <c r="AP125" s="949" t="s">
        <v>47</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385</v>
      </c>
      <c r="CL125" s="994"/>
      <c r="CM125" s="994"/>
      <c r="CN125" s="994"/>
      <c r="CO125" s="995"/>
      <c r="CP125" s="916" t="s">
        <v>386</v>
      </c>
      <c r="CQ125" s="884"/>
      <c r="CR125" s="884"/>
      <c r="CS125" s="884"/>
      <c r="CT125" s="884"/>
      <c r="CU125" s="884"/>
      <c r="CV125" s="884"/>
      <c r="CW125" s="884"/>
      <c r="CX125" s="884"/>
      <c r="CY125" s="884"/>
      <c r="CZ125" s="884"/>
      <c r="DA125" s="884"/>
      <c r="DB125" s="884"/>
      <c r="DC125" s="884"/>
      <c r="DD125" s="884"/>
      <c r="DE125" s="884"/>
      <c r="DF125" s="885"/>
      <c r="DG125" s="917" t="s">
        <v>47</v>
      </c>
      <c r="DH125" s="918"/>
      <c r="DI125" s="918"/>
      <c r="DJ125" s="918"/>
      <c r="DK125" s="918"/>
      <c r="DL125" s="918" t="s">
        <v>47</v>
      </c>
      <c r="DM125" s="918"/>
      <c r="DN125" s="918"/>
      <c r="DO125" s="918"/>
      <c r="DP125" s="918"/>
      <c r="DQ125" s="918" t="s">
        <v>47</v>
      </c>
      <c r="DR125" s="918"/>
      <c r="DS125" s="918"/>
      <c r="DT125" s="918"/>
      <c r="DU125" s="918"/>
      <c r="DV125" s="919" t="s">
        <v>47</v>
      </c>
      <c r="DW125" s="919"/>
      <c r="DX125" s="919"/>
      <c r="DY125" s="919"/>
      <c r="DZ125" s="920"/>
    </row>
    <row r="126" spans="1:130" s="212" customFormat="1" ht="26.25" customHeight="1" thickBot="1" x14ac:dyDescent="0.25">
      <c r="A126" s="1044"/>
      <c r="B126" s="936"/>
      <c r="C126" s="909" t="s">
        <v>375</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47</v>
      </c>
      <c r="AB126" s="946"/>
      <c r="AC126" s="946"/>
      <c r="AD126" s="946"/>
      <c r="AE126" s="947"/>
      <c r="AF126" s="948" t="s">
        <v>47</v>
      </c>
      <c r="AG126" s="946"/>
      <c r="AH126" s="946"/>
      <c r="AI126" s="946"/>
      <c r="AJ126" s="947"/>
      <c r="AK126" s="948" t="s">
        <v>47</v>
      </c>
      <c r="AL126" s="946"/>
      <c r="AM126" s="946"/>
      <c r="AN126" s="946"/>
      <c r="AO126" s="947"/>
      <c r="AP126" s="949" t="s">
        <v>47</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387</v>
      </c>
      <c r="CQ126" s="910"/>
      <c r="CR126" s="910"/>
      <c r="CS126" s="910"/>
      <c r="CT126" s="910"/>
      <c r="CU126" s="910"/>
      <c r="CV126" s="910"/>
      <c r="CW126" s="910"/>
      <c r="CX126" s="910"/>
      <c r="CY126" s="910"/>
      <c r="CZ126" s="910"/>
      <c r="DA126" s="910"/>
      <c r="DB126" s="910"/>
      <c r="DC126" s="910"/>
      <c r="DD126" s="910"/>
      <c r="DE126" s="910"/>
      <c r="DF126" s="911"/>
      <c r="DG126" s="912" t="s">
        <v>47</v>
      </c>
      <c r="DH126" s="913"/>
      <c r="DI126" s="913"/>
      <c r="DJ126" s="913"/>
      <c r="DK126" s="913"/>
      <c r="DL126" s="913" t="s">
        <v>47</v>
      </c>
      <c r="DM126" s="913"/>
      <c r="DN126" s="913"/>
      <c r="DO126" s="913"/>
      <c r="DP126" s="913"/>
      <c r="DQ126" s="913" t="s">
        <v>47</v>
      </c>
      <c r="DR126" s="913"/>
      <c r="DS126" s="913"/>
      <c r="DT126" s="913"/>
      <c r="DU126" s="913"/>
      <c r="DV126" s="914" t="s">
        <v>47</v>
      </c>
      <c r="DW126" s="914"/>
      <c r="DX126" s="914"/>
      <c r="DY126" s="914"/>
      <c r="DZ126" s="915"/>
    </row>
    <row r="127" spans="1:130" s="212" customFormat="1" ht="26.25" customHeight="1" x14ac:dyDescent="0.2">
      <c r="A127" s="1045"/>
      <c r="B127" s="938"/>
      <c r="C127" s="960" t="s">
        <v>388</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47</v>
      </c>
      <c r="AB127" s="946"/>
      <c r="AC127" s="946"/>
      <c r="AD127" s="946"/>
      <c r="AE127" s="947"/>
      <c r="AF127" s="948" t="s">
        <v>47</v>
      </c>
      <c r="AG127" s="946"/>
      <c r="AH127" s="946"/>
      <c r="AI127" s="946"/>
      <c r="AJ127" s="947"/>
      <c r="AK127" s="948" t="s">
        <v>47</v>
      </c>
      <c r="AL127" s="946"/>
      <c r="AM127" s="946"/>
      <c r="AN127" s="946"/>
      <c r="AO127" s="947"/>
      <c r="AP127" s="949" t="s">
        <v>47</v>
      </c>
      <c r="AQ127" s="950"/>
      <c r="AR127" s="950"/>
      <c r="AS127" s="950"/>
      <c r="AT127" s="951"/>
      <c r="AU127" s="214"/>
      <c r="AV127" s="214"/>
      <c r="AW127" s="214"/>
      <c r="AX127" s="1018" t="s">
        <v>389</v>
      </c>
      <c r="AY127" s="1019"/>
      <c r="AZ127" s="1019"/>
      <c r="BA127" s="1019"/>
      <c r="BB127" s="1019"/>
      <c r="BC127" s="1019"/>
      <c r="BD127" s="1019"/>
      <c r="BE127" s="1020"/>
      <c r="BF127" s="1021" t="s">
        <v>390</v>
      </c>
      <c r="BG127" s="1019"/>
      <c r="BH127" s="1019"/>
      <c r="BI127" s="1019"/>
      <c r="BJ127" s="1019"/>
      <c r="BK127" s="1019"/>
      <c r="BL127" s="1020"/>
      <c r="BM127" s="1021" t="s">
        <v>391</v>
      </c>
      <c r="BN127" s="1019"/>
      <c r="BO127" s="1019"/>
      <c r="BP127" s="1019"/>
      <c r="BQ127" s="1019"/>
      <c r="BR127" s="1019"/>
      <c r="BS127" s="1020"/>
      <c r="BT127" s="1021" t="s">
        <v>392</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393</v>
      </c>
      <c r="CQ127" s="910"/>
      <c r="CR127" s="910"/>
      <c r="CS127" s="910"/>
      <c r="CT127" s="910"/>
      <c r="CU127" s="910"/>
      <c r="CV127" s="910"/>
      <c r="CW127" s="910"/>
      <c r="CX127" s="910"/>
      <c r="CY127" s="910"/>
      <c r="CZ127" s="910"/>
      <c r="DA127" s="910"/>
      <c r="DB127" s="910"/>
      <c r="DC127" s="910"/>
      <c r="DD127" s="910"/>
      <c r="DE127" s="910"/>
      <c r="DF127" s="911"/>
      <c r="DG127" s="912" t="s">
        <v>47</v>
      </c>
      <c r="DH127" s="913"/>
      <c r="DI127" s="913"/>
      <c r="DJ127" s="913"/>
      <c r="DK127" s="913"/>
      <c r="DL127" s="913" t="s">
        <v>47</v>
      </c>
      <c r="DM127" s="913"/>
      <c r="DN127" s="913"/>
      <c r="DO127" s="913"/>
      <c r="DP127" s="913"/>
      <c r="DQ127" s="913" t="s">
        <v>47</v>
      </c>
      <c r="DR127" s="913"/>
      <c r="DS127" s="913"/>
      <c r="DT127" s="913"/>
      <c r="DU127" s="913"/>
      <c r="DV127" s="914" t="s">
        <v>47</v>
      </c>
      <c r="DW127" s="914"/>
      <c r="DX127" s="914"/>
      <c r="DY127" s="914"/>
      <c r="DZ127" s="915"/>
    </row>
    <row r="128" spans="1:130" s="212" customFormat="1" ht="26.25" customHeight="1" thickBot="1" x14ac:dyDescent="0.25">
      <c r="A128" s="1028" t="s">
        <v>394</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395</v>
      </c>
      <c r="X128" s="1030"/>
      <c r="Y128" s="1030"/>
      <c r="Z128" s="1031"/>
      <c r="AA128" s="1032">
        <v>146994</v>
      </c>
      <c r="AB128" s="1033"/>
      <c r="AC128" s="1033"/>
      <c r="AD128" s="1033"/>
      <c r="AE128" s="1034"/>
      <c r="AF128" s="1035">
        <v>141334</v>
      </c>
      <c r="AG128" s="1033"/>
      <c r="AH128" s="1033"/>
      <c r="AI128" s="1033"/>
      <c r="AJ128" s="1034"/>
      <c r="AK128" s="1035">
        <v>183417</v>
      </c>
      <c r="AL128" s="1033"/>
      <c r="AM128" s="1033"/>
      <c r="AN128" s="1033"/>
      <c r="AO128" s="1034"/>
      <c r="AP128" s="1036"/>
      <c r="AQ128" s="1037"/>
      <c r="AR128" s="1037"/>
      <c r="AS128" s="1037"/>
      <c r="AT128" s="1038"/>
      <c r="AU128" s="214"/>
      <c r="AV128" s="214"/>
      <c r="AW128" s="214"/>
      <c r="AX128" s="883" t="s">
        <v>396</v>
      </c>
      <c r="AY128" s="884"/>
      <c r="AZ128" s="884"/>
      <c r="BA128" s="884"/>
      <c r="BB128" s="884"/>
      <c r="BC128" s="884"/>
      <c r="BD128" s="884"/>
      <c r="BE128" s="885"/>
      <c r="BF128" s="1039" t="s">
        <v>47</v>
      </c>
      <c r="BG128" s="1040"/>
      <c r="BH128" s="1040"/>
      <c r="BI128" s="1040"/>
      <c r="BJ128" s="1040"/>
      <c r="BK128" s="1040"/>
      <c r="BL128" s="1041"/>
      <c r="BM128" s="1039">
        <v>15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397</v>
      </c>
      <c r="CQ128" s="713"/>
      <c r="CR128" s="713"/>
      <c r="CS128" s="713"/>
      <c r="CT128" s="713"/>
      <c r="CU128" s="713"/>
      <c r="CV128" s="713"/>
      <c r="CW128" s="713"/>
      <c r="CX128" s="713"/>
      <c r="CY128" s="713"/>
      <c r="CZ128" s="713"/>
      <c r="DA128" s="713"/>
      <c r="DB128" s="713"/>
      <c r="DC128" s="713"/>
      <c r="DD128" s="713"/>
      <c r="DE128" s="713"/>
      <c r="DF128" s="1023"/>
      <c r="DG128" s="1024" t="s">
        <v>47</v>
      </c>
      <c r="DH128" s="1025"/>
      <c r="DI128" s="1025"/>
      <c r="DJ128" s="1025"/>
      <c r="DK128" s="1025"/>
      <c r="DL128" s="1025" t="s">
        <v>47</v>
      </c>
      <c r="DM128" s="1025"/>
      <c r="DN128" s="1025"/>
      <c r="DO128" s="1025"/>
      <c r="DP128" s="1025"/>
      <c r="DQ128" s="1025" t="s">
        <v>47</v>
      </c>
      <c r="DR128" s="1025"/>
      <c r="DS128" s="1025"/>
      <c r="DT128" s="1025"/>
      <c r="DU128" s="1025"/>
      <c r="DV128" s="1026" t="s">
        <v>47</v>
      </c>
      <c r="DW128" s="1026"/>
      <c r="DX128" s="1026"/>
      <c r="DY128" s="1026"/>
      <c r="DZ128" s="1027"/>
    </row>
    <row r="129" spans="1:131" s="212" customFormat="1" ht="26.25" customHeight="1" x14ac:dyDescent="0.2">
      <c r="A129" s="921" t="s">
        <v>27</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398</v>
      </c>
      <c r="X129" s="1058"/>
      <c r="Y129" s="1058"/>
      <c r="Z129" s="1059"/>
      <c r="AA129" s="945">
        <v>2711303</v>
      </c>
      <c r="AB129" s="946"/>
      <c r="AC129" s="946"/>
      <c r="AD129" s="946"/>
      <c r="AE129" s="947"/>
      <c r="AF129" s="948">
        <v>2839327</v>
      </c>
      <c r="AG129" s="946"/>
      <c r="AH129" s="946"/>
      <c r="AI129" s="946"/>
      <c r="AJ129" s="947"/>
      <c r="AK129" s="948">
        <v>3107367</v>
      </c>
      <c r="AL129" s="946"/>
      <c r="AM129" s="946"/>
      <c r="AN129" s="946"/>
      <c r="AO129" s="947"/>
      <c r="AP129" s="1060"/>
      <c r="AQ129" s="1061"/>
      <c r="AR129" s="1061"/>
      <c r="AS129" s="1061"/>
      <c r="AT129" s="1062"/>
      <c r="AU129" s="215"/>
      <c r="AV129" s="215"/>
      <c r="AW129" s="215"/>
      <c r="AX129" s="1052" t="s">
        <v>399</v>
      </c>
      <c r="AY129" s="910"/>
      <c r="AZ129" s="910"/>
      <c r="BA129" s="910"/>
      <c r="BB129" s="910"/>
      <c r="BC129" s="910"/>
      <c r="BD129" s="910"/>
      <c r="BE129" s="911"/>
      <c r="BF129" s="1053" t="s">
        <v>47</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400</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401</v>
      </c>
      <c r="X130" s="1058"/>
      <c r="Y130" s="1058"/>
      <c r="Z130" s="1059"/>
      <c r="AA130" s="945">
        <v>934544</v>
      </c>
      <c r="AB130" s="946"/>
      <c r="AC130" s="946"/>
      <c r="AD130" s="946"/>
      <c r="AE130" s="947"/>
      <c r="AF130" s="948">
        <v>1031727</v>
      </c>
      <c r="AG130" s="946"/>
      <c r="AH130" s="946"/>
      <c r="AI130" s="946"/>
      <c r="AJ130" s="947"/>
      <c r="AK130" s="948">
        <v>1219693</v>
      </c>
      <c r="AL130" s="946"/>
      <c r="AM130" s="946"/>
      <c r="AN130" s="946"/>
      <c r="AO130" s="947"/>
      <c r="AP130" s="1060"/>
      <c r="AQ130" s="1061"/>
      <c r="AR130" s="1061"/>
      <c r="AS130" s="1061"/>
      <c r="AT130" s="1062"/>
      <c r="AU130" s="215"/>
      <c r="AV130" s="215"/>
      <c r="AW130" s="215"/>
      <c r="AX130" s="1052" t="s">
        <v>402</v>
      </c>
      <c r="AY130" s="910"/>
      <c r="AZ130" s="910"/>
      <c r="BA130" s="910"/>
      <c r="BB130" s="910"/>
      <c r="BC130" s="910"/>
      <c r="BD130" s="910"/>
      <c r="BE130" s="911"/>
      <c r="BF130" s="1088">
        <v>1.6</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403</v>
      </c>
      <c r="X131" s="1095"/>
      <c r="Y131" s="1095"/>
      <c r="Z131" s="1096"/>
      <c r="AA131" s="991">
        <v>1776759</v>
      </c>
      <c r="AB131" s="973"/>
      <c r="AC131" s="973"/>
      <c r="AD131" s="973"/>
      <c r="AE131" s="974"/>
      <c r="AF131" s="972">
        <v>1807600</v>
      </c>
      <c r="AG131" s="973"/>
      <c r="AH131" s="973"/>
      <c r="AI131" s="973"/>
      <c r="AJ131" s="974"/>
      <c r="AK131" s="972">
        <v>1887674</v>
      </c>
      <c r="AL131" s="973"/>
      <c r="AM131" s="973"/>
      <c r="AN131" s="973"/>
      <c r="AO131" s="974"/>
      <c r="AP131" s="1097"/>
      <c r="AQ131" s="1098"/>
      <c r="AR131" s="1098"/>
      <c r="AS131" s="1098"/>
      <c r="AT131" s="1099"/>
      <c r="AU131" s="215"/>
      <c r="AV131" s="215"/>
      <c r="AW131" s="215"/>
      <c r="AX131" s="1070" t="s">
        <v>404</v>
      </c>
      <c r="AY131" s="713"/>
      <c r="AZ131" s="713"/>
      <c r="BA131" s="713"/>
      <c r="BB131" s="713"/>
      <c r="BC131" s="713"/>
      <c r="BD131" s="713"/>
      <c r="BE131" s="1023"/>
      <c r="BF131" s="1071">
        <v>29.1</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405</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406</v>
      </c>
      <c r="W132" s="1081"/>
      <c r="X132" s="1081"/>
      <c r="Y132" s="1081"/>
      <c r="Z132" s="1082"/>
      <c r="AA132" s="1083">
        <v>6.0472466999999996</v>
      </c>
      <c r="AB132" s="1084"/>
      <c r="AC132" s="1084"/>
      <c r="AD132" s="1084"/>
      <c r="AE132" s="1085"/>
      <c r="AF132" s="1086">
        <v>-1.6686213759999999</v>
      </c>
      <c r="AG132" s="1084"/>
      <c r="AH132" s="1084"/>
      <c r="AI132" s="1084"/>
      <c r="AJ132" s="1085"/>
      <c r="AK132" s="1086">
        <v>0.63326612500000001</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407</v>
      </c>
      <c r="W133" s="1064"/>
      <c r="X133" s="1064"/>
      <c r="Y133" s="1064"/>
      <c r="Z133" s="1065"/>
      <c r="AA133" s="1066">
        <v>7.5</v>
      </c>
      <c r="AB133" s="1067"/>
      <c r="AC133" s="1067"/>
      <c r="AD133" s="1067"/>
      <c r="AE133" s="1068"/>
      <c r="AF133" s="1066">
        <v>3.2</v>
      </c>
      <c r="AG133" s="1067"/>
      <c r="AH133" s="1067"/>
      <c r="AI133" s="1067"/>
      <c r="AJ133" s="1068"/>
      <c r="AK133" s="1066">
        <v>1.6</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M3xCyqvCEYQtcVWwa+qZgwK8J0DkXC95tJYy0SB/xoOfJJ5+xrqT0spvNA7gKZjlDTfGhERbuNHRorbSBMGiHw==" saltValue="REUjG9VxE+lRxcNM9A9W/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664062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408</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c9+QwRoe2hp4CVzTgP58gIo6B8ctOnJPd4+h9TwKgzC1egi9sfylexC7Iyq/rryII/Bz6CLvriRNQo5IYFXDZQ==" saltValue="2iFSrS5YZHlkwb4J6R0frQ=="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WvW0FkO51HhSuG5u5ldn+CHUdGqphrfiB1I1CI16YaAgjycOzRmZDAnlJe9eNXVcv3pBIntQP0RAGi4ZyD+7A==" saltValue="eGTvB8gGkmW0sCfqpkDBhg=="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409</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410</v>
      </c>
      <c r="AL6" s="248"/>
      <c r="AM6" s="248"/>
      <c r="AN6" s="248"/>
    </row>
    <row r="7" spans="1:46" ht="13.5" customHeight="1" x14ac:dyDescent="0.2">
      <c r="A7" s="247"/>
      <c r="AK7" s="250"/>
      <c r="AL7" s="251"/>
      <c r="AM7" s="251"/>
      <c r="AN7" s="252"/>
      <c r="AO7" s="1101" t="s">
        <v>411</v>
      </c>
      <c r="AP7" s="253"/>
      <c r="AQ7" s="254" t="s">
        <v>412</v>
      </c>
      <c r="AR7" s="255"/>
    </row>
    <row r="8" spans="1:46" ht="13.2" x14ac:dyDescent="0.2">
      <c r="A8" s="247"/>
      <c r="AK8" s="256"/>
      <c r="AL8" s="257"/>
      <c r="AM8" s="257"/>
      <c r="AN8" s="258"/>
      <c r="AO8" s="1102"/>
      <c r="AP8" s="259" t="s">
        <v>413</v>
      </c>
      <c r="AQ8" s="260" t="s">
        <v>414</v>
      </c>
      <c r="AR8" s="261" t="s">
        <v>415</v>
      </c>
    </row>
    <row r="9" spans="1:46" ht="13.2" x14ac:dyDescent="0.2">
      <c r="A9" s="247"/>
      <c r="AK9" s="1103" t="s">
        <v>416</v>
      </c>
      <c r="AL9" s="1104"/>
      <c r="AM9" s="1104"/>
      <c r="AN9" s="1105"/>
      <c r="AO9" s="262">
        <v>678438</v>
      </c>
      <c r="AP9" s="262">
        <v>307124</v>
      </c>
      <c r="AQ9" s="263">
        <v>289558</v>
      </c>
      <c r="AR9" s="264">
        <v>6.1</v>
      </c>
    </row>
    <row r="10" spans="1:46" ht="13.5" customHeight="1" x14ac:dyDescent="0.2">
      <c r="A10" s="247"/>
      <c r="AK10" s="1103" t="s">
        <v>417</v>
      </c>
      <c r="AL10" s="1104"/>
      <c r="AM10" s="1104"/>
      <c r="AN10" s="1105"/>
      <c r="AO10" s="265">
        <v>67453</v>
      </c>
      <c r="AP10" s="265">
        <v>30536</v>
      </c>
      <c r="AQ10" s="266">
        <v>31838</v>
      </c>
      <c r="AR10" s="267">
        <v>-4.0999999999999996</v>
      </c>
    </row>
    <row r="11" spans="1:46" ht="13.5" customHeight="1" x14ac:dyDescent="0.2">
      <c r="A11" s="247"/>
      <c r="AK11" s="1103" t="s">
        <v>418</v>
      </c>
      <c r="AL11" s="1104"/>
      <c r="AM11" s="1104"/>
      <c r="AN11" s="1105"/>
      <c r="AO11" s="265">
        <v>14156</v>
      </c>
      <c r="AP11" s="265">
        <v>6408</v>
      </c>
      <c r="AQ11" s="266">
        <v>5309</v>
      </c>
      <c r="AR11" s="267">
        <v>20.7</v>
      </c>
    </row>
    <row r="12" spans="1:46" ht="13.5" customHeight="1" x14ac:dyDescent="0.2">
      <c r="A12" s="247"/>
      <c r="AK12" s="1103" t="s">
        <v>419</v>
      </c>
      <c r="AL12" s="1104"/>
      <c r="AM12" s="1104"/>
      <c r="AN12" s="1105"/>
      <c r="AO12" s="265" t="s">
        <v>420</v>
      </c>
      <c r="AP12" s="265" t="s">
        <v>420</v>
      </c>
      <c r="AQ12" s="266" t="s">
        <v>420</v>
      </c>
      <c r="AR12" s="267" t="s">
        <v>420</v>
      </c>
    </row>
    <row r="13" spans="1:46" ht="13.5" customHeight="1" x14ac:dyDescent="0.2">
      <c r="A13" s="247"/>
      <c r="AK13" s="1103" t="s">
        <v>421</v>
      </c>
      <c r="AL13" s="1104"/>
      <c r="AM13" s="1104"/>
      <c r="AN13" s="1105"/>
      <c r="AO13" s="265">
        <v>18803</v>
      </c>
      <c r="AP13" s="265">
        <v>8512</v>
      </c>
      <c r="AQ13" s="266">
        <v>8195</v>
      </c>
      <c r="AR13" s="267">
        <v>3.9</v>
      </c>
    </row>
    <row r="14" spans="1:46" ht="13.5" customHeight="1" x14ac:dyDescent="0.2">
      <c r="A14" s="247"/>
      <c r="AK14" s="1103" t="s">
        <v>422</v>
      </c>
      <c r="AL14" s="1104"/>
      <c r="AM14" s="1104"/>
      <c r="AN14" s="1105"/>
      <c r="AO14" s="265">
        <v>24100</v>
      </c>
      <c r="AP14" s="265">
        <v>10910</v>
      </c>
      <c r="AQ14" s="266">
        <v>5752</v>
      </c>
      <c r="AR14" s="267">
        <v>89.7</v>
      </c>
    </row>
    <row r="15" spans="1:46" ht="13.5" customHeight="1" x14ac:dyDescent="0.2">
      <c r="A15" s="247"/>
      <c r="AK15" s="1106" t="s">
        <v>423</v>
      </c>
      <c r="AL15" s="1107"/>
      <c r="AM15" s="1107"/>
      <c r="AN15" s="1108"/>
      <c r="AO15" s="265">
        <v>-57878</v>
      </c>
      <c r="AP15" s="265">
        <v>-26201</v>
      </c>
      <c r="AQ15" s="266">
        <v>-17150</v>
      </c>
      <c r="AR15" s="267">
        <v>52.8</v>
      </c>
    </row>
    <row r="16" spans="1:46" ht="13.2" x14ac:dyDescent="0.2">
      <c r="A16" s="247"/>
      <c r="AK16" s="1106" t="s">
        <v>104</v>
      </c>
      <c r="AL16" s="1107"/>
      <c r="AM16" s="1107"/>
      <c r="AN16" s="1108"/>
      <c r="AO16" s="265">
        <v>745072</v>
      </c>
      <c r="AP16" s="265">
        <v>337289</v>
      </c>
      <c r="AQ16" s="266">
        <v>323504</v>
      </c>
      <c r="AR16" s="267">
        <v>4.3</v>
      </c>
    </row>
    <row r="17" spans="1:46" ht="13.2" x14ac:dyDescent="0.2">
      <c r="A17" s="247"/>
    </row>
    <row r="18" spans="1:46" ht="13.2" x14ac:dyDescent="0.2">
      <c r="A18" s="247"/>
      <c r="AQ18" s="268"/>
      <c r="AR18" s="268"/>
    </row>
    <row r="19" spans="1:46" ht="13.2" x14ac:dyDescent="0.2">
      <c r="A19" s="247"/>
      <c r="AK19" s="243" t="s">
        <v>424</v>
      </c>
    </row>
    <row r="20" spans="1:46" ht="13.2" x14ac:dyDescent="0.2">
      <c r="A20" s="247"/>
      <c r="AK20" s="269"/>
      <c r="AL20" s="270"/>
      <c r="AM20" s="270"/>
      <c r="AN20" s="271"/>
      <c r="AO20" s="272" t="s">
        <v>425</v>
      </c>
      <c r="AP20" s="273" t="s">
        <v>426</v>
      </c>
      <c r="AQ20" s="274" t="s">
        <v>427</v>
      </c>
      <c r="AR20" s="275"/>
    </row>
    <row r="21" spans="1:46" s="248" customFormat="1" ht="13.2" x14ac:dyDescent="0.2">
      <c r="A21" s="276"/>
      <c r="AK21" s="1109" t="s">
        <v>428</v>
      </c>
      <c r="AL21" s="1110"/>
      <c r="AM21" s="1110"/>
      <c r="AN21" s="1111"/>
      <c r="AO21" s="277">
        <v>28.07</v>
      </c>
      <c r="AP21" s="278">
        <v>26.26</v>
      </c>
      <c r="AQ21" s="279">
        <v>1.81</v>
      </c>
      <c r="AS21" s="280"/>
      <c r="AT21" s="276"/>
    </row>
    <row r="22" spans="1:46" s="248" customFormat="1" ht="13.2" x14ac:dyDescent="0.2">
      <c r="A22" s="276"/>
      <c r="AK22" s="1109" t="s">
        <v>429</v>
      </c>
      <c r="AL22" s="1110"/>
      <c r="AM22" s="1110"/>
      <c r="AN22" s="1111"/>
      <c r="AO22" s="281">
        <v>97.2</v>
      </c>
      <c r="AP22" s="282">
        <v>94.5</v>
      </c>
      <c r="AQ22" s="283">
        <v>2.7</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430</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431</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432</v>
      </c>
      <c r="AL29" s="248"/>
      <c r="AM29" s="248"/>
      <c r="AN29" s="248"/>
      <c r="AS29" s="290"/>
    </row>
    <row r="30" spans="1:46" ht="13.5" customHeight="1" x14ac:dyDescent="0.2">
      <c r="A30" s="247"/>
      <c r="AK30" s="250"/>
      <c r="AL30" s="251"/>
      <c r="AM30" s="251"/>
      <c r="AN30" s="252"/>
      <c r="AO30" s="1101" t="s">
        <v>411</v>
      </c>
      <c r="AP30" s="253"/>
      <c r="AQ30" s="254" t="s">
        <v>412</v>
      </c>
      <c r="AR30" s="255"/>
    </row>
    <row r="31" spans="1:46" ht="13.2" x14ac:dyDescent="0.2">
      <c r="A31" s="247"/>
      <c r="AK31" s="256"/>
      <c r="AL31" s="257"/>
      <c r="AM31" s="257"/>
      <c r="AN31" s="258"/>
      <c r="AO31" s="1102"/>
      <c r="AP31" s="259" t="s">
        <v>413</v>
      </c>
      <c r="AQ31" s="260" t="s">
        <v>414</v>
      </c>
      <c r="AR31" s="261" t="s">
        <v>415</v>
      </c>
    </row>
    <row r="32" spans="1:46" ht="27" customHeight="1" x14ac:dyDescent="0.2">
      <c r="A32" s="247"/>
      <c r="AK32" s="1117" t="s">
        <v>433</v>
      </c>
      <c r="AL32" s="1118"/>
      <c r="AM32" s="1118"/>
      <c r="AN32" s="1119"/>
      <c r="AO32" s="291">
        <v>1190356</v>
      </c>
      <c r="AP32" s="291">
        <v>538866</v>
      </c>
      <c r="AQ32" s="292">
        <v>167749</v>
      </c>
      <c r="AR32" s="293">
        <v>221.2</v>
      </c>
    </row>
    <row r="33" spans="1:46" ht="13.5" customHeight="1" x14ac:dyDescent="0.2">
      <c r="A33" s="247"/>
      <c r="AK33" s="1117" t="s">
        <v>434</v>
      </c>
      <c r="AL33" s="1118"/>
      <c r="AM33" s="1118"/>
      <c r="AN33" s="1119"/>
      <c r="AO33" s="291" t="s">
        <v>420</v>
      </c>
      <c r="AP33" s="291" t="s">
        <v>420</v>
      </c>
      <c r="AQ33" s="292" t="s">
        <v>420</v>
      </c>
      <c r="AR33" s="293" t="s">
        <v>420</v>
      </c>
    </row>
    <row r="34" spans="1:46" ht="27" customHeight="1" x14ac:dyDescent="0.2">
      <c r="A34" s="247"/>
      <c r="AK34" s="1117" t="s">
        <v>435</v>
      </c>
      <c r="AL34" s="1118"/>
      <c r="AM34" s="1118"/>
      <c r="AN34" s="1119"/>
      <c r="AO34" s="291" t="s">
        <v>420</v>
      </c>
      <c r="AP34" s="291" t="s">
        <v>420</v>
      </c>
      <c r="AQ34" s="292" t="s">
        <v>420</v>
      </c>
      <c r="AR34" s="293" t="s">
        <v>420</v>
      </c>
    </row>
    <row r="35" spans="1:46" ht="27" customHeight="1" x14ac:dyDescent="0.2">
      <c r="A35" s="247"/>
      <c r="AK35" s="1117" t="s">
        <v>436</v>
      </c>
      <c r="AL35" s="1118"/>
      <c r="AM35" s="1118"/>
      <c r="AN35" s="1119"/>
      <c r="AO35" s="291">
        <v>220403</v>
      </c>
      <c r="AP35" s="291">
        <v>99775</v>
      </c>
      <c r="AQ35" s="292">
        <v>32778</v>
      </c>
      <c r="AR35" s="293">
        <v>204.4</v>
      </c>
    </row>
    <row r="36" spans="1:46" ht="27" customHeight="1" x14ac:dyDescent="0.2">
      <c r="A36" s="247"/>
      <c r="AK36" s="1117" t="s">
        <v>437</v>
      </c>
      <c r="AL36" s="1118"/>
      <c r="AM36" s="1118"/>
      <c r="AN36" s="1119"/>
      <c r="AO36" s="291">
        <v>2236</v>
      </c>
      <c r="AP36" s="291">
        <v>1012</v>
      </c>
      <c r="AQ36" s="292">
        <v>4535</v>
      </c>
      <c r="AR36" s="293">
        <v>-77.7</v>
      </c>
    </row>
    <row r="37" spans="1:46" ht="13.5" customHeight="1" x14ac:dyDescent="0.2">
      <c r="A37" s="247"/>
      <c r="AK37" s="1117" t="s">
        <v>438</v>
      </c>
      <c r="AL37" s="1118"/>
      <c r="AM37" s="1118"/>
      <c r="AN37" s="1119"/>
      <c r="AO37" s="291" t="s">
        <v>420</v>
      </c>
      <c r="AP37" s="291" t="s">
        <v>420</v>
      </c>
      <c r="AQ37" s="292">
        <v>1146</v>
      </c>
      <c r="AR37" s="293" t="s">
        <v>420</v>
      </c>
    </row>
    <row r="38" spans="1:46" ht="27" customHeight="1" x14ac:dyDescent="0.2">
      <c r="A38" s="247"/>
      <c r="AK38" s="1120" t="s">
        <v>439</v>
      </c>
      <c r="AL38" s="1121"/>
      <c r="AM38" s="1121"/>
      <c r="AN38" s="1122"/>
      <c r="AO38" s="294">
        <v>2069</v>
      </c>
      <c r="AP38" s="294">
        <v>937</v>
      </c>
      <c r="AQ38" s="295">
        <v>37</v>
      </c>
      <c r="AR38" s="283">
        <v>2432.4</v>
      </c>
      <c r="AS38" s="290"/>
    </row>
    <row r="39" spans="1:46" ht="13.2" x14ac:dyDescent="0.2">
      <c r="A39" s="247"/>
      <c r="AK39" s="1120" t="s">
        <v>440</v>
      </c>
      <c r="AL39" s="1121"/>
      <c r="AM39" s="1121"/>
      <c r="AN39" s="1122"/>
      <c r="AO39" s="291">
        <v>-183417</v>
      </c>
      <c r="AP39" s="291">
        <v>-83032</v>
      </c>
      <c r="AQ39" s="292">
        <v>-7395</v>
      </c>
      <c r="AR39" s="293">
        <v>1022.8</v>
      </c>
      <c r="AS39" s="290"/>
    </row>
    <row r="40" spans="1:46" ht="27" customHeight="1" x14ac:dyDescent="0.2">
      <c r="A40" s="247"/>
      <c r="AK40" s="1117" t="s">
        <v>441</v>
      </c>
      <c r="AL40" s="1118"/>
      <c r="AM40" s="1118"/>
      <c r="AN40" s="1119"/>
      <c r="AO40" s="291">
        <v>-1219693</v>
      </c>
      <c r="AP40" s="291">
        <v>-552147</v>
      </c>
      <c r="AQ40" s="292">
        <v>-144519</v>
      </c>
      <c r="AR40" s="293">
        <v>282.10000000000002</v>
      </c>
      <c r="AS40" s="290"/>
    </row>
    <row r="41" spans="1:46" ht="13.2" x14ac:dyDescent="0.2">
      <c r="A41" s="247"/>
      <c r="AK41" s="1123" t="s">
        <v>215</v>
      </c>
      <c r="AL41" s="1124"/>
      <c r="AM41" s="1124"/>
      <c r="AN41" s="1125"/>
      <c r="AO41" s="291">
        <v>11954</v>
      </c>
      <c r="AP41" s="291">
        <v>5411</v>
      </c>
      <c r="AQ41" s="292">
        <v>54333</v>
      </c>
      <c r="AR41" s="293">
        <v>-90</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442</v>
      </c>
    </row>
    <row r="48" spans="1:46" ht="13.2" x14ac:dyDescent="0.2">
      <c r="A48" s="247"/>
      <c r="AK48" s="301" t="s">
        <v>443</v>
      </c>
      <c r="AL48" s="301"/>
      <c r="AM48" s="301"/>
      <c r="AN48" s="301"/>
      <c r="AO48" s="301"/>
      <c r="AP48" s="301"/>
      <c r="AQ48" s="302"/>
      <c r="AR48" s="301"/>
    </row>
    <row r="49" spans="1:44" ht="13.5" customHeight="1" x14ac:dyDescent="0.2">
      <c r="A49" s="247"/>
      <c r="AK49" s="303"/>
      <c r="AL49" s="304"/>
      <c r="AM49" s="1112" t="s">
        <v>411</v>
      </c>
      <c r="AN49" s="1114" t="s">
        <v>444</v>
      </c>
      <c r="AO49" s="1115"/>
      <c r="AP49" s="1115"/>
      <c r="AQ49" s="1115"/>
      <c r="AR49" s="1116"/>
    </row>
    <row r="50" spans="1:44" ht="13.2" x14ac:dyDescent="0.2">
      <c r="A50" s="247"/>
      <c r="AK50" s="305"/>
      <c r="AL50" s="306"/>
      <c r="AM50" s="1113"/>
      <c r="AN50" s="307" t="s">
        <v>445</v>
      </c>
      <c r="AO50" s="308" t="s">
        <v>446</v>
      </c>
      <c r="AP50" s="309" t="s">
        <v>447</v>
      </c>
      <c r="AQ50" s="310" t="s">
        <v>448</v>
      </c>
      <c r="AR50" s="311" t="s">
        <v>449</v>
      </c>
    </row>
    <row r="51" spans="1:44" ht="13.2" x14ac:dyDescent="0.2">
      <c r="A51" s="247"/>
      <c r="AK51" s="303" t="s">
        <v>450</v>
      </c>
      <c r="AL51" s="304"/>
      <c r="AM51" s="312">
        <v>2404605</v>
      </c>
      <c r="AN51" s="313">
        <v>1086091</v>
      </c>
      <c r="AO51" s="314">
        <v>32</v>
      </c>
      <c r="AP51" s="315">
        <v>332350</v>
      </c>
      <c r="AQ51" s="316">
        <v>4.9000000000000004</v>
      </c>
      <c r="AR51" s="317">
        <v>27.1</v>
      </c>
    </row>
    <row r="52" spans="1:44" ht="13.2" x14ac:dyDescent="0.2">
      <c r="A52" s="247"/>
      <c r="AK52" s="318"/>
      <c r="AL52" s="319" t="s">
        <v>451</v>
      </c>
      <c r="AM52" s="320">
        <v>1388663</v>
      </c>
      <c r="AN52" s="321">
        <v>627219</v>
      </c>
      <c r="AO52" s="322">
        <v>4.3</v>
      </c>
      <c r="AP52" s="323">
        <v>200453</v>
      </c>
      <c r="AQ52" s="324">
        <v>0.7</v>
      </c>
      <c r="AR52" s="325">
        <v>3.6</v>
      </c>
    </row>
    <row r="53" spans="1:44" ht="13.2" x14ac:dyDescent="0.2">
      <c r="A53" s="247"/>
      <c r="AK53" s="303" t="s">
        <v>452</v>
      </c>
      <c r="AL53" s="304"/>
      <c r="AM53" s="312">
        <v>1965799</v>
      </c>
      <c r="AN53" s="313">
        <v>876806</v>
      </c>
      <c r="AO53" s="314">
        <v>-19.3</v>
      </c>
      <c r="AP53" s="315">
        <v>362690</v>
      </c>
      <c r="AQ53" s="316">
        <v>9.1</v>
      </c>
      <c r="AR53" s="317">
        <v>-28.4</v>
      </c>
    </row>
    <row r="54" spans="1:44" ht="13.2" x14ac:dyDescent="0.2">
      <c r="A54" s="247"/>
      <c r="AK54" s="318"/>
      <c r="AL54" s="319" t="s">
        <v>451</v>
      </c>
      <c r="AM54" s="320">
        <v>737841</v>
      </c>
      <c r="AN54" s="321">
        <v>329099</v>
      </c>
      <c r="AO54" s="322">
        <v>-47.5</v>
      </c>
      <c r="AP54" s="323">
        <v>172580</v>
      </c>
      <c r="AQ54" s="324">
        <v>-13.9</v>
      </c>
      <c r="AR54" s="325">
        <v>-33.6</v>
      </c>
    </row>
    <row r="55" spans="1:44" ht="13.2" x14ac:dyDescent="0.2">
      <c r="A55" s="247"/>
      <c r="AK55" s="303" t="s">
        <v>453</v>
      </c>
      <c r="AL55" s="304"/>
      <c r="AM55" s="312">
        <v>1058382</v>
      </c>
      <c r="AN55" s="313">
        <v>472914</v>
      </c>
      <c r="AO55" s="314">
        <v>-46.1</v>
      </c>
      <c r="AP55" s="315">
        <v>296093</v>
      </c>
      <c r="AQ55" s="316">
        <v>-18.399999999999999</v>
      </c>
      <c r="AR55" s="317">
        <v>-27.7</v>
      </c>
    </row>
    <row r="56" spans="1:44" ht="13.2" x14ac:dyDescent="0.2">
      <c r="A56" s="247"/>
      <c r="AK56" s="318"/>
      <c r="AL56" s="319" t="s">
        <v>451</v>
      </c>
      <c r="AM56" s="320">
        <v>524829</v>
      </c>
      <c r="AN56" s="321">
        <v>234508</v>
      </c>
      <c r="AO56" s="322">
        <v>-28.7</v>
      </c>
      <c r="AP56" s="323">
        <v>140545</v>
      </c>
      <c r="AQ56" s="324">
        <v>-18.600000000000001</v>
      </c>
      <c r="AR56" s="325">
        <v>-10.1</v>
      </c>
    </row>
    <row r="57" spans="1:44" ht="13.2" x14ac:dyDescent="0.2">
      <c r="A57" s="247"/>
      <c r="AK57" s="303" t="s">
        <v>454</v>
      </c>
      <c r="AL57" s="304"/>
      <c r="AM57" s="312">
        <v>1453922</v>
      </c>
      <c r="AN57" s="313">
        <v>656695</v>
      </c>
      <c r="AO57" s="314">
        <v>38.9</v>
      </c>
      <c r="AP57" s="315">
        <v>308655</v>
      </c>
      <c r="AQ57" s="316">
        <v>4.2</v>
      </c>
      <c r="AR57" s="317">
        <v>34.700000000000003</v>
      </c>
    </row>
    <row r="58" spans="1:44" ht="13.2" x14ac:dyDescent="0.2">
      <c r="A58" s="247"/>
      <c r="AK58" s="318"/>
      <c r="AL58" s="319" t="s">
        <v>451</v>
      </c>
      <c r="AM58" s="320">
        <v>723707</v>
      </c>
      <c r="AN58" s="321">
        <v>326878</v>
      </c>
      <c r="AO58" s="322">
        <v>39.4</v>
      </c>
      <c r="AP58" s="323">
        <v>169887</v>
      </c>
      <c r="AQ58" s="324">
        <v>20.9</v>
      </c>
      <c r="AR58" s="325">
        <v>18.5</v>
      </c>
    </row>
    <row r="59" spans="1:44" ht="13.2" x14ac:dyDescent="0.2">
      <c r="A59" s="247"/>
      <c r="AK59" s="303" t="s">
        <v>455</v>
      </c>
      <c r="AL59" s="304"/>
      <c r="AM59" s="312">
        <v>3113378</v>
      </c>
      <c r="AN59" s="313">
        <v>1409406</v>
      </c>
      <c r="AO59" s="314">
        <v>114.6</v>
      </c>
      <c r="AP59" s="315">
        <v>325476</v>
      </c>
      <c r="AQ59" s="316">
        <v>5.4</v>
      </c>
      <c r="AR59" s="317">
        <v>109.2</v>
      </c>
    </row>
    <row r="60" spans="1:44" ht="13.2" x14ac:dyDescent="0.2">
      <c r="A60" s="247"/>
      <c r="AK60" s="318"/>
      <c r="AL60" s="319" t="s">
        <v>451</v>
      </c>
      <c r="AM60" s="320">
        <v>1859040</v>
      </c>
      <c r="AN60" s="321">
        <v>841575</v>
      </c>
      <c r="AO60" s="322">
        <v>157.5</v>
      </c>
      <c r="AP60" s="323">
        <v>190204</v>
      </c>
      <c r="AQ60" s="324">
        <v>12</v>
      </c>
      <c r="AR60" s="325">
        <v>145.5</v>
      </c>
    </row>
    <row r="61" spans="1:44" ht="13.2" x14ac:dyDescent="0.2">
      <c r="A61" s="247"/>
      <c r="AK61" s="303" t="s">
        <v>456</v>
      </c>
      <c r="AL61" s="326"/>
      <c r="AM61" s="312">
        <v>1999217</v>
      </c>
      <c r="AN61" s="313">
        <v>900382</v>
      </c>
      <c r="AO61" s="314">
        <v>24</v>
      </c>
      <c r="AP61" s="315">
        <v>325053</v>
      </c>
      <c r="AQ61" s="327">
        <v>1</v>
      </c>
      <c r="AR61" s="317">
        <v>23</v>
      </c>
    </row>
    <row r="62" spans="1:44" ht="13.2" x14ac:dyDescent="0.2">
      <c r="A62" s="247"/>
      <c r="AK62" s="318"/>
      <c r="AL62" s="319" t="s">
        <v>451</v>
      </c>
      <c r="AM62" s="320">
        <v>1046816</v>
      </c>
      <c r="AN62" s="321">
        <v>471856</v>
      </c>
      <c r="AO62" s="322">
        <v>25</v>
      </c>
      <c r="AP62" s="323">
        <v>174734</v>
      </c>
      <c r="AQ62" s="324">
        <v>0.2</v>
      </c>
      <c r="AR62" s="325">
        <v>24.8</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27fJemzNL3p9BJVc+Zk5f53zGalMMyjSnYVK6t6hGgIWl22uwIncVb6Nq+J9fmv1SMAXY7tjOTqGKekFg0RGtA==" saltValue="Fw01AceIlGZRNmr5ddAUc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408</v>
      </c>
    </row>
    <row r="121" spans="125:125" ht="13.5" hidden="1" customHeight="1" x14ac:dyDescent="0.2">
      <c r="DU121" s="241"/>
    </row>
  </sheetData>
  <sheetProtection algorithmName="SHA-512" hashValue="P+dQeeFCUWYotjmxO6U928CBI22nd2tRML8sEjMc0QRyHkhuuKXFAUywC48FHMtUGTXQaB3l4IDlZUshgSX2oQ==" saltValue="gVhbtT3DBQWtVjUvz6a54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408</v>
      </c>
    </row>
  </sheetData>
  <sheetProtection algorithmName="SHA-512" hashValue="zoNFArFRbeiIPsmmtAKJ2UKVeGPM71beiRV/7LSOzAg+jWY5DxAAMDIFliwCAJxjdf5dXhvvSS8i1FPTIp9Oow==" saltValue="SHUncvR6x50hfYD76KZQf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3320312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457</v>
      </c>
    </row>
    <row r="46" spans="2:10" ht="29.25" customHeight="1" thickBot="1" x14ac:dyDescent="0.25">
      <c r="B46" s="4" t="s">
        <v>7</v>
      </c>
      <c r="C46" s="5"/>
      <c r="D46" s="5"/>
      <c r="E46" s="6" t="s">
        <v>458</v>
      </c>
      <c r="F46" s="7" t="s">
        <v>459</v>
      </c>
      <c r="G46" s="8" t="s">
        <v>460</v>
      </c>
      <c r="H46" s="8" t="s">
        <v>461</v>
      </c>
      <c r="I46" s="8" t="s">
        <v>462</v>
      </c>
      <c r="J46" s="9" t="s">
        <v>463</v>
      </c>
    </row>
    <row r="47" spans="2:10" ht="57.75" customHeight="1" x14ac:dyDescent="0.2">
      <c r="B47" s="10"/>
      <c r="C47" s="1126" t="s">
        <v>464</v>
      </c>
      <c r="D47" s="1126"/>
      <c r="E47" s="1127"/>
      <c r="F47" s="11">
        <v>11.01</v>
      </c>
      <c r="G47" s="12">
        <v>10.210000000000001</v>
      </c>
      <c r="H47" s="12">
        <v>10.43</v>
      </c>
      <c r="I47" s="12">
        <v>9.9600000000000009</v>
      </c>
      <c r="J47" s="13">
        <v>9.1</v>
      </c>
    </row>
    <row r="48" spans="2:10" ht="57.75" customHeight="1" x14ac:dyDescent="0.2">
      <c r="B48" s="14"/>
      <c r="C48" s="1128" t="s">
        <v>465</v>
      </c>
      <c r="D48" s="1128"/>
      <c r="E48" s="1129"/>
      <c r="F48" s="15">
        <v>6.52</v>
      </c>
      <c r="G48" s="16">
        <v>13.41</v>
      </c>
      <c r="H48" s="16">
        <v>4.68</v>
      </c>
      <c r="I48" s="16">
        <v>7.01</v>
      </c>
      <c r="J48" s="17">
        <v>3.87</v>
      </c>
    </row>
    <row r="49" spans="2:10" ht="57.75" customHeight="1" thickBot="1" x14ac:dyDescent="0.25">
      <c r="B49" s="18"/>
      <c r="C49" s="1130" t="s">
        <v>466</v>
      </c>
      <c r="D49" s="1130"/>
      <c r="E49" s="1131"/>
      <c r="F49" s="19">
        <v>8.11</v>
      </c>
      <c r="G49" s="20">
        <v>7.36</v>
      </c>
      <c r="H49" s="20" t="s">
        <v>467</v>
      </c>
      <c r="I49" s="20">
        <v>12.62</v>
      </c>
      <c r="J49" s="21">
        <v>4.2300000000000004</v>
      </c>
    </row>
    <row r="50" spans="2:10" ht="13.2" x14ac:dyDescent="0.2"/>
  </sheetData>
  <sheetProtection algorithmName="SHA-512" hashValue="y1Yytmiyig4R7NL31bFIktjrtX+qhM13yqLuh0UlPTwlO3EDJiDeSbimhwO1rvqQb2Yyio/gcH82BN5Wp5eODw==" saltValue="RQlfjDfa8zAziEI/Cspzo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1b75107-eebd-425f-9e28-4958001dc05b" xsi:nil="true"/>
    <lcf76f155ced4ddcb4097134ff3c332f xmlns="57776782-f5c2-4e18-b03e-463ced03e09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E3134D6E97B1E4986CE55334656A9DC" ma:contentTypeVersion="16" ma:contentTypeDescription="新しいドキュメントを作成します。" ma:contentTypeScope="" ma:versionID="69a591539c593633a9d00fbbbe445556">
  <xsd:schema xmlns:xsd="http://www.w3.org/2001/XMLSchema" xmlns:xs="http://www.w3.org/2001/XMLSchema" xmlns:p="http://schemas.microsoft.com/office/2006/metadata/properties" xmlns:ns2="57776782-f5c2-4e18-b03e-463ced03e099" xmlns:ns3="81b75107-eebd-425f-9e28-4958001dc05b" targetNamespace="http://schemas.microsoft.com/office/2006/metadata/properties" ma:root="true" ma:fieldsID="5a1d1be7638a304f72d3408f5b380a4e" ns2:_="" ns3:_="">
    <xsd:import namespace="57776782-f5c2-4e18-b03e-463ced03e099"/>
    <xsd:import namespace="81b75107-eebd-425f-9e28-4958001dc05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776782-f5c2-4e18-b03e-463ced03e0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a459635b-12ba-4391-8ee0-8ee186504173"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b75107-eebd-425f-9e28-4958001dc05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bed13f9-9286-4c61-9ead-45a658b004db}" ma:internalName="TaxCatchAll" ma:showField="CatchAllData" ma:web="81b75107-eebd-425f-9e28-4958001dc05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769C2D-901A-4968-B961-0A4EEAA3DDD8}">
  <ds:schemaRefs>
    <ds:schemaRef ds:uri="http://schemas.microsoft.com/office/2006/metadata/properties"/>
    <ds:schemaRef ds:uri="http://schemas.microsoft.com/office/infopath/2007/PartnerControls"/>
    <ds:schemaRef ds:uri="81b75107-eebd-425f-9e28-4958001dc05b"/>
    <ds:schemaRef ds:uri="57776782-f5c2-4e18-b03e-463ced03e099"/>
  </ds:schemaRefs>
</ds:datastoreItem>
</file>

<file path=customXml/itemProps2.xml><?xml version="1.0" encoding="utf-8"?>
<ds:datastoreItem xmlns:ds="http://schemas.openxmlformats.org/officeDocument/2006/customXml" ds:itemID="{AAEC4CCE-D102-45AE-95AC-2A35D6C388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776782-f5c2-4e18-b03e-463ced03e099"/>
    <ds:schemaRef ds:uri="81b75107-eebd-425f-9e28-4958001dc0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640E83-7FB1-4109-82D3-94AB665529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渡辺 絢香</cp:lastModifiedBy>
  <cp:revision/>
  <dcterms:created xsi:type="dcterms:W3CDTF">2026-02-26T10:06:17Z</dcterms:created>
  <dcterms:modified xsi:type="dcterms:W3CDTF">2026-03-09T01:27:03Z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0x010100FE3134D6E97B1E4986CE55334656A9DC</vt:lpwstr>
  </property>
  <property fmtid="{D5CDD505-2E9C-101B-9397-08002B2CF9AE}" pid="3" name="MediaServiceImageTags">
    <vt:lpwstr/>
  </property>
</Properties>
</file>