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sato-fsv\会計課\財政係\210 財政比較分析表（財政状況資料集）\R6財政状況資料集\【財政状況資料集】_324485_美郷町_2024\"/>
    </mc:Choice>
  </mc:AlternateContent>
  <bookViews>
    <workbookView xWindow="0" yWindow="0" windowWidth="23040" windowHeight="9048" firstSheet="10" activeTab="1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<sst xmlns="http://schemas.openxmlformats.org/spreadsheetml/2006/main" count="1037" uniqueCount="558">
  <si>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</si>
  <si>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</si>
  <si>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</si>
  <si>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</si>
  <si>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</si>
  <si>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</si>
  <si>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</si>
  <si>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</si>
  <si>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</si>
  <si>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</si>
  <si>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</si>
  <si>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</si>
  <si>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</si>
  <si>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</si>
  <si>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</si>
  <si>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</si>
  <si>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</si>
  <si>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</si>
  <si>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</si>
  <si>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</si>
  <si>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</si>
  <si>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</si>
  <si>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</si>
  <si>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</si>
  <si>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</si>
  <si>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</si>
  <si>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</si>
  <si>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</si>
  <si>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</si>
  <si>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</si>
  <si>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</si>
  <si>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</si>
  <si>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</si>
  <si>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</si>
  <si>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</si>
  <si>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</si>
  <si>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</si>
  <si>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</si>
  <si>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</si>
  <si>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</si>
  <si>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</si>
  <si>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</si>
  <si>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</si>
  <si>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</si>
  <si>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</si>
  <si>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</si>
  <si>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</si>
  <si>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</si>
  <si>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</si>
  <si>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</si>
  <si>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</si>
  <si>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</si>
  <si>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</si>
  <si>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</si>
  <si>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</si>
  <si>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</si>
  <si>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</si>
  <si>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</si>
  <si>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</si>
  <si>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</si>
  <si>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</si>
  <si>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</si>
  <si>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</si>
  <si>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</si>
  <si>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</si>
  <si>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</si>
  <si>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</si>
  <si>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</si>
  <si>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</si>
  <si>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</si>
  <si>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</si>
  <si>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</si>
  <si>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</si>
  <si>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</si>
  <si>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</si>
  <si>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</si>
  <si>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</si>
  <si>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</si>
  <si>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</si>
  <si>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</si>
  <si>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</si>
  <si>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</si>
  <si>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</si>
  <si>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</si>
  <si>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</si>
  <si>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</si>
  <si>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</si>
  <si>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</si>
  <si>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</si>
  <si>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</si>
  <si>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</si>
  <si>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</si>
  <si>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</si>
  <si>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</si>
  <si>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美郷町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</si>
  <si>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</si>
  <si>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</si>
  <si>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</si>
  <si>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</si>
  <si>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</si>
  <si>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</si>
  <si>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</si>
  <si>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</si>
  <si>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</si>
  <si>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</si>
  <si>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</si>
  <si>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</si>
  <si>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</si>
  <si>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</si>
  <si>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</si>
  <si>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</si>
  <si>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</si>
  <si>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</si>
  <si>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</si>
  <si>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</si>
  <si>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</si>
  <si>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</si>
  <si>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</si>
  <si>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</si>
  <si>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</si>
  <si>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</si>
  <si>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</si>
  <si>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</si>
  <si>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</si>
  <si>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</si>
  <si>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</si>
  <si>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</si>
  <si>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</si>
  <si>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</si>
  <si>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</si>
  <si>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</si>
  <si>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</si>
  <si>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</si>
  <si>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</si>
  <si>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</si>
  <si>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</si>
  <si>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</si>
  <si>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</si>
  <si>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</si>
  <si>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</si>
  <si>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</si>
  <si>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</si>
  <si>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</si>
  <si>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</si>
  <si>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</si>
  <si>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</si>
  <si>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</si>
  <si>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</si>
  <si>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</si>
  <si>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</si>
  <si>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</si>
  <si>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</si>
  <si>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</si>
  <si>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</si>
  <si>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</si>
  <si>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</si>
  <si>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</si>
  <si>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</si>
  <si>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</si>
  <si>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</si>
  <si>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</si>
  <si>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</si>
  <si>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</si>
  <si>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</si>
  <si>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</si>
  <si>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</si>
  <si>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</si>
  <si>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</si>
  <si>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</si>
  <si>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</si>
  <si>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</si>
  <si>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</si>
  <si>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</si>
  <si>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</si>
  <si>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</si>
  <si>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</si>
  <si>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</si>
  <si>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</si>
  <si>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</si>
  <si>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</si>
  <si>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</si>
  <si>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</si>
  <si>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</si>
  <si>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</si>
  <si>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</si>
  <si>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</si>
  <si>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</si>
  <si>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</si>
  <si>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</si>
  <si>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</si>
  <si>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</si>
  <si>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</si>
  <si>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</si>
  <si>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</si>
  <si>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</si>
  <si>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</si>
  <si>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</si>
  <si>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</si>
  <si>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</si>
  <si>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</si>
  <si>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</si>
  <si>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</si>
  <si>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</si>
  <si>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島根県美郷町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</si>
  <si>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</si>
  <si>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</si>
  <si>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</si>
  <si>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</si>
  <si>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</si>
  <si>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</si>
  <si>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</si>
  <si>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</si>
  <si>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</si>
  <si>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</si>
  <si>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</si>
  <si>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</si>
  <si>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</si>
  <si>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</si>
  <si>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</si>
  <si>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</si>
  <si>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</si>
  <si>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</si>
  <si>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</si>
  <si>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</si>
  <si>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</si>
  <si>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</si>
  <si>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</si>
  <si>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</si>
  <si>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</si>
  <si>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</si>
  <si>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</si>
  <si>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</si>
  <si>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</si>
  <si>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</si>
  <si>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</si>
  <si>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</si>
  <si>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</si>
  <si>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</si>
  <si>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</si>
  <si>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</si>
  <si>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</si>
  <si>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</si>
  <si>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</si>
  <si>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</si>
  <si>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</si>
  <si>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</si>
  <si>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</si>
  <si>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</si>
  <si>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</si>
  <si>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</si>
  <si>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</si>
  <si>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</si>
  <si>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</si>
  <si>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</si>
  <si>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</si>
  <si>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</si>
  <si>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</si>
  <si>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</si>
  <si>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</si>
  <si>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</si>
  <si>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</si>
  <si>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</si>
  <si>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</si>
  <si>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</si>
  <si>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</si>
  <si>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</si>
  <si>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</si>
  <si>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</si>
  <si>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</si>
  <si>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</si>
  <si>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</si>
  <si>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</si>
  <si>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</si>
  <si>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</si>
  <si>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</si>
  <si>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</si>
  <si>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</si>
  <si>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</si>
  <si>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</si>
  <si>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</si>
  <si>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</si>
  <si>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</si>
  <si>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</si>
  <si>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</si>
  <si>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</si>
  <si>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</si>
  <si>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</si>
  <si>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</si>
  <si>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</si>
  <si>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</si>
  <si>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</si>
  <si>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</si>
  <si>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</si>
  <si>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</si>
  <si>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</si>
  <si>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</si>
  <si>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</si>
  <si>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</si>
  <si>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</si>
  <si>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</si>
  <si>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</si>
  <si>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</si>
  <si>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</si>
  <si>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</si>
  <si>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</si>
  <si>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</si>
  <si>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</si>
  <si>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</si>
  <si>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</si>
  <si>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</si>
  <si>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</si>
  <si>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</si>
  <si>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</si>
  <si>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</si>
  <si>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</si>
  <si>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</si>
  <si>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</si>
  <si>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</si>
  <si>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</si>
  <si>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</si>
  <si>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</si>
  <si>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</si>
  <si>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</si>
  <si>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</si>
  <si>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</si>
  <si>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</si>
  <si>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</si>
  <si>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</si>
  <si>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</si>
  <si>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</si>
  <si>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</si>
  <si>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</si>
  <si>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</si>
  <si>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</si>
  <si>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</si>
  <si>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</si>
  <si>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</si>
  <si>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</si>
  <si>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</si>
  <si>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</si>
  <si>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</si>
  <si>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</si>
  <si>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</si>
  <si>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</si>
  <si>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</si>
  <si>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</si>
  <si>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</si>
  <si>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</si>
  <si>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</si>
  <si>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</si>
  <si>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</si>
  <si>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</si>
  <si>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</si>
  <si>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</si>
  <si>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島根県美郷町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</si>
  <si>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</si>
  <si>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</si>
  <si>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</si>
  <si>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</si>
  <si>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</si>
  <si>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</si>
  <si>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</si>
  <si>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</si>
  <si>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</si>
  <si>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</si>
  <si>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</si>
  <si>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</si>
  <si>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</si>
  <si>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</si>
  <si>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</si>
  <si>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</si>
  <si>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</si>
  <si>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</si>
  <si>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</si>
  <si>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</si>
  <si>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君谷診療所特別会計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</si>
  <si>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</si>
  <si>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</si>
  <si>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</si>
  <si>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</si>
  <si>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</si>
  <si>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</si>
  <si>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</si>
  <si>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</si>
  <si>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</si>
  <si>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</si>
  <si>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</si>
  <si>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</si>
  <si>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</si>
  <si>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</si>
  <si>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</si>
  <si>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</si>
  <si>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</si>
  <si>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</si>
  <si>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</si>
  <si>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</si>
  <si>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</si>
  <si>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</si>
  <si>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</si>
  <si>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</si>
  <si>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</si>
  <si>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</si>
  <si>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</si>
  <si>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</si>
  <si>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</si>
  <si>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</si>
  <si>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</si>
  <si>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</si>
  <si>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</si>
  <si>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</si>
  <si>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</si>
  <si>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</si>
  <si>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</si>
  <si>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</si>
  <si>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</si>
  <si>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</si>
  <si>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</si>
  <si>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</si>
  <si>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</si>
  <si>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</si>
  <si>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</si>
  <si>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</si>
  <si>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</si>
  <si>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</si>
  <si>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</si>
  <si>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</si>
  <si>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</si>
  <si>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</si>
  <si>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</si>
  <si>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</si>
  <si>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</si>
  <si>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</si>
  <si>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</si>
  <si>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</si>
  <si>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</si>
  <si>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</si>
  <si>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</si>
  <si>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</si>
  <si>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</si>
  <si>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</si>
  <si>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</si>
  <si>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</si>
  <si>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</si>
  <si>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</si>
  <si>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</si>
  <si>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</si>
  <si>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</si>
  <si>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</si>
  <si>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</si>
  <si>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</si>
  <si>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</si>
  <si>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</si>
  <si>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</si>
  <si>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</si>
  <si>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</si>
  <si>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</si>
  <si>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</si>
  <si>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</si>
  <si>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</si>
  <si>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</si>
  <si>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</si>
  <si>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</si>
  <si>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</si>
  <si>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</si>
  <si>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</si>
  <si>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</si>
  <si>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</si>
  <si>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</si>
  <si>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</si>
  <si>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</si>
  <si>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</si>
  <si>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</si>
  <si>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</si>
  <si>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</si>
  <si>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</si>
  <si>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</si>
  <si>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</si>
  <si>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</si>
  <si>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</si>
  <si>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</si>
  <si>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</si>
  <si>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</si>
  <si>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</si>
  <si>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</si>
  <si>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</si>
  <si>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</si>
  <si>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</si>
  <si>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</si>
  <si>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</si>
  <si>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</si>
  <si>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</si>
  <si>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</si>
  <si>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</si>
  <si>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</si>
  <si>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</si>
  <si>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</si>
  <si>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</si>
  <si>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</si>
  <si>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</si>
  <si>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</si>
  <si>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</si>
  <si>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</si>
  <si>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</si>
  <si>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</si>
  <si>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</si>
  <si>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</si>
  <si>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</si>
  <si>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</si>
  <si>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</si>
  <si>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</si>
  <si>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</si>
  <si>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</si>
  <si>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</si>
  <si>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</si>
  <si>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</si>
  <si>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</si>
  <si>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</si>
  <si>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</si>
  <si>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</si>
  <si>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</si>
  <si>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</si>
  <si>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</si>
  <si>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</si>
  <si>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</si>
  <si>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</si>
  <si>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</si>
  <si>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</si>
  <si>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</si>
  <si>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</si>
  <si>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</si>
  <si>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0.13</t>
  </si>
  <si>
    <t>簡易水道事業会計</t>
  </si>
  <si>
    <t>下水道事業会計</t>
  </si>
  <si>
    <t>一般会計</t>
  </si>
  <si>
    <t>国民健康保険特別会計</t>
  </si>
  <si>
    <t>君谷診療所特別会計</t>
  </si>
  <si>
    <t>国民健康保険診療所特別会計</t>
  </si>
  <si>
    <t>後期高齢者医療特別会計</t>
  </si>
  <si>
    <t>その他会計（赤字）</t>
  </si>
  <si>
    <t>その他会計（黒字）</t>
  </si>
  <si>
    <t>R02</t>
    <phoneticPr fontId="5"/>
  </si>
  <si>
    <t>R03</t>
    <phoneticPr fontId="5"/>
  </si>
  <si>
    <t>R04</t>
    <phoneticPr fontId="5"/>
  </si>
  <si>
    <t>R05</t>
    <phoneticPr fontId="5"/>
  </si>
  <si>
    <t>R06</t>
    <phoneticPr fontId="5"/>
  </si>
  <si>
    <t>邑智郡総合事務組合（一般会計）</t>
    <rPh sb="10" eb="14">
      <t>イッパンカイケイ</t>
    </rPh>
    <phoneticPr fontId="2"/>
  </si>
  <si>
    <t>邑智郡総合事務組合（介護保険事業特別会計）</t>
    <rPh sb="10" eb="14">
      <t>カイゴホケン</t>
    </rPh>
    <rPh sb="14" eb="20">
      <t>ジギョウトクベツカイケイ</t>
    </rPh>
    <phoneticPr fontId="2"/>
  </si>
  <si>
    <t>江津邑智消防組合</t>
  </si>
  <si>
    <t>公立邑智病院</t>
  </si>
  <si>
    <t>島根県市町村総合事務組合（一般会計）</t>
    <rPh sb="0" eb="3">
      <t>シマネケン</t>
    </rPh>
    <rPh sb="3" eb="6">
      <t>シチョウソン</t>
    </rPh>
    <rPh sb="6" eb="12">
      <t>ソウゴウジムクミアイ</t>
    </rPh>
    <rPh sb="13" eb="17">
      <t>イッパンカイケイ</t>
    </rPh>
    <phoneticPr fontId="2"/>
  </si>
  <si>
    <t>島根県後期高齢者医療広域連合（一般会計）</t>
    <rPh sb="15" eb="19">
      <t>イッパンカイケイ</t>
    </rPh>
    <phoneticPr fontId="2"/>
  </si>
  <si>
    <t>島根県後期高齢者医療広域連合（後期高齢者医療事業特別会計）</t>
  </si>
  <si>
    <t>-</t>
    <phoneticPr fontId="2"/>
  </si>
  <si>
    <t>地域振興基金</t>
    <rPh sb="0" eb="6">
      <t>チイキシンコウキキン</t>
    </rPh>
    <phoneticPr fontId="5"/>
  </si>
  <si>
    <t>公共施設維持管理基金</t>
    <rPh sb="0" eb="4">
      <t>コウキョウシセツ</t>
    </rPh>
    <rPh sb="4" eb="10">
      <t>イジカンリキキン</t>
    </rPh>
    <phoneticPr fontId="2"/>
  </si>
  <si>
    <t>がんばれ美郷町寄付基金</t>
    <rPh sb="4" eb="7">
      <t>ミサトチョウ</t>
    </rPh>
    <rPh sb="7" eb="11">
      <t>キフキキン</t>
    </rPh>
    <phoneticPr fontId="2"/>
  </si>
  <si>
    <t>地域福祉振興基金</t>
    <rPh sb="0" eb="8">
      <t>チイキフクシシンコウキキン</t>
    </rPh>
    <phoneticPr fontId="2"/>
  </si>
  <si>
    <t>電算機器管理基金</t>
    <rPh sb="0" eb="8">
      <t>デンサンキキカンリキキン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</si>
</sst>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7235-41DF-B7F4-F43B97DAE5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350008</c:v>
                </c:pt>
                <c:pt idx="1">
                  <c:v>455848</c:v>
                </c:pt>
                <c:pt idx="2">
                  <c:v>185567</c:v>
                </c:pt>
                <c:pt idx="3">
                  <c:v>331044</c:v>
                </c:pt>
                <c:pt idx="4">
                  <c:v>502890</c:v>
                </c:pt>
              </c:numCache>
            </c:numRef>
          </c:val>
          <c:smooth val="0"/>
          <c:extLst>
            <c:ext xmlns:c16="http://schemas.microsoft.com/office/drawing/2014/chart" uri="{C3380CC4-5D6E-409C-BE32-E72D297353CC}">
              <c16:uniqueId val="{00000001-7235-41DF-B7F4-F43B97DAE50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2.4300000000000002</c:v>
                </c:pt>
                <c:pt idx="1">
                  <c:v>4.68</c:v>
                </c:pt>
                <c:pt idx="2">
                  <c:v>4.68</c:v>
                </c:pt>
                <c:pt idx="3">
                  <c:v>3.85</c:v>
                </c:pt>
                <c:pt idx="4">
                  <c:v>0.64</c:v>
                </c:pt>
              </c:numCache>
            </c:numRef>
          </c:val>
          <c:extLst>
            <c:ext xmlns:c16="http://schemas.microsoft.com/office/drawing/2014/chart" uri="{C3380CC4-5D6E-409C-BE32-E72D297353CC}">
              <c16:uniqueId val="{00000000-F77C-44DC-BF01-3B66807F51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28.38</c:v>
                </c:pt>
                <c:pt idx="1">
                  <c:v>26.69</c:v>
                </c:pt>
                <c:pt idx="2">
                  <c:v>27.5</c:v>
                </c:pt>
                <c:pt idx="3">
                  <c:v>30.17</c:v>
                </c:pt>
                <c:pt idx="4">
                  <c:v>29.32</c:v>
                </c:pt>
              </c:numCache>
            </c:numRef>
          </c:val>
          <c:extLst>
            <c:ext xmlns:c16="http://schemas.microsoft.com/office/drawing/2014/chart" uri="{C3380CC4-5D6E-409C-BE32-E72D297353CC}">
              <c16:uniqueId val="{00000001-F77C-44DC-BF01-3B66807F51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1.26</c:v>
                </c:pt>
                <c:pt idx="1">
                  <c:v>2.39</c:v>
                </c:pt>
                <c:pt idx="2">
                  <c:v>-0.13</c:v>
                </c:pt>
                <c:pt idx="3">
                  <c:v>1.18</c:v>
                </c:pt>
                <c:pt idx="4">
                  <c:v>0.04</c:v>
                </c:pt>
              </c:numCache>
            </c:numRef>
          </c:val>
          <c:smooth val="0"/>
          <c:extLst>
            <c:ext xmlns:c16="http://schemas.microsoft.com/office/drawing/2014/chart" uri="{C3380CC4-5D6E-409C-BE32-E72D297353CC}">
              <c16:uniqueId val="{00000002-F77C-44DC-BF01-3B66807F51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0.17</c:v>
                </c:pt>
                <c:pt idx="2">
                  <c:v>#N/A</c:v>
                </c:pt>
                <c:pt idx="3">
                  <c:v>0.39</c:v>
                </c:pt>
                <c:pt idx="4">
                  <c:v>#N/A</c:v>
                </c:pt>
                <c:pt idx="5">
                  <c:v>0.27</c:v>
                </c:pt>
                <c:pt idx="6">
                  <c:v>0</c:v>
                </c:pt>
                <c:pt idx="7">
                  <c:v>0</c:v>
                </c:pt>
                <c:pt idx="8">
                  <c:v>0</c:v>
                </c:pt>
                <c:pt idx="9">
                  <c:v>0</c:v>
                </c:pt>
              </c:numCache>
            </c:numRef>
          </c:val>
          <c:extLst>
            <c:ext xmlns:c16="http://schemas.microsoft.com/office/drawing/2014/chart" uri="{C3380CC4-5D6E-409C-BE32-E72D297353CC}">
              <c16:uniqueId val="{00000000-9545-4DD2-B1F4-9D528C71897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545-4DD2-B1F4-9D528C71897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545-4DD2-B1F4-9D528C71897D}"/>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0.11</c:v>
                </c:pt>
                <c:pt idx="2">
                  <c:v>#N/A</c:v>
                </c:pt>
                <c:pt idx="3">
                  <c:v>0.22</c:v>
                </c:pt>
                <c:pt idx="4">
                  <c:v>#N/A</c:v>
                </c:pt>
                <c:pt idx="5">
                  <c:v>0.34</c:v>
                </c:pt>
                <c:pt idx="6">
                  <c:v>#N/A</c:v>
                </c:pt>
                <c:pt idx="7">
                  <c:v>0</c:v>
                </c:pt>
                <c:pt idx="8">
                  <c:v>#N/A</c:v>
                </c:pt>
                <c:pt idx="9">
                  <c:v>0</c:v>
                </c:pt>
              </c:numCache>
            </c:numRef>
          </c:val>
          <c:extLst>
            <c:ext xmlns:c16="http://schemas.microsoft.com/office/drawing/2014/chart" uri="{C3380CC4-5D6E-409C-BE32-E72D297353CC}">
              <c16:uniqueId val="{00000003-9545-4DD2-B1F4-9D528C71897D}"/>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9545-4DD2-B1F4-9D528C71897D}"/>
            </c:ext>
          </c:extLst>
        </c:ser>
        <c:ser>
          <c:idx val="5"/>
          <c:order val="5"/>
          <c:tx>
            <c:strRef>
              <c:f>データシート!$A$32</c:f>
              <c:strCache>
                <c:ptCount val="1"/>
                <c:pt idx="0">
                  <c:v>君谷診療所特別会計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9545-4DD2-B1F4-9D528C71897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0.05</c:v>
                </c:pt>
                <c:pt idx="4">
                  <c:v>#N/A</c:v>
                </c:pt>
                <c:pt idx="5">
                  <c:v>0.12</c:v>
                </c:pt>
                <c:pt idx="6">
                  <c:v>#N/A</c:v>
                </c:pt>
                <c:pt idx="7">
                  <c:v>0.31</c:v>
                </c:pt>
                <c:pt idx="8">
                  <c:v>#N/A</c:v>
                </c:pt>
                <c:pt idx="9">
                  <c:v>0.19</c:v>
                </c:pt>
              </c:numCache>
            </c:numRef>
          </c:val>
          <c:extLst>
            <c:ext xmlns:c16="http://schemas.microsoft.com/office/drawing/2014/chart" uri="{C3380CC4-5D6E-409C-BE32-E72D297353CC}">
              <c16:uniqueId val="{00000006-9545-4DD2-B1F4-9D528C71897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2.25</c:v>
                </c:pt>
                <c:pt idx="2">
                  <c:v>#N/A</c:v>
                </c:pt>
                <c:pt idx="3">
                  <c:v>4.47</c:v>
                </c:pt>
                <c:pt idx="4">
                  <c:v>#N/A</c:v>
                </c:pt>
                <c:pt idx="5">
                  <c:v>4.42</c:v>
                </c:pt>
                <c:pt idx="6">
                  <c:v>#N/A</c:v>
                </c:pt>
                <c:pt idx="7">
                  <c:v>3.84</c:v>
                </c:pt>
                <c:pt idx="8">
                  <c:v>#N/A</c:v>
                </c:pt>
                <c:pt idx="9">
                  <c:v>0.63</c:v>
                </c:pt>
              </c:numCache>
            </c:numRef>
          </c:val>
          <c:extLst>
            <c:ext xmlns:c16="http://schemas.microsoft.com/office/drawing/2014/chart" uri="{C3380CC4-5D6E-409C-BE32-E72D297353CC}">
              <c16:uniqueId val="{00000007-9545-4DD2-B1F4-9D528C71897D}"/>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0.37</c:v>
                </c:pt>
                <c:pt idx="8">
                  <c:v>#N/A</c:v>
                </c:pt>
                <c:pt idx="9">
                  <c:v>0.92</c:v>
                </c:pt>
              </c:numCache>
            </c:numRef>
          </c:val>
          <c:extLst>
            <c:ext xmlns:c16="http://schemas.microsoft.com/office/drawing/2014/chart" uri="{C3380CC4-5D6E-409C-BE32-E72D297353CC}">
              <c16:uniqueId val="{00000008-9545-4DD2-B1F4-9D528C71897D}"/>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#N/A</c:v>
                </c:pt>
                <c:pt idx="5">
                  <c:v>0.35</c:v>
                </c:pt>
                <c:pt idx="6">
                  <c:v>#N/A</c:v>
                </c:pt>
                <c:pt idx="7">
                  <c:v>1.18</c:v>
                </c:pt>
                <c:pt idx="8">
                  <c:v>#N/A</c:v>
                </c:pt>
                <c:pt idx="9">
                  <c:v>1.51</c:v>
                </c:pt>
              </c:numCache>
            </c:numRef>
          </c:val>
          <c:extLst>
            <c:ext xmlns:c16="http://schemas.microsoft.com/office/drawing/2014/chart" uri="{C3380CC4-5D6E-409C-BE32-E72D297353CC}">
              <c16:uniqueId val="{00000009-9545-4DD2-B1F4-9D528C71897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1049</c:v>
                </c:pt>
                <c:pt idx="5">
                  <c:v>1018</c:v>
                </c:pt>
                <c:pt idx="8">
                  <c:v>1002</c:v>
                </c:pt>
                <c:pt idx="11">
                  <c:v>883</c:v>
                </c:pt>
                <c:pt idx="14">
                  <c:v>905</c:v>
                </c:pt>
              </c:numCache>
            </c:numRef>
          </c:val>
          <c:extLst>
            <c:ext xmlns:c16="http://schemas.microsoft.com/office/drawing/2014/chart" uri="{C3380CC4-5D6E-409C-BE32-E72D297353CC}">
              <c16:uniqueId val="{00000000-B316-472F-95F7-E1E8D64A09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316-472F-95F7-E1E8D64A09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20</c:v>
                </c:pt>
                <c:pt idx="3">
                  <c:v>20</c:v>
                </c:pt>
                <c:pt idx="6">
                  <c:v>9</c:v>
                </c:pt>
                <c:pt idx="9">
                  <c:v>7</c:v>
                </c:pt>
                <c:pt idx="12">
                  <c:v>6</c:v>
                </c:pt>
              </c:numCache>
            </c:numRef>
          </c:val>
          <c:extLst>
            <c:ext xmlns:c16="http://schemas.microsoft.com/office/drawing/2014/chart" uri="{C3380CC4-5D6E-409C-BE32-E72D297353CC}">
              <c16:uniqueId val="{00000002-B316-472F-95F7-E1E8D64A09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36</c:v>
                </c:pt>
                <c:pt idx="3">
                  <c:v>19</c:v>
                </c:pt>
                <c:pt idx="6">
                  <c:v>13</c:v>
                </c:pt>
                <c:pt idx="9">
                  <c:v>11</c:v>
                </c:pt>
                <c:pt idx="12">
                  <c:v>11</c:v>
                </c:pt>
              </c:numCache>
            </c:numRef>
          </c:val>
          <c:extLst>
            <c:ext xmlns:c16="http://schemas.microsoft.com/office/drawing/2014/chart" uri="{C3380CC4-5D6E-409C-BE32-E72D297353CC}">
              <c16:uniqueId val="{00000003-B316-472F-95F7-E1E8D64A09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189</c:v>
                </c:pt>
                <c:pt idx="3">
                  <c:v>191</c:v>
                </c:pt>
                <c:pt idx="6">
                  <c:v>196</c:v>
                </c:pt>
                <c:pt idx="9">
                  <c:v>210</c:v>
                </c:pt>
                <c:pt idx="12">
                  <c:v>206</c:v>
                </c:pt>
              </c:numCache>
            </c:numRef>
          </c:val>
          <c:extLst>
            <c:ext xmlns:c16="http://schemas.microsoft.com/office/drawing/2014/chart" uri="{C3380CC4-5D6E-409C-BE32-E72D297353CC}">
              <c16:uniqueId val="{00000004-B316-472F-95F7-E1E8D64A09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16-472F-95F7-E1E8D64A09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316-472F-95F7-E1E8D64A09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1156</c:v>
                </c:pt>
                <c:pt idx="3">
                  <c:v>1149</c:v>
                </c:pt>
                <c:pt idx="6">
                  <c:v>1167</c:v>
                </c:pt>
                <c:pt idx="9">
                  <c:v>1057</c:v>
                </c:pt>
                <c:pt idx="12">
                  <c:v>1102</c:v>
                </c:pt>
              </c:numCache>
            </c:numRef>
          </c:val>
          <c:extLst>
            <c:ext xmlns:c16="http://schemas.microsoft.com/office/drawing/2014/chart" uri="{C3380CC4-5D6E-409C-BE32-E72D297353CC}">
              <c16:uniqueId val="{00000007-B316-472F-95F7-E1E8D64A09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352</c:v>
                </c:pt>
                <c:pt idx="2">
                  <c:v>#N/A</c:v>
                </c:pt>
                <c:pt idx="3">
                  <c:v>#N/A</c:v>
                </c:pt>
                <c:pt idx="4">
                  <c:v>361</c:v>
                </c:pt>
                <c:pt idx="5">
                  <c:v>#N/A</c:v>
                </c:pt>
                <c:pt idx="6">
                  <c:v>#N/A</c:v>
                </c:pt>
                <c:pt idx="7">
                  <c:v>383</c:v>
                </c:pt>
                <c:pt idx="8">
                  <c:v>#N/A</c:v>
                </c:pt>
                <c:pt idx="9">
                  <c:v>#N/A</c:v>
                </c:pt>
                <c:pt idx="10">
                  <c:v>402</c:v>
                </c:pt>
                <c:pt idx="11">
                  <c:v>#N/A</c:v>
                </c:pt>
                <c:pt idx="12">
                  <c:v>#N/A</c:v>
                </c:pt>
                <c:pt idx="13">
                  <c:v>420</c:v>
                </c:pt>
                <c:pt idx="14">
                  <c:v>#N/A</c:v>
                </c:pt>
              </c:numCache>
            </c:numRef>
          </c:val>
          <c:smooth val="0"/>
          <c:extLst>
            <c:ext xmlns:c16="http://schemas.microsoft.com/office/drawing/2014/chart" uri="{C3380CC4-5D6E-409C-BE32-E72D297353CC}">
              <c16:uniqueId val="{00000008-B316-472F-95F7-E1E8D64A09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8551</c:v>
                </c:pt>
                <c:pt idx="5">
                  <c:v>8075</c:v>
                </c:pt>
                <c:pt idx="8">
                  <c:v>8028</c:v>
                </c:pt>
                <c:pt idx="11">
                  <c:v>7996</c:v>
                </c:pt>
                <c:pt idx="14">
                  <c:v>8261</c:v>
                </c:pt>
              </c:numCache>
            </c:numRef>
          </c:val>
          <c:extLst>
            <c:ext xmlns:c16="http://schemas.microsoft.com/office/drawing/2014/chart" uri="{C3380CC4-5D6E-409C-BE32-E72D297353CC}">
              <c16:uniqueId val="{00000000-73D0-40AB-B9FE-88C6684CE3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195</c:v>
                </c:pt>
                <c:pt idx="5">
                  <c:v>156</c:v>
                </c:pt>
                <c:pt idx="8">
                  <c:v>104</c:v>
                </c:pt>
                <c:pt idx="11">
                  <c:v>67</c:v>
                </c:pt>
                <c:pt idx="14">
                  <c:v>55</c:v>
                </c:pt>
              </c:numCache>
            </c:numRef>
          </c:val>
          <c:extLst>
            <c:ext xmlns:c16="http://schemas.microsoft.com/office/drawing/2014/chart" uri="{C3380CC4-5D6E-409C-BE32-E72D297353CC}">
              <c16:uniqueId val="{00000001-73D0-40AB-B9FE-88C6684CE3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2377</c:v>
                </c:pt>
                <c:pt idx="5">
                  <c:v>2693</c:v>
                </c:pt>
                <c:pt idx="8">
                  <c:v>2848</c:v>
                </c:pt>
                <c:pt idx="11">
                  <c:v>2891</c:v>
                </c:pt>
                <c:pt idx="14">
                  <c:v>4092</c:v>
                </c:pt>
              </c:numCache>
            </c:numRef>
          </c:val>
          <c:extLst>
            <c:ext xmlns:c16="http://schemas.microsoft.com/office/drawing/2014/chart" uri="{C3380CC4-5D6E-409C-BE32-E72D297353CC}">
              <c16:uniqueId val="{00000002-73D0-40AB-B9FE-88C6684CE3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3D0-40AB-B9FE-88C6684CE3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3D0-40AB-B9FE-88C6684CE3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D0-40AB-B9FE-88C6684CE3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1332</c:v>
                </c:pt>
                <c:pt idx="3">
                  <c:v>1294</c:v>
                </c:pt>
                <c:pt idx="6">
                  <c:v>1272</c:v>
                </c:pt>
                <c:pt idx="9">
                  <c:v>1259</c:v>
                </c:pt>
                <c:pt idx="12">
                  <c:v>1257</c:v>
                </c:pt>
              </c:numCache>
            </c:numRef>
          </c:val>
          <c:extLst>
            <c:ext xmlns:c16="http://schemas.microsoft.com/office/drawing/2014/chart" uri="{C3380CC4-5D6E-409C-BE32-E72D297353CC}">
              <c16:uniqueId val="{00000006-73D0-40AB-B9FE-88C6684CE3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70</c:v>
                </c:pt>
                <c:pt idx="3">
                  <c:v>58</c:v>
                </c:pt>
                <c:pt idx="6">
                  <c:v>119</c:v>
                </c:pt>
                <c:pt idx="9">
                  <c:v>122</c:v>
                </c:pt>
                <c:pt idx="12">
                  <c:v>142</c:v>
                </c:pt>
              </c:numCache>
            </c:numRef>
          </c:val>
          <c:extLst>
            <c:ext xmlns:c16="http://schemas.microsoft.com/office/drawing/2014/chart" uri="{C3380CC4-5D6E-409C-BE32-E72D297353CC}">
              <c16:uniqueId val="{00000007-73D0-40AB-B9FE-88C6684CE3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1875</c:v>
                </c:pt>
                <c:pt idx="3">
                  <c:v>1789</c:v>
                </c:pt>
                <c:pt idx="6">
                  <c:v>1643</c:v>
                </c:pt>
                <c:pt idx="9">
                  <c:v>1631</c:v>
                </c:pt>
                <c:pt idx="12">
                  <c:v>1550</c:v>
                </c:pt>
              </c:numCache>
            </c:numRef>
          </c:val>
          <c:extLst>
            <c:ext xmlns:c16="http://schemas.microsoft.com/office/drawing/2014/chart" uri="{C3380CC4-5D6E-409C-BE32-E72D297353CC}">
              <c16:uniqueId val="{00000008-73D0-40AB-B9FE-88C6684CE3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46</c:v>
                </c:pt>
                <c:pt idx="3">
                  <c:v>25</c:v>
                </c:pt>
                <c:pt idx="6">
                  <c:v>17</c:v>
                </c:pt>
                <c:pt idx="9">
                  <c:v>10</c:v>
                </c:pt>
                <c:pt idx="12">
                  <c:v>4</c:v>
                </c:pt>
              </c:numCache>
            </c:numRef>
          </c:val>
          <c:extLst>
            <c:ext xmlns:c16="http://schemas.microsoft.com/office/drawing/2014/chart" uri="{C3380CC4-5D6E-409C-BE32-E72D297353CC}">
              <c16:uniqueId val="{00000009-73D0-40AB-B9FE-88C6684CE3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10166</c:v>
                </c:pt>
                <c:pt idx="3">
                  <c:v>10504</c:v>
                </c:pt>
                <c:pt idx="6">
                  <c:v>9984</c:v>
                </c:pt>
                <c:pt idx="9">
                  <c:v>10112</c:v>
                </c:pt>
                <c:pt idx="12">
                  <c:v>10548</c:v>
                </c:pt>
              </c:numCache>
            </c:numRef>
          </c:val>
          <c:extLst>
            <c:ext xmlns:c16="http://schemas.microsoft.com/office/drawing/2014/chart" uri="{C3380CC4-5D6E-409C-BE32-E72D297353CC}">
              <c16:uniqueId val="{0000000A-73D0-40AB-B9FE-88C6684CE3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2367</c:v>
                </c:pt>
                <c:pt idx="2">
                  <c:v>#N/A</c:v>
                </c:pt>
                <c:pt idx="3">
                  <c:v>#N/A</c:v>
                </c:pt>
                <c:pt idx="4">
                  <c:v>2747</c:v>
                </c:pt>
                <c:pt idx="5">
                  <c:v>#N/A</c:v>
                </c:pt>
                <c:pt idx="6">
                  <c:v>#N/A</c:v>
                </c:pt>
                <c:pt idx="7">
                  <c:v>2054</c:v>
                </c:pt>
                <c:pt idx="8">
                  <c:v>#N/A</c:v>
                </c:pt>
                <c:pt idx="9">
                  <c:v>#N/A</c:v>
                </c:pt>
                <c:pt idx="10">
                  <c:v>2178</c:v>
                </c:pt>
                <c:pt idx="11">
                  <c:v>#N/A</c:v>
                </c:pt>
                <c:pt idx="12">
                  <c:v>#N/A</c:v>
                </c:pt>
                <c:pt idx="13">
                  <c:v>1092</c:v>
                </c:pt>
                <c:pt idx="14">
                  <c:v>#N/A</c:v>
                </c:pt>
              </c:numCache>
            </c:numRef>
          </c:val>
          <c:smooth val="0"/>
          <c:extLst>
            <c:ext xmlns:c16="http://schemas.microsoft.com/office/drawing/2014/chart" uri="{C3380CC4-5D6E-409C-BE32-E72D297353CC}">
              <c16:uniqueId val="{0000000B-73D0-40AB-B9FE-88C6684CE3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1075</c:v>
                </c:pt>
                <c:pt idx="1">
                  <c:v>1155</c:v>
                </c:pt>
                <c:pt idx="2">
                  <c:v>1158</c:v>
                </c:pt>
              </c:numCache>
            </c:numRef>
          </c:val>
          <c:extLst>
            <c:ext xmlns:c16="http://schemas.microsoft.com/office/drawing/2014/chart" uri="{C3380CC4-5D6E-409C-BE32-E72D297353CC}">
              <c16:uniqueId val="{00000000-2248-439A-928A-E34791A6887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695</c:v>
                </c:pt>
                <c:pt idx="1">
                  <c:v>717</c:v>
                </c:pt>
                <c:pt idx="2">
                  <c:v>629</c:v>
                </c:pt>
              </c:numCache>
            </c:numRef>
          </c:val>
          <c:extLst>
            <c:ext xmlns:c16="http://schemas.microsoft.com/office/drawing/2014/chart" uri="{C3380CC4-5D6E-409C-BE32-E72D297353CC}">
              <c16:uniqueId val="{00000001-2248-439A-928A-E34791A6887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2459</c:v>
                </c:pt>
                <c:pt idx="1">
                  <c:v>2349</c:v>
                </c:pt>
                <c:pt idx="2">
                  <c:v>2273</c:v>
                </c:pt>
              </c:numCache>
            </c:numRef>
          </c:val>
          <c:extLst>
            <c:ext xmlns:c16="http://schemas.microsoft.com/office/drawing/2014/chart" uri="{C3380CC4-5D6E-409C-BE32-E72D297353CC}">
              <c16:uniqueId val="{00000002-2248-439A-928A-E34791A6887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年度については</a:t>
          </a:r>
          <a:r>
            <a:rPr kumimoji="1" lang="ja-JP" altLang="en-US" sz="1100">
              <a:solidFill>
                <a:schemeClr val="dk1"/>
              </a:solidFill>
              <a:effectLst/>
              <a:latin typeface="+mn-lt"/>
              <a:ea typeface="+mn-ea"/>
              <a:cs typeface="+mn-cs"/>
            </a:rPr>
            <a:t>元利償還金が前年比</a:t>
          </a:r>
          <a:r>
            <a:rPr kumimoji="1" lang="en-US" altLang="ja-JP" sz="1100">
              <a:solidFill>
                <a:schemeClr val="dk1"/>
              </a:solidFill>
              <a:effectLst/>
              <a:latin typeface="+mn-lt"/>
              <a:ea typeface="+mn-ea"/>
              <a:cs typeface="+mn-cs"/>
            </a:rPr>
            <a:t>45</a:t>
          </a:r>
          <a:r>
            <a:rPr kumimoji="1" lang="ja-JP" altLang="en-US" sz="1100">
              <a:solidFill>
                <a:schemeClr val="dk1"/>
              </a:solidFill>
              <a:effectLst/>
              <a:latin typeface="+mn-lt"/>
              <a:ea typeface="+mn-ea"/>
              <a:cs typeface="+mn-cs"/>
            </a:rPr>
            <a:t>百万円増加し、算入公債費の額も前年比</a:t>
          </a:r>
          <a:r>
            <a:rPr kumimoji="1" lang="en-US" altLang="ja-JP" sz="1100">
              <a:solidFill>
                <a:schemeClr val="dk1"/>
              </a:solidFill>
              <a:effectLst/>
              <a:latin typeface="+mn-lt"/>
              <a:ea typeface="+mn-ea"/>
              <a:cs typeface="+mn-cs"/>
            </a:rPr>
            <a:t>22</a:t>
          </a:r>
          <a:r>
            <a:rPr kumimoji="1" lang="ja-JP" altLang="en-US" sz="1100">
              <a:solidFill>
                <a:schemeClr val="dk1"/>
              </a:solidFill>
              <a:effectLst/>
              <a:latin typeface="+mn-lt"/>
              <a:ea typeface="+mn-ea"/>
              <a:cs typeface="+mn-cs"/>
            </a:rPr>
            <a:t>百万円の増である。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公債費については、近年の大型整備事業の償還のピークが令和</a:t>
          </a:r>
          <a:r>
            <a:rPr kumimoji="1" lang="en-US" altLang="ja-JP" sz="1100">
              <a:solidFill>
                <a:schemeClr val="dk1"/>
              </a:solidFill>
              <a:effectLst/>
              <a:latin typeface="+mn-lt"/>
              <a:ea typeface="+mn-ea"/>
              <a:cs typeface="+mn-cs"/>
            </a:rPr>
            <a:t>13</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年となっており、算入公債費も増えるものの、公債費の分子は増加していく</a:t>
          </a:r>
          <a:r>
            <a:rPr kumimoji="1" lang="ja-JP" altLang="en-US" sz="1100">
              <a:solidFill>
                <a:schemeClr val="dk1"/>
              </a:solidFill>
              <a:effectLst/>
              <a:latin typeface="+mn-lt"/>
              <a:ea typeface="+mn-ea"/>
              <a:cs typeface="+mn-cs"/>
            </a:rPr>
            <a:t>見込みである。</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年に賑わい創出拠点施設を建設予定であり、その事業費が大きいため、その他の事業については</a:t>
          </a:r>
          <a:r>
            <a:rPr kumimoji="1" lang="ja-JP" altLang="ja-JP" sz="1100">
              <a:solidFill>
                <a:schemeClr val="dk1"/>
              </a:solidFill>
              <a:effectLst/>
              <a:latin typeface="+mn-lt"/>
              <a:ea typeface="+mn-ea"/>
              <a:cs typeface="+mn-cs"/>
            </a:rPr>
            <a:t>交付税算入率の高い地方債</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辺地・過疎）の活用や充当可能な特定財源を確保した上での普通建設事業実施を基本とし、</a:t>
          </a:r>
          <a:r>
            <a:rPr kumimoji="1" lang="ja-JP" altLang="en-US" sz="1100">
              <a:solidFill>
                <a:schemeClr val="dk1"/>
              </a:solidFill>
              <a:effectLst/>
              <a:latin typeface="+mn-lt"/>
              <a:ea typeface="+mn-ea"/>
              <a:cs typeface="+mn-cs"/>
            </a:rPr>
            <a:t>年度ごとの地方債の発行額の</a:t>
          </a:r>
          <a:r>
            <a:rPr kumimoji="1" lang="ja-JP" altLang="ja-JP" sz="1100">
              <a:solidFill>
                <a:schemeClr val="dk1"/>
              </a:solidFill>
              <a:effectLst/>
              <a:latin typeface="+mn-lt"/>
              <a:ea typeface="+mn-ea"/>
              <a:cs typeface="+mn-cs"/>
            </a:rPr>
            <a:t>平準化を図り、比率の低下に努める。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地方債については、原則として交付税措置されないものについては可能な限り発行しないこととしている。令和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年度に残高が一時的に減少したが、令和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は国体カヌー競技場整備事業などの大型事業があったため地方債現在高は再び</a:t>
          </a:r>
          <a:r>
            <a:rPr kumimoji="1" lang="en-US" altLang="ja-JP" sz="1100">
              <a:solidFill>
                <a:schemeClr val="dk1"/>
              </a:solidFill>
              <a:effectLst/>
              <a:latin typeface="+mn-lt"/>
              <a:ea typeface="+mn-ea"/>
              <a:cs typeface="+mn-cs"/>
            </a:rPr>
            <a:t>10,000</a:t>
          </a:r>
          <a:r>
            <a:rPr kumimoji="1" lang="ja-JP" altLang="en-US" sz="1100">
              <a:solidFill>
                <a:schemeClr val="dk1"/>
              </a:solidFill>
              <a:effectLst/>
              <a:latin typeface="+mn-lt"/>
              <a:ea typeface="+mn-ea"/>
              <a:cs typeface="+mn-cs"/>
            </a:rPr>
            <a:t>百万</a:t>
          </a:r>
          <a:r>
            <a:rPr kumimoji="1" lang="ja-JP" altLang="ja-JP" sz="1100">
              <a:solidFill>
                <a:schemeClr val="dk1"/>
              </a:solidFill>
              <a:effectLst/>
              <a:latin typeface="+mn-lt"/>
              <a:ea typeface="+mn-ea"/>
              <a:cs typeface="+mn-cs"/>
            </a:rPr>
            <a:t>円を越し</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年度は前年比</a:t>
          </a:r>
          <a:r>
            <a:rPr kumimoji="1" lang="en-US" altLang="ja-JP" sz="1100">
              <a:solidFill>
                <a:schemeClr val="dk1"/>
              </a:solidFill>
              <a:effectLst/>
              <a:latin typeface="+mn-lt"/>
              <a:ea typeface="+mn-ea"/>
              <a:cs typeface="+mn-cs"/>
            </a:rPr>
            <a:t>436</a:t>
          </a:r>
          <a:r>
            <a:rPr kumimoji="1" lang="ja-JP" altLang="en-US" sz="1100">
              <a:solidFill>
                <a:schemeClr val="dk1"/>
              </a:solidFill>
              <a:effectLst/>
              <a:latin typeface="+mn-lt"/>
              <a:ea typeface="+mn-ea"/>
              <a:cs typeface="+mn-cs"/>
            </a:rPr>
            <a:t>百万円の増である。</a:t>
          </a:r>
          <a:endParaRPr lang="ja-JP" altLang="ja-JP" sz="1400">
            <a:effectLst/>
          </a:endParaRPr>
        </a:p>
        <a:p>
          <a:r>
            <a:rPr kumimoji="1" lang="ja-JP" altLang="ja-JP" sz="1100">
              <a:solidFill>
                <a:schemeClr val="dk1"/>
              </a:solidFill>
              <a:effectLst/>
              <a:latin typeface="+mn-lt"/>
              <a:ea typeface="+mn-ea"/>
              <a:cs typeface="+mn-cs"/>
            </a:rPr>
            <a:t>　充当可能基金</a:t>
          </a:r>
          <a:r>
            <a:rPr kumimoji="1" lang="ja-JP" altLang="en-US" sz="1100">
              <a:solidFill>
                <a:schemeClr val="dk1"/>
              </a:solidFill>
              <a:effectLst/>
              <a:latin typeface="+mn-lt"/>
              <a:ea typeface="+mn-ea"/>
              <a:cs typeface="+mn-cs"/>
            </a:rPr>
            <a:t>が前年より</a:t>
          </a:r>
          <a:r>
            <a:rPr kumimoji="1" lang="en-US" altLang="ja-JP" sz="1100">
              <a:solidFill>
                <a:schemeClr val="dk1"/>
              </a:solidFill>
              <a:effectLst/>
              <a:latin typeface="+mn-lt"/>
              <a:ea typeface="+mn-ea"/>
              <a:cs typeface="+mn-cs"/>
            </a:rPr>
            <a:t>1,201</a:t>
          </a:r>
          <a:r>
            <a:rPr kumimoji="1" lang="ja-JP" altLang="en-US" sz="1100">
              <a:solidFill>
                <a:schemeClr val="dk1"/>
              </a:solidFill>
              <a:effectLst/>
              <a:latin typeface="+mn-lt"/>
              <a:ea typeface="+mn-ea"/>
              <a:cs typeface="+mn-cs"/>
            </a:rPr>
            <a:t>百万円増であるのは、合併特例債を積み立てていた地域振興基金の償還が終了したため、地域振興基金を充当可能基金に参入したことによる。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町の賑わい創出のための拠点施設の建設が令和</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年度に</a:t>
          </a:r>
          <a:r>
            <a:rPr kumimoji="1" lang="ja-JP" altLang="ja-JP" sz="1100">
              <a:solidFill>
                <a:schemeClr val="dk1"/>
              </a:solidFill>
              <a:effectLst/>
              <a:latin typeface="+mn-lt"/>
              <a:ea typeface="+mn-ea"/>
              <a:cs typeface="+mn-cs"/>
            </a:rPr>
            <a:t>に控えており、</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基金を取り崩しての財政運営が見込まれるため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充当可能基金</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減少するこ</a:t>
          </a:r>
          <a:r>
            <a:rPr kumimoji="1" lang="ja-JP" altLang="en-US" sz="1100">
              <a:solidFill>
                <a:schemeClr val="dk1"/>
              </a:solidFill>
              <a:effectLst/>
              <a:latin typeface="+mn-lt"/>
              <a:ea typeface="+mn-ea"/>
              <a:cs typeface="+mn-cs"/>
            </a:rPr>
            <a:t>とになり</a:t>
          </a:r>
          <a:r>
            <a:rPr kumimoji="1" lang="ja-JP" altLang="ja-JP" sz="1100">
              <a:solidFill>
                <a:schemeClr val="dk1"/>
              </a:solidFill>
              <a:effectLst/>
              <a:latin typeface="+mn-lt"/>
              <a:ea typeface="+mn-ea"/>
              <a:cs typeface="+mn-cs"/>
            </a:rPr>
            <a:t>将来負担比率の上昇が想定される。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今後も引き続き</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％以下を保てるよう努力する。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島根県美郷町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減債基金には</a:t>
          </a:r>
          <a:r>
            <a:rPr kumimoji="1" lang="ja-JP" altLang="ja-JP" sz="1300">
              <a:solidFill>
                <a:schemeClr val="dk1"/>
              </a:solidFill>
              <a:effectLst/>
              <a:latin typeface="+mn-ea"/>
              <a:ea typeface="+mn-ea"/>
              <a:cs typeface="+mn-cs"/>
            </a:rPr>
            <a:t>国体カヌー競技場整備に係る償還に対する県補助金を積立て</a:t>
          </a:r>
          <a:r>
            <a:rPr kumimoji="1" lang="ja-JP" altLang="en-US" sz="1300">
              <a:solidFill>
                <a:schemeClr val="dk1"/>
              </a:solidFill>
              <a:effectLst/>
              <a:latin typeface="+mn-ea"/>
              <a:ea typeface="+mn-ea"/>
              <a:cs typeface="+mn-cs"/>
            </a:rPr>
            <a:t>たが、繰り上げ償還も行ったため、差し引きで減額となっている。債券運用を積極的に行った結果、どの基金も基金運用益利子が増となっている。特定目的金も当初予算で想定した事業について一定の取り崩しを行い、基金全体として前年比</a:t>
          </a:r>
          <a:r>
            <a:rPr kumimoji="1" lang="en-US" altLang="ja-JP" sz="1300">
              <a:solidFill>
                <a:schemeClr val="dk1"/>
              </a:solidFill>
              <a:effectLst/>
              <a:latin typeface="+mn-ea"/>
              <a:ea typeface="+mn-ea"/>
              <a:cs typeface="+mn-cs"/>
            </a:rPr>
            <a:t>161</a:t>
          </a:r>
          <a:r>
            <a:rPr kumimoji="1" lang="ja-JP" altLang="en-US" sz="1300">
              <a:solidFill>
                <a:schemeClr val="dk1"/>
              </a:solidFill>
              <a:effectLst/>
              <a:latin typeface="+mn-ea"/>
              <a:ea typeface="+mn-ea"/>
              <a:cs typeface="+mn-cs"/>
            </a:rPr>
            <a:t>百万円の減となっている。</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剰余金が出た場合には、従来は財調・減債・特定目的基金の取り崩しをできる限り少なくするという財政運営を行ってきたが、</a:t>
          </a:r>
          <a:r>
            <a:rPr kumimoji="1" lang="ja-JP" altLang="en-US" sz="1300">
              <a:solidFill>
                <a:schemeClr val="dk1"/>
              </a:solidFill>
              <a:effectLst/>
              <a:latin typeface="+mn-lt"/>
              <a:ea typeface="+mn-ea"/>
              <a:cs typeface="+mn-cs"/>
            </a:rPr>
            <a:t>公債費の上昇や</a:t>
          </a:r>
          <a:r>
            <a:rPr kumimoji="1" lang="ja-JP" altLang="ja-JP" sz="1300">
              <a:solidFill>
                <a:schemeClr val="dk1"/>
              </a:solidFill>
              <a:effectLst/>
              <a:latin typeface="+mn-lt"/>
              <a:ea typeface="+mn-ea"/>
              <a:cs typeface="+mn-cs"/>
            </a:rPr>
            <a:t>施設の保守管理経費</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一部事務組合への負担金といった特定目的基金では対応できない歳出が増加しているため、今後は特定目的基金は基金の目的に沿った使途に取崩しを行い、財政調整基金</a:t>
          </a:r>
          <a:r>
            <a:rPr kumimoji="1" lang="ja-JP" altLang="en-US" sz="1300">
              <a:solidFill>
                <a:schemeClr val="dk1"/>
              </a:solidFill>
              <a:effectLst/>
              <a:latin typeface="+mn-lt"/>
              <a:ea typeface="+mn-ea"/>
              <a:cs typeface="+mn-cs"/>
            </a:rPr>
            <a:t>・減債基金</a:t>
          </a:r>
          <a:r>
            <a:rPr kumimoji="1" lang="ja-JP" altLang="ja-JP" sz="1300">
              <a:solidFill>
                <a:schemeClr val="dk1"/>
              </a:solidFill>
              <a:effectLst/>
              <a:latin typeface="+mn-lt"/>
              <a:ea typeface="+mn-ea"/>
              <a:cs typeface="+mn-cs"/>
            </a:rPr>
            <a:t>の取り崩しを少なくしていく。また、公債費の利率が上昇しているため、今後は利率見直しでの繰り上げ償還も見据えて、決算剰余金が出た場合には財調・減債への積立を行う。</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地域振興基金：町民の連帯強化及び地域振興に資する事業</a:t>
          </a:r>
          <a:endParaRPr lang="ja-JP" altLang="ja-JP" sz="1300">
            <a:effectLst/>
          </a:endParaRPr>
        </a:p>
        <a:p>
          <a:r>
            <a:rPr kumimoji="1" lang="ja-JP" altLang="ja-JP" sz="1300">
              <a:solidFill>
                <a:schemeClr val="dk1"/>
              </a:solidFill>
              <a:effectLst/>
              <a:latin typeface="+mn-lt"/>
              <a:ea typeface="+mn-ea"/>
              <a:cs typeface="+mn-cs"/>
            </a:rPr>
            <a:t>公共施設維持管理基金：公共施設の維持管理費</a:t>
          </a:r>
          <a:endParaRPr lang="ja-JP" altLang="ja-JP" sz="1300">
            <a:effectLst/>
          </a:endParaRPr>
        </a:p>
        <a:p>
          <a:r>
            <a:rPr kumimoji="1" lang="ja-JP" altLang="ja-JP" sz="1300">
              <a:solidFill>
                <a:schemeClr val="dk1"/>
              </a:solidFill>
              <a:effectLst/>
              <a:latin typeface="+mn-lt"/>
              <a:ea typeface="+mn-ea"/>
              <a:cs typeface="+mn-cs"/>
            </a:rPr>
            <a:t>がんばれ美郷町寄付基金：</a:t>
          </a:r>
          <a:r>
            <a:rPr lang="ja-JP" altLang="ja-JP" sz="1300">
              <a:solidFill>
                <a:schemeClr val="dk1"/>
              </a:solidFill>
              <a:effectLst/>
              <a:latin typeface="+mn-lt"/>
              <a:ea typeface="+mn-ea"/>
              <a:cs typeface="+mn-cs"/>
            </a:rPr>
            <a:t>美郷町への寄付金を財源として寄付者の社会的投資を具体化するための事業</a:t>
          </a:r>
          <a:endParaRPr lang="ja-JP" altLang="ja-JP" sz="1300">
            <a:effectLst/>
          </a:endParaRPr>
        </a:p>
        <a:p>
          <a:r>
            <a:rPr kumimoji="1" lang="ja-JP" altLang="ja-JP" sz="1300">
              <a:solidFill>
                <a:schemeClr val="dk1"/>
              </a:solidFill>
              <a:effectLst/>
              <a:latin typeface="+mn-lt"/>
              <a:ea typeface="+mn-ea"/>
              <a:cs typeface="+mn-cs"/>
            </a:rPr>
            <a:t>地域福祉振興基金：地域福祉の振興及び高齢者保健福祉の振興のための事業</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電算機器管理基金：電算機気の維持、管理、更新</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がんばれ美郷町寄基金：寄付金の積立の増</a:t>
          </a:r>
          <a:endParaRPr lang="ja-JP" altLang="ja-JP" sz="1300">
            <a:effectLst/>
          </a:endParaRPr>
        </a:p>
        <a:p>
          <a:r>
            <a:rPr kumimoji="1" lang="ja-JP" altLang="ja-JP" sz="1300">
              <a:solidFill>
                <a:schemeClr val="dk1"/>
              </a:solidFill>
              <a:effectLst/>
              <a:latin typeface="+mn-lt"/>
              <a:ea typeface="+mn-ea"/>
              <a:cs typeface="+mn-cs"/>
            </a:rPr>
            <a:t>その他の基金：当初予算時に想定した事業のために取崩しを行った。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ea"/>
              <a:ea typeface="+mn-ea"/>
              <a:cs typeface="+mn-cs"/>
            </a:rPr>
            <a:t>令和</a:t>
          </a:r>
          <a:r>
            <a:rPr kumimoji="1" lang="en-US" altLang="ja-JP" sz="1300">
              <a:solidFill>
                <a:schemeClr val="dk1"/>
              </a:solidFill>
              <a:effectLst/>
              <a:latin typeface="+mn-ea"/>
              <a:ea typeface="+mn-ea"/>
              <a:cs typeface="+mn-cs"/>
            </a:rPr>
            <a:t>7</a:t>
          </a:r>
          <a:r>
            <a:rPr kumimoji="1" lang="ja-JP" altLang="ja-JP" sz="1300">
              <a:solidFill>
                <a:schemeClr val="dk1"/>
              </a:solidFill>
              <a:effectLst/>
              <a:latin typeface="+mn-ea"/>
              <a:ea typeface="+mn-ea"/>
              <a:cs typeface="+mn-cs"/>
            </a:rPr>
            <a:t>年度以降もほぼすべての特定目的基金の継続した取り崩しを行う見込み。</a:t>
          </a:r>
          <a:endParaRPr lang="ja-JP" altLang="ja-JP" sz="13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取崩しは行わず、基金運用益利子を</a:t>
          </a:r>
          <a:r>
            <a:rPr kumimoji="1" lang="en-US" altLang="ja-JP" sz="1300">
              <a:solidFill>
                <a:schemeClr val="dk1"/>
              </a:solidFill>
              <a:effectLst/>
              <a:latin typeface="+mn-ea"/>
              <a:ea typeface="+mn-ea"/>
              <a:cs typeface="+mn-cs"/>
            </a:rPr>
            <a:t>2.3</a:t>
          </a:r>
          <a:r>
            <a:rPr kumimoji="1" lang="ja-JP" altLang="en-US" sz="1300">
              <a:solidFill>
                <a:schemeClr val="dk1"/>
              </a:solidFill>
              <a:effectLst/>
              <a:latin typeface="+mn-ea"/>
              <a:ea typeface="+mn-ea"/>
              <a:cs typeface="+mn-cs"/>
            </a:rPr>
            <a:t>百万円を積立てた。</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当初予算での取崩し額が大きくなっているため、不用額や決算剰余金を活用し取崩しを可能な限り少なくしていく。</a:t>
          </a:r>
          <a:r>
            <a:rPr kumimoji="1" lang="ja-JP" altLang="ja-JP" sz="1300">
              <a:solidFill>
                <a:schemeClr val="dk1"/>
              </a:solidFill>
              <a:effectLst/>
              <a:latin typeface="+mn-lt"/>
              <a:ea typeface="+mn-ea"/>
              <a:cs typeface="+mn-cs"/>
            </a:rPr>
            <a:t>また、金利上昇の情勢を見ながら積極的に債券運用をし、利子収入を得ていく。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ea"/>
              <a:ea typeface="+mn-ea"/>
              <a:cs typeface="+mn-cs"/>
            </a:rPr>
            <a:t>国体カヌー競技場整備事業に対する県補助金の内、後年の起債償還に備える基金積立分</a:t>
          </a:r>
          <a:r>
            <a:rPr kumimoji="1" lang="en-US" altLang="ja-JP" sz="1300">
              <a:solidFill>
                <a:schemeClr val="dk1"/>
              </a:solidFill>
              <a:effectLst/>
              <a:latin typeface="+mn-ea"/>
              <a:ea typeface="+mn-ea"/>
              <a:cs typeface="+mn-cs"/>
            </a:rPr>
            <a:t>98.7</a:t>
          </a:r>
          <a:r>
            <a:rPr kumimoji="1" lang="ja-JP" altLang="ja-JP" sz="1300">
              <a:solidFill>
                <a:schemeClr val="dk1"/>
              </a:solidFill>
              <a:effectLst/>
              <a:latin typeface="+mn-ea"/>
              <a:ea typeface="+mn-ea"/>
              <a:cs typeface="+mn-cs"/>
            </a:rPr>
            <a:t>百万円</a:t>
          </a:r>
          <a:r>
            <a:rPr kumimoji="1" lang="ja-JP" altLang="en-US" sz="1300">
              <a:solidFill>
                <a:schemeClr val="dk1"/>
              </a:solidFill>
              <a:effectLst/>
              <a:latin typeface="+mn-ea"/>
              <a:ea typeface="+mn-ea"/>
              <a:cs typeface="+mn-cs"/>
            </a:rPr>
            <a:t>、基金運用益利子</a:t>
          </a:r>
          <a:r>
            <a:rPr kumimoji="1" lang="en-US" altLang="ja-JP" sz="1300">
              <a:solidFill>
                <a:schemeClr val="dk1"/>
              </a:solidFill>
              <a:effectLst/>
              <a:latin typeface="+mn-ea"/>
              <a:ea typeface="+mn-ea"/>
              <a:cs typeface="+mn-cs"/>
            </a:rPr>
            <a:t>1</a:t>
          </a:r>
          <a:r>
            <a:rPr kumimoji="1" lang="ja-JP" altLang="en-US" sz="1300">
              <a:solidFill>
                <a:schemeClr val="dk1"/>
              </a:solidFill>
              <a:effectLst/>
              <a:latin typeface="+mn-ea"/>
              <a:ea typeface="+mn-ea"/>
              <a:cs typeface="+mn-cs"/>
            </a:rPr>
            <a:t>百万円</a:t>
          </a:r>
          <a:r>
            <a:rPr kumimoji="1" lang="ja-JP" altLang="ja-JP" sz="1300">
              <a:solidFill>
                <a:schemeClr val="dk1"/>
              </a:solidFill>
              <a:effectLst/>
              <a:latin typeface="+mn-ea"/>
              <a:ea typeface="+mn-ea"/>
              <a:cs typeface="+mn-cs"/>
            </a:rPr>
            <a:t>を積み立て、</a:t>
          </a:r>
          <a:r>
            <a:rPr kumimoji="1" lang="ja-JP" altLang="en-US" sz="1300">
              <a:solidFill>
                <a:schemeClr val="dk1"/>
              </a:solidFill>
              <a:effectLst/>
              <a:latin typeface="+mn-ea"/>
              <a:ea typeface="+mn-ea"/>
              <a:cs typeface="+mn-cs"/>
            </a:rPr>
            <a:t>通常の償還財源として</a:t>
          </a:r>
          <a:r>
            <a:rPr kumimoji="1" lang="en-US" altLang="ja-JP" sz="1300">
              <a:solidFill>
                <a:schemeClr val="dk1"/>
              </a:solidFill>
              <a:effectLst/>
              <a:latin typeface="+mn-ea"/>
              <a:ea typeface="+mn-ea"/>
              <a:cs typeface="+mn-cs"/>
            </a:rPr>
            <a:t>67</a:t>
          </a:r>
          <a:r>
            <a:rPr kumimoji="1" lang="ja-JP" altLang="ja-JP" sz="1300">
              <a:solidFill>
                <a:schemeClr val="dk1"/>
              </a:solidFill>
              <a:effectLst/>
              <a:latin typeface="+mn-ea"/>
              <a:ea typeface="+mn-ea"/>
              <a:cs typeface="+mn-cs"/>
            </a:rPr>
            <a:t>百万円</a:t>
          </a:r>
          <a:r>
            <a:rPr kumimoji="1" lang="ja-JP" altLang="en-US" sz="1300">
              <a:solidFill>
                <a:schemeClr val="dk1"/>
              </a:solidFill>
              <a:effectLst/>
              <a:latin typeface="+mn-ea"/>
              <a:ea typeface="+mn-ea"/>
              <a:cs typeface="+mn-cs"/>
            </a:rPr>
            <a:t>、繰り上げ償還の財源として</a:t>
          </a:r>
          <a:r>
            <a:rPr kumimoji="1" lang="en-US" altLang="ja-JP" sz="1300">
              <a:solidFill>
                <a:schemeClr val="dk1"/>
              </a:solidFill>
              <a:effectLst/>
              <a:latin typeface="+mn-ea"/>
              <a:ea typeface="+mn-ea"/>
              <a:cs typeface="+mn-cs"/>
            </a:rPr>
            <a:t>121</a:t>
          </a:r>
          <a:r>
            <a:rPr kumimoji="1" lang="ja-JP" altLang="en-US" sz="1300">
              <a:solidFill>
                <a:schemeClr val="dk1"/>
              </a:solidFill>
              <a:effectLst/>
              <a:latin typeface="+mn-ea"/>
              <a:ea typeface="+mn-ea"/>
              <a:cs typeface="+mn-cs"/>
            </a:rPr>
            <a:t>百万円を取り崩し</a:t>
          </a:r>
          <a:r>
            <a:rPr kumimoji="1" lang="ja-JP" altLang="ja-JP" sz="1300">
              <a:solidFill>
                <a:schemeClr val="dk1"/>
              </a:solidFill>
              <a:effectLst/>
              <a:latin typeface="+mn-ea"/>
              <a:ea typeface="+mn-ea"/>
              <a:cs typeface="+mn-cs"/>
            </a:rPr>
            <a:t>たため、差し引き</a:t>
          </a:r>
          <a:r>
            <a:rPr kumimoji="1" lang="en-US" altLang="ja-JP" sz="1300">
              <a:solidFill>
                <a:schemeClr val="dk1"/>
              </a:solidFill>
              <a:effectLst/>
              <a:latin typeface="+mn-ea"/>
              <a:ea typeface="+mn-ea"/>
              <a:cs typeface="+mn-cs"/>
            </a:rPr>
            <a:t>88</a:t>
          </a:r>
          <a:r>
            <a:rPr kumimoji="1" lang="ja-JP" altLang="ja-JP" sz="1300">
              <a:solidFill>
                <a:schemeClr val="dk1"/>
              </a:solidFill>
              <a:effectLst/>
              <a:latin typeface="+mn-ea"/>
              <a:ea typeface="+mn-ea"/>
              <a:cs typeface="+mn-cs"/>
            </a:rPr>
            <a:t>百万円</a:t>
          </a:r>
          <a:r>
            <a:rPr kumimoji="1" lang="ja-JP" altLang="en-US" sz="1300">
              <a:solidFill>
                <a:schemeClr val="dk1"/>
              </a:solidFill>
              <a:effectLst/>
              <a:latin typeface="+mn-ea"/>
              <a:ea typeface="+mn-ea"/>
              <a:cs typeface="+mn-cs"/>
            </a:rPr>
            <a:t>減少</a:t>
          </a:r>
          <a:r>
            <a:rPr kumimoji="1" lang="ja-JP" altLang="ja-JP" sz="1300">
              <a:solidFill>
                <a:schemeClr val="dk1"/>
              </a:solidFill>
              <a:effectLst/>
              <a:latin typeface="+mn-ea"/>
              <a:ea typeface="+mn-ea"/>
              <a:cs typeface="+mn-cs"/>
            </a:rPr>
            <a:t>した。</a:t>
          </a:r>
          <a:endParaRPr lang="ja-JP" altLang="ja-JP" sz="13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一定の金額</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毎年取り崩す見込み。今後</a:t>
          </a:r>
          <a:r>
            <a:rPr kumimoji="1" lang="ja-JP" altLang="en-US" sz="1300">
              <a:solidFill>
                <a:schemeClr val="dk1"/>
              </a:solidFill>
              <a:effectLst/>
              <a:latin typeface="+mn-lt"/>
              <a:ea typeface="+mn-ea"/>
              <a:cs typeface="+mn-cs"/>
            </a:rPr>
            <a:t>の公債費の上昇に備え、また</a:t>
          </a:r>
          <a:r>
            <a:rPr kumimoji="1" lang="ja-JP" altLang="ja-JP" sz="1300">
              <a:solidFill>
                <a:schemeClr val="dk1"/>
              </a:solidFill>
              <a:effectLst/>
              <a:latin typeface="+mn-lt"/>
              <a:ea typeface="+mn-ea"/>
              <a:cs typeface="+mn-cs"/>
            </a:rPr>
            <a:t>繰り上げ償還を行う際の財源とするため、決算剰余金を財調と共に積み立てていく。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人口減少や少子高齢化率が顕著な中山間地域の典型的な過疎の町であり、町内に中心となる産業がないこと等により、財政基盤が弱く、全国・県平均をかなり下回っている。全国的な賃上げの波</a:t>
          </a:r>
          <a:r>
            <a:rPr lang="ja-JP" altLang="en-US" sz="1100" b="0" i="0" baseline="0">
              <a:solidFill>
                <a:schemeClr val="dk1"/>
              </a:solidFill>
              <a:effectLst/>
              <a:latin typeface="+mn-lt"/>
              <a:ea typeface="+mn-ea"/>
              <a:cs typeface="+mn-cs"/>
            </a:rPr>
            <a:t>により個人の所得の増は多少なりともあるが、</a:t>
          </a:r>
          <a:r>
            <a:rPr lang="ja-JP" altLang="ja-JP" sz="1100" b="0" i="0" baseline="0">
              <a:solidFill>
                <a:schemeClr val="dk1"/>
              </a:solidFill>
              <a:effectLst/>
              <a:latin typeface="+mn-lt"/>
              <a:ea typeface="+mn-ea"/>
              <a:cs typeface="+mn-cs"/>
            </a:rPr>
            <a:t>大幅な税収増は見込めないため、事業の見直しや</a:t>
          </a:r>
          <a:r>
            <a:rPr lang="en-US" altLang="ja-JP" sz="1100" b="0" i="0" baseline="0">
              <a:solidFill>
                <a:schemeClr val="dk1"/>
              </a:solidFill>
              <a:effectLst/>
              <a:latin typeface="+mn-lt"/>
              <a:ea typeface="+mn-ea"/>
              <a:cs typeface="+mn-cs"/>
            </a:rPr>
            <a:t>DX</a:t>
          </a:r>
          <a:r>
            <a:rPr lang="ja-JP" altLang="ja-JP" sz="1100" b="0" i="0" baseline="0">
              <a:solidFill>
                <a:schemeClr val="dk1"/>
              </a:solidFill>
              <a:effectLst/>
              <a:latin typeface="+mn-lt"/>
              <a:ea typeface="+mn-ea"/>
              <a:cs typeface="+mn-cs"/>
            </a:rPr>
            <a:t>化による歳出の削減と施策の重点化を徹底し、活気ある町づくりを展開しつつ、行政の効率化に努めることにより、財政の健全化を図る。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29972</xdr:rowOff>
    </xdr:from>
    <xdr:to>
      <xdr:col>23</xdr:col>
      <xdr:colOff>133350</xdr:colOff>
      <xdr:row>44</xdr:row>
      <xdr:rowOff>39624</xdr:rowOff>
    </xdr:to>
    <xdr:cxnSp macro="">
      <xdr:nvCxnSpPr>
        <xdr:cNvPr id="66" name="直線コネクタ 65"/>
        <xdr:cNvCxnSpPr/>
      </xdr:nvCxnSpPr>
      <xdr:spPr>
        <a:xfrm flipV="1">
          <a:off x="4114800" y="7573772"/>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39624</xdr:rowOff>
    </xdr:from>
    <xdr:to>
      <xdr:col>19</xdr:col>
      <xdr:colOff>133350</xdr:colOff>
      <xdr:row>44</xdr:row>
      <xdr:rowOff>39624</xdr:rowOff>
    </xdr:to>
    <xdr:cxnSp macro="">
      <xdr:nvCxnSpPr>
        <xdr:cNvPr id="69" name="直線コネクタ 68"/>
        <xdr:cNvCxnSpPr/>
      </xdr:nvCxnSpPr>
      <xdr:spPr>
        <a:xfrm>
          <a:off x="3225800" y="75834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29972</xdr:rowOff>
    </xdr:from>
    <xdr:to>
      <xdr:col>15</xdr:col>
      <xdr:colOff>82550</xdr:colOff>
      <xdr:row>44</xdr:row>
      <xdr:rowOff>39624</xdr:rowOff>
    </xdr:to>
    <xdr:cxnSp macro="">
      <xdr:nvCxnSpPr>
        <xdr:cNvPr id="72" name="直線コネクタ 71"/>
        <xdr:cNvCxnSpPr/>
      </xdr:nvCxnSpPr>
      <xdr:spPr>
        <a:xfrm>
          <a:off x="2336800" y="757377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29972</xdr:rowOff>
    </xdr:from>
    <xdr:to>
      <xdr:col>11</xdr:col>
      <xdr:colOff>31750</xdr:colOff>
      <xdr:row>44</xdr:row>
      <xdr:rowOff>29972</xdr:rowOff>
    </xdr:to>
    <xdr:cxnSp macro="">
      <xdr:nvCxnSpPr>
        <xdr:cNvPr id="75" name="直線コネクタ 74"/>
        <xdr:cNvCxnSpPr/>
      </xdr:nvCxnSpPr>
      <xdr:spPr>
        <a:xfrm>
          <a:off x="1447800" y="7573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150622</xdr:rowOff>
    </xdr:from>
    <xdr:to>
      <xdr:col>23</xdr:col>
      <xdr:colOff>184150</xdr:colOff>
      <xdr:row>44</xdr:row>
      <xdr:rowOff>80772</xdr:rowOff>
    </xdr:to>
    <xdr:sp macro="" textlink="">
      <xdr:nvSpPr>
        <xdr:cNvPr id="85" name="楕円 84"/>
        <xdr:cNvSpPr/>
      </xdr:nvSpPr>
      <xdr:spPr>
        <a:xfrm>
          <a:off x="49022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46499</xdr:rowOff>
    </xdr:from>
    <xdr:ext cx="762000" cy="259045"/>
    <xdr:sp macro="" textlink="">
      <xdr:nvSpPr>
        <xdr:cNvPr id="86" name="財政力該当値テキスト"/>
        <xdr:cNvSpPr txBox="1"/>
      </xdr:nvSpPr>
      <xdr:spPr>
        <a:xfrm>
          <a:off x="5041900" y="74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160274</xdr:rowOff>
    </xdr:from>
    <xdr:to>
      <xdr:col>19</xdr:col>
      <xdr:colOff>184150</xdr:colOff>
      <xdr:row>44</xdr:row>
      <xdr:rowOff>90424</xdr:rowOff>
    </xdr:to>
    <xdr:sp macro="" textlink="">
      <xdr:nvSpPr>
        <xdr:cNvPr id="87" name="楕円 86"/>
        <xdr:cNvSpPr/>
      </xdr:nvSpPr>
      <xdr:spPr>
        <a:xfrm>
          <a:off x="4064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75201</xdr:rowOff>
    </xdr:from>
    <xdr:ext cx="736600" cy="259045"/>
    <xdr:sp macro="" textlink="">
      <xdr:nvSpPr>
        <xdr:cNvPr id="88" name="テキスト ボックス 87"/>
        <xdr:cNvSpPr txBox="1"/>
      </xdr:nvSpPr>
      <xdr:spPr>
        <a:xfrm>
          <a:off x="3733800" y="7619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160274</xdr:rowOff>
    </xdr:from>
    <xdr:to>
      <xdr:col>15</xdr:col>
      <xdr:colOff>133350</xdr:colOff>
      <xdr:row>44</xdr:row>
      <xdr:rowOff>90424</xdr:rowOff>
    </xdr:to>
    <xdr:sp macro="" textlink="">
      <xdr:nvSpPr>
        <xdr:cNvPr id="89" name="楕円 88"/>
        <xdr:cNvSpPr/>
      </xdr:nvSpPr>
      <xdr:spPr>
        <a:xfrm>
          <a:off x="3175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75201</xdr:rowOff>
    </xdr:from>
    <xdr:ext cx="762000" cy="259045"/>
    <xdr:sp macro="" textlink="">
      <xdr:nvSpPr>
        <xdr:cNvPr id="90" name="テキスト ボックス 89"/>
        <xdr:cNvSpPr txBox="1"/>
      </xdr:nvSpPr>
      <xdr:spPr>
        <a:xfrm>
          <a:off x="2844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150622</xdr:rowOff>
    </xdr:from>
    <xdr:to>
      <xdr:col>11</xdr:col>
      <xdr:colOff>82550</xdr:colOff>
      <xdr:row>44</xdr:row>
      <xdr:rowOff>80772</xdr:rowOff>
    </xdr:to>
    <xdr:sp macro="" textlink="">
      <xdr:nvSpPr>
        <xdr:cNvPr id="91" name="楕円 90"/>
        <xdr:cNvSpPr/>
      </xdr:nvSpPr>
      <xdr:spPr>
        <a:xfrm>
          <a:off x="2286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65549</xdr:rowOff>
    </xdr:from>
    <xdr:ext cx="762000" cy="259045"/>
    <xdr:sp macro="" textlink="">
      <xdr:nvSpPr>
        <xdr:cNvPr id="92" name="テキスト ボックス 91"/>
        <xdr:cNvSpPr txBox="1"/>
      </xdr:nvSpPr>
      <xdr:spPr>
        <a:xfrm>
          <a:off x="1955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150622</xdr:rowOff>
    </xdr:from>
    <xdr:to>
      <xdr:col>7</xdr:col>
      <xdr:colOff>31750</xdr:colOff>
      <xdr:row>44</xdr:row>
      <xdr:rowOff>80772</xdr:rowOff>
    </xdr:to>
    <xdr:sp macro="" textlink="">
      <xdr:nvSpPr>
        <xdr:cNvPr id="93" name="楕円 92"/>
        <xdr:cNvSpPr/>
      </xdr:nvSpPr>
      <xdr:spPr>
        <a:xfrm>
          <a:off x="1397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65549</xdr:rowOff>
    </xdr:from>
    <xdr:ext cx="762000" cy="259045"/>
    <xdr:sp macro="" textlink="">
      <xdr:nvSpPr>
        <xdr:cNvPr id="94" name="テキスト ボックス 93"/>
        <xdr:cNvSpPr txBox="1"/>
      </xdr:nvSpPr>
      <xdr:spPr>
        <a:xfrm>
          <a:off x="1066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過疎地域であるが故に自主財源に乏しく、財政基盤が弱いため投資的経費への地方債活用は欠かせず、公債費に係るものが</a:t>
          </a:r>
          <a:r>
            <a:rPr kumimoji="1" lang="en-US" altLang="ja-JP" sz="1100">
              <a:solidFill>
                <a:schemeClr val="dk1"/>
              </a:solidFill>
              <a:effectLst/>
              <a:latin typeface="+mn-lt"/>
              <a:ea typeface="+mn-ea"/>
              <a:cs typeface="+mn-cs"/>
            </a:rPr>
            <a:t>27.2</a:t>
          </a:r>
          <a:r>
            <a:rPr kumimoji="1" lang="ja-JP" altLang="ja-JP" sz="1100">
              <a:solidFill>
                <a:schemeClr val="dk1"/>
              </a:solidFill>
              <a:effectLst/>
              <a:latin typeface="+mn-lt"/>
              <a:ea typeface="+mn-ea"/>
              <a:cs typeface="+mn-cs"/>
            </a:rPr>
            <a:t>％と最も高い。</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年度は会計年度任用職員</a:t>
          </a:r>
          <a:r>
            <a:rPr kumimoji="1" lang="ja-JP" altLang="en-US" sz="1100">
              <a:solidFill>
                <a:schemeClr val="dk1"/>
              </a:solidFill>
              <a:effectLst/>
              <a:latin typeface="+mn-lt"/>
              <a:ea typeface="+mn-ea"/>
              <a:cs typeface="+mn-cs"/>
            </a:rPr>
            <a:t>への勤勉</a:t>
          </a:r>
          <a:r>
            <a:rPr kumimoji="1" lang="ja-JP" altLang="ja-JP" sz="1100">
              <a:solidFill>
                <a:schemeClr val="dk1"/>
              </a:solidFill>
              <a:effectLst/>
              <a:latin typeface="+mn-lt"/>
              <a:ea typeface="+mn-ea"/>
              <a:cs typeface="+mn-cs"/>
            </a:rPr>
            <a:t>手当の支給</a:t>
          </a:r>
          <a:r>
            <a:rPr kumimoji="1" lang="ja-JP" altLang="en-US" sz="1100">
              <a:solidFill>
                <a:schemeClr val="dk1"/>
              </a:solidFill>
              <a:effectLst/>
              <a:latin typeface="+mn-lt"/>
              <a:ea typeface="+mn-ea"/>
              <a:cs typeface="+mn-cs"/>
            </a:rPr>
            <a:t>が始まり</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も伸びてきている</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DX</a:t>
          </a:r>
          <a:r>
            <a:rPr kumimoji="1" lang="ja-JP" altLang="en-US" sz="1100">
              <a:solidFill>
                <a:schemeClr val="dk1"/>
              </a:solidFill>
              <a:effectLst/>
              <a:latin typeface="+mn-lt"/>
              <a:ea typeface="+mn-ea"/>
              <a:cs typeface="+mn-cs"/>
            </a:rPr>
            <a:t>化に伴う各種システムやサーバーの維持管理経費が大きくなっており、</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は年々増加している。</a:t>
          </a:r>
          <a:r>
            <a:rPr kumimoji="1" lang="ja-JP" altLang="ja-JP" sz="1100">
              <a:solidFill>
                <a:schemeClr val="dk1"/>
              </a:solidFill>
              <a:effectLst/>
              <a:latin typeface="+mn-lt"/>
              <a:ea typeface="+mn-ea"/>
              <a:cs typeface="+mn-cs"/>
            </a:rPr>
            <a:t>近い将来に</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を超えないために</a:t>
          </a:r>
          <a:r>
            <a:rPr kumimoji="1" lang="ja-JP" altLang="en-US" sz="1100">
              <a:solidFill>
                <a:schemeClr val="dk1"/>
              </a:solidFill>
              <a:effectLst/>
              <a:latin typeface="+mn-lt"/>
              <a:ea typeface="+mn-ea"/>
              <a:cs typeface="+mn-cs"/>
            </a:rPr>
            <a:t>義務的</a:t>
          </a:r>
          <a:r>
            <a:rPr kumimoji="1" lang="ja-JP" altLang="ja-JP" sz="1100">
              <a:solidFill>
                <a:schemeClr val="dk1"/>
              </a:solidFill>
              <a:effectLst/>
              <a:latin typeface="+mn-lt"/>
              <a:ea typeface="+mn-ea"/>
              <a:cs typeface="+mn-cs"/>
            </a:rPr>
            <a:t>経費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削減を心掛ける必要が</a:t>
          </a:r>
          <a:r>
            <a:rPr kumimoji="1" lang="ja-JP" altLang="en-US" sz="1100">
              <a:solidFill>
                <a:schemeClr val="dk1"/>
              </a:solidFill>
              <a:effectLst/>
              <a:latin typeface="+mn-lt"/>
              <a:ea typeface="+mn-ea"/>
              <a:cs typeface="+mn-cs"/>
            </a:rPr>
            <a:t>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13229</xdr:rowOff>
    </xdr:from>
    <xdr:to>
      <xdr:col>23</xdr:col>
      <xdr:colOff>133350</xdr:colOff>
      <xdr:row>64</xdr:row>
      <xdr:rowOff>39370</xdr:rowOff>
    </xdr:to>
    <xdr:cxnSp macro="">
      <xdr:nvCxnSpPr>
        <xdr:cNvPr id="129" name="直線コネクタ 128"/>
        <xdr:cNvCxnSpPr/>
      </xdr:nvCxnSpPr>
      <xdr:spPr>
        <a:xfrm>
          <a:off x="4114800" y="10986029"/>
          <a:ext cx="8382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13229</xdr:rowOff>
    </xdr:from>
    <xdr:to>
      <xdr:col>19</xdr:col>
      <xdr:colOff>133350</xdr:colOff>
      <xdr:row>64</xdr:row>
      <xdr:rowOff>49424</xdr:rowOff>
    </xdr:to>
    <xdr:cxnSp macro="">
      <xdr:nvCxnSpPr>
        <xdr:cNvPr id="132" name="直線コネクタ 131"/>
        <xdr:cNvCxnSpPr/>
      </xdr:nvCxnSpPr>
      <xdr:spPr>
        <a:xfrm flipV="1">
          <a:off x="3225800" y="1098602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76094</xdr:rowOff>
    </xdr:from>
    <xdr:to>
      <xdr:col>15</xdr:col>
      <xdr:colOff>82550</xdr:colOff>
      <xdr:row>64</xdr:row>
      <xdr:rowOff>49424</xdr:rowOff>
    </xdr:to>
    <xdr:cxnSp macro="">
      <xdr:nvCxnSpPr>
        <xdr:cNvPr id="135" name="直線コネクタ 134"/>
        <xdr:cNvCxnSpPr/>
      </xdr:nvCxnSpPr>
      <xdr:spPr>
        <a:xfrm>
          <a:off x="2336800" y="1087744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76094</xdr:rowOff>
    </xdr:from>
    <xdr:to>
      <xdr:col>11</xdr:col>
      <xdr:colOff>31750</xdr:colOff>
      <xdr:row>64</xdr:row>
      <xdr:rowOff>63500</xdr:rowOff>
    </xdr:to>
    <xdr:cxnSp macro="">
      <xdr:nvCxnSpPr>
        <xdr:cNvPr id="138" name="直線コネクタ 137"/>
        <xdr:cNvCxnSpPr/>
      </xdr:nvCxnSpPr>
      <xdr:spPr>
        <a:xfrm flipV="1">
          <a:off x="1447800" y="10877444"/>
          <a:ext cx="889000" cy="15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48" name="楕円 147"/>
        <xdr:cNvSpPr/>
      </xdr:nvSpPr>
      <xdr:spPr>
        <a:xfrm>
          <a:off x="49022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132097</xdr:rowOff>
    </xdr:from>
    <xdr:ext cx="762000" cy="259045"/>
    <xdr:sp macro="" textlink="">
      <xdr:nvSpPr>
        <xdr:cNvPr id="149" name="財政構造の弾力性該当値テキスト"/>
        <xdr:cNvSpPr txBox="1"/>
      </xdr:nvSpPr>
      <xdr:spPr>
        <a:xfrm>
          <a:off x="5041900" y="1093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133879</xdr:rowOff>
    </xdr:from>
    <xdr:to>
      <xdr:col>19</xdr:col>
      <xdr:colOff>184150</xdr:colOff>
      <xdr:row>64</xdr:row>
      <xdr:rowOff>64029</xdr:rowOff>
    </xdr:to>
    <xdr:sp macro="" textlink="">
      <xdr:nvSpPr>
        <xdr:cNvPr id="150" name="楕円 149"/>
        <xdr:cNvSpPr/>
      </xdr:nvSpPr>
      <xdr:spPr>
        <a:xfrm>
          <a:off x="4064000" y="1093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48806</xdr:rowOff>
    </xdr:from>
    <xdr:ext cx="736600" cy="259045"/>
    <xdr:sp macro="" textlink="">
      <xdr:nvSpPr>
        <xdr:cNvPr id="151" name="テキスト ボックス 150"/>
        <xdr:cNvSpPr txBox="1"/>
      </xdr:nvSpPr>
      <xdr:spPr>
        <a:xfrm>
          <a:off x="3733800" y="11021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170074</xdr:rowOff>
    </xdr:from>
    <xdr:to>
      <xdr:col>15</xdr:col>
      <xdr:colOff>133350</xdr:colOff>
      <xdr:row>64</xdr:row>
      <xdr:rowOff>100224</xdr:rowOff>
    </xdr:to>
    <xdr:sp macro="" textlink="">
      <xdr:nvSpPr>
        <xdr:cNvPr id="152" name="楕円 151"/>
        <xdr:cNvSpPr/>
      </xdr:nvSpPr>
      <xdr:spPr>
        <a:xfrm>
          <a:off x="3175000" y="1097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85001</xdr:rowOff>
    </xdr:from>
    <xdr:ext cx="762000" cy="259045"/>
    <xdr:sp macro="" textlink="">
      <xdr:nvSpPr>
        <xdr:cNvPr id="153" name="テキスト ボックス 152"/>
        <xdr:cNvSpPr txBox="1"/>
      </xdr:nvSpPr>
      <xdr:spPr>
        <a:xfrm>
          <a:off x="2844800" y="1105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25294</xdr:rowOff>
    </xdr:from>
    <xdr:to>
      <xdr:col>11</xdr:col>
      <xdr:colOff>82550</xdr:colOff>
      <xdr:row>63</xdr:row>
      <xdr:rowOff>126894</xdr:rowOff>
    </xdr:to>
    <xdr:sp macro="" textlink="">
      <xdr:nvSpPr>
        <xdr:cNvPr id="154" name="楕円 153"/>
        <xdr:cNvSpPr/>
      </xdr:nvSpPr>
      <xdr:spPr>
        <a:xfrm>
          <a:off x="2286000" y="108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111671</xdr:rowOff>
    </xdr:from>
    <xdr:ext cx="762000" cy="259045"/>
    <xdr:sp macro="" textlink="">
      <xdr:nvSpPr>
        <xdr:cNvPr id="155" name="テキスト ボックス 154"/>
        <xdr:cNvSpPr txBox="1"/>
      </xdr:nvSpPr>
      <xdr:spPr>
        <a:xfrm>
          <a:off x="1955800" y="10913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12700</xdr:rowOff>
    </xdr:from>
    <xdr:to>
      <xdr:col>7</xdr:col>
      <xdr:colOff>31750</xdr:colOff>
      <xdr:row>64</xdr:row>
      <xdr:rowOff>114300</xdr:rowOff>
    </xdr:to>
    <xdr:sp macro="" textlink="">
      <xdr:nvSpPr>
        <xdr:cNvPr id="156" name="楕円 155"/>
        <xdr:cNvSpPr/>
      </xdr:nvSpPr>
      <xdr:spPr>
        <a:xfrm>
          <a:off x="13970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99077</xdr:rowOff>
    </xdr:from>
    <xdr:ext cx="762000" cy="259045"/>
    <xdr:sp macro="" textlink="">
      <xdr:nvSpPr>
        <xdr:cNvPr id="157" name="テキスト ボックス 156"/>
        <xdr:cNvSpPr txBox="1"/>
      </xdr:nvSpPr>
      <xdr:spPr>
        <a:xfrm>
          <a:off x="1066800" y="1107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[573,210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令和</a:t>
          </a:r>
          <a:r>
            <a:rPr lang="ja-JP" altLang="en-US" sz="1100" b="0" i="0" baseline="0">
              <a:solidFill>
                <a:schemeClr val="dk1"/>
              </a:solidFill>
              <a:effectLst/>
              <a:latin typeface="+mn-lt"/>
              <a:ea typeface="+mn-ea"/>
              <a:cs typeface="+mn-cs"/>
            </a:rPr>
            <a:t>６</a:t>
          </a:r>
          <a:r>
            <a:rPr lang="ja-JP" altLang="ja-JP" sz="1100" b="0" i="0" baseline="0">
              <a:solidFill>
                <a:schemeClr val="dk1"/>
              </a:solidFill>
              <a:effectLst/>
              <a:latin typeface="+mn-lt"/>
              <a:ea typeface="+mn-ea"/>
              <a:cs typeface="+mn-cs"/>
            </a:rPr>
            <a:t>年度は人件費・物件費ともに上昇し、類似</a:t>
          </a:r>
          <a:r>
            <a:rPr lang="ja-JP" altLang="en-US" sz="1100" b="0" i="0" baseline="0">
              <a:solidFill>
                <a:schemeClr val="dk1"/>
              </a:solidFill>
              <a:effectLst/>
              <a:latin typeface="+mn-lt"/>
              <a:ea typeface="+mn-ea"/>
              <a:cs typeface="+mn-cs"/>
            </a:rPr>
            <a:t>団体順位も上昇した</a:t>
          </a:r>
          <a:r>
            <a:rPr lang="ja-JP" altLang="ja-JP" sz="1100" b="0" i="0" baseline="0">
              <a:solidFill>
                <a:schemeClr val="dk1"/>
              </a:solidFill>
              <a:effectLst/>
              <a:latin typeface="+mn-lt"/>
              <a:ea typeface="+mn-ea"/>
              <a:cs typeface="+mn-cs"/>
            </a:rPr>
            <a:t>。会計年度任用職員への勤勉手当支給や賃上げによって人件費は上昇し、物件費も新たに整備した施設や導入したシステムの保守管理経費が増加していることが要因となっている。人件費は今後も賃上げの波によって上昇する見込みであるため、物件費の抑制に努めて歳出を削減す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137871</xdr:rowOff>
    </xdr:from>
    <xdr:to>
      <xdr:col>23</xdr:col>
      <xdr:colOff>133350</xdr:colOff>
      <xdr:row>81</xdr:row>
      <xdr:rowOff>143743</xdr:rowOff>
    </xdr:to>
    <xdr:cxnSp macro="">
      <xdr:nvCxnSpPr>
        <xdr:cNvPr id="191" name="直線コネクタ 190"/>
        <xdr:cNvCxnSpPr/>
      </xdr:nvCxnSpPr>
      <xdr:spPr>
        <a:xfrm>
          <a:off x="4114800" y="14025321"/>
          <a:ext cx="838200" cy="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128519</xdr:rowOff>
    </xdr:from>
    <xdr:ext cx="762000" cy="259045"/>
    <xdr:sp macro="" textlink="">
      <xdr:nvSpPr>
        <xdr:cNvPr id="192" name="人件費・物件費等の状況平均値テキスト"/>
        <xdr:cNvSpPr txBox="1"/>
      </xdr:nvSpPr>
      <xdr:spPr>
        <a:xfrm>
          <a:off x="5041900" y="14015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114540</xdr:rowOff>
    </xdr:from>
    <xdr:to>
      <xdr:col>19</xdr:col>
      <xdr:colOff>133350</xdr:colOff>
      <xdr:row>81</xdr:row>
      <xdr:rowOff>137871</xdr:rowOff>
    </xdr:to>
    <xdr:cxnSp macro="">
      <xdr:nvCxnSpPr>
        <xdr:cNvPr id="194" name="直線コネクタ 193"/>
        <xdr:cNvCxnSpPr/>
      </xdr:nvCxnSpPr>
      <xdr:spPr>
        <a:xfrm>
          <a:off x="3225800" y="14001990"/>
          <a:ext cx="889000" cy="2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90937</xdr:rowOff>
    </xdr:from>
    <xdr:to>
      <xdr:col>15</xdr:col>
      <xdr:colOff>82550</xdr:colOff>
      <xdr:row>81</xdr:row>
      <xdr:rowOff>114540</xdr:rowOff>
    </xdr:to>
    <xdr:cxnSp macro="">
      <xdr:nvCxnSpPr>
        <xdr:cNvPr id="197" name="直線コネクタ 196"/>
        <xdr:cNvCxnSpPr/>
      </xdr:nvCxnSpPr>
      <xdr:spPr>
        <a:xfrm>
          <a:off x="2336800" y="13978387"/>
          <a:ext cx="889000" cy="2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545</xdr:rowOff>
    </xdr:from>
    <xdr:ext cx="762000" cy="259045"/>
    <xdr:sp macro="" textlink="">
      <xdr:nvSpPr>
        <xdr:cNvPr id="199" name="テキスト ボックス 198"/>
        <xdr:cNvSpPr txBox="1"/>
      </xdr:nvSpPr>
      <xdr:spPr>
        <a:xfrm>
          <a:off x="2844800" y="14059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90937</xdr:rowOff>
    </xdr:from>
    <xdr:to>
      <xdr:col>11</xdr:col>
      <xdr:colOff>31750</xdr:colOff>
      <xdr:row>81</xdr:row>
      <xdr:rowOff>98902</xdr:rowOff>
    </xdr:to>
    <xdr:cxnSp macro="">
      <xdr:nvCxnSpPr>
        <xdr:cNvPr id="200" name="直線コネクタ 199"/>
        <xdr:cNvCxnSpPr/>
      </xdr:nvCxnSpPr>
      <xdr:spPr>
        <a:xfrm flipV="1">
          <a:off x="1447800" y="13978387"/>
          <a:ext cx="889000" cy="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152001</xdr:rowOff>
    </xdr:from>
    <xdr:ext cx="762000" cy="259045"/>
    <xdr:sp macro="" textlink="">
      <xdr:nvSpPr>
        <xdr:cNvPr id="202" name="テキスト ボックス 201"/>
        <xdr:cNvSpPr txBox="1"/>
      </xdr:nvSpPr>
      <xdr:spPr>
        <a:xfrm>
          <a:off x="1955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156069</xdr:rowOff>
    </xdr:from>
    <xdr:ext cx="762000" cy="259045"/>
    <xdr:sp macro="" textlink="">
      <xdr:nvSpPr>
        <xdr:cNvPr id="204" name="テキスト ボックス 203"/>
        <xdr:cNvSpPr txBox="1"/>
      </xdr:nvSpPr>
      <xdr:spPr>
        <a:xfrm>
          <a:off x="1066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92943</xdr:rowOff>
    </xdr:from>
    <xdr:to>
      <xdr:col>23</xdr:col>
      <xdr:colOff>184150</xdr:colOff>
      <xdr:row>82</xdr:row>
      <xdr:rowOff>23093</xdr:rowOff>
    </xdr:to>
    <xdr:sp macro="" textlink="">
      <xdr:nvSpPr>
        <xdr:cNvPr id="210" name="楕円 209"/>
        <xdr:cNvSpPr/>
      </xdr:nvSpPr>
      <xdr:spPr>
        <a:xfrm>
          <a:off x="4902200" y="1398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14220</xdr:rowOff>
    </xdr:from>
    <xdr:ext cx="762000" cy="259045"/>
    <xdr:sp macro="" textlink="">
      <xdr:nvSpPr>
        <xdr:cNvPr id="211" name="人件費・物件費等の状況該当値テキスト"/>
        <xdr:cNvSpPr txBox="1"/>
      </xdr:nvSpPr>
      <xdr:spPr>
        <a:xfrm>
          <a:off x="5041900" y="1390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87071</xdr:rowOff>
    </xdr:from>
    <xdr:to>
      <xdr:col>19</xdr:col>
      <xdr:colOff>184150</xdr:colOff>
      <xdr:row>82</xdr:row>
      <xdr:rowOff>17221</xdr:rowOff>
    </xdr:to>
    <xdr:sp macro="" textlink="">
      <xdr:nvSpPr>
        <xdr:cNvPr id="212" name="楕円 211"/>
        <xdr:cNvSpPr/>
      </xdr:nvSpPr>
      <xdr:spPr>
        <a:xfrm>
          <a:off x="4064000" y="1397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27398</xdr:rowOff>
    </xdr:from>
    <xdr:ext cx="736600" cy="259045"/>
    <xdr:sp macro="" textlink="">
      <xdr:nvSpPr>
        <xdr:cNvPr id="213" name="テキスト ボックス 212"/>
        <xdr:cNvSpPr txBox="1"/>
      </xdr:nvSpPr>
      <xdr:spPr>
        <a:xfrm>
          <a:off x="3733800" y="13743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63740</xdr:rowOff>
    </xdr:from>
    <xdr:to>
      <xdr:col>15</xdr:col>
      <xdr:colOff>133350</xdr:colOff>
      <xdr:row>81</xdr:row>
      <xdr:rowOff>165340</xdr:rowOff>
    </xdr:to>
    <xdr:sp macro="" textlink="">
      <xdr:nvSpPr>
        <xdr:cNvPr id="214" name="楕円 213"/>
        <xdr:cNvSpPr/>
      </xdr:nvSpPr>
      <xdr:spPr>
        <a:xfrm>
          <a:off x="3175000" y="1395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4067</xdr:rowOff>
    </xdr:from>
    <xdr:ext cx="762000" cy="259045"/>
    <xdr:sp macro="" textlink="">
      <xdr:nvSpPr>
        <xdr:cNvPr id="215" name="テキスト ボックス 214"/>
        <xdr:cNvSpPr txBox="1"/>
      </xdr:nvSpPr>
      <xdr:spPr>
        <a:xfrm>
          <a:off x="2844800" y="1372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40137</xdr:rowOff>
    </xdr:from>
    <xdr:to>
      <xdr:col>11</xdr:col>
      <xdr:colOff>82550</xdr:colOff>
      <xdr:row>81</xdr:row>
      <xdr:rowOff>141737</xdr:rowOff>
    </xdr:to>
    <xdr:sp macro="" textlink="">
      <xdr:nvSpPr>
        <xdr:cNvPr id="216" name="楕円 215"/>
        <xdr:cNvSpPr/>
      </xdr:nvSpPr>
      <xdr:spPr>
        <a:xfrm>
          <a:off x="2286000" y="1392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151914</xdr:rowOff>
    </xdr:from>
    <xdr:ext cx="762000" cy="259045"/>
    <xdr:sp macro="" textlink="">
      <xdr:nvSpPr>
        <xdr:cNvPr id="217" name="テキスト ボックス 216"/>
        <xdr:cNvSpPr txBox="1"/>
      </xdr:nvSpPr>
      <xdr:spPr>
        <a:xfrm>
          <a:off x="1955800" y="1369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48102</xdr:rowOff>
    </xdr:from>
    <xdr:to>
      <xdr:col>7</xdr:col>
      <xdr:colOff>31750</xdr:colOff>
      <xdr:row>81</xdr:row>
      <xdr:rowOff>149702</xdr:rowOff>
    </xdr:to>
    <xdr:sp macro="" textlink="">
      <xdr:nvSpPr>
        <xdr:cNvPr id="218" name="楕円 217"/>
        <xdr:cNvSpPr/>
      </xdr:nvSpPr>
      <xdr:spPr>
        <a:xfrm>
          <a:off x="1397000" y="1393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159879</xdr:rowOff>
    </xdr:from>
    <xdr:ext cx="762000" cy="259045"/>
    <xdr:sp macro="" textlink="">
      <xdr:nvSpPr>
        <xdr:cNvPr id="219" name="テキスト ボックス 218"/>
        <xdr:cNvSpPr txBox="1"/>
      </xdr:nvSpPr>
      <xdr:spPr>
        <a:xfrm>
          <a:off x="1066800" y="1370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国人勧と同水準の給与表を維持しているため、近年の</a:t>
          </a:r>
          <a:r>
            <a:rPr kumimoji="1" lang="ja-JP" altLang="en-US" sz="1100">
              <a:solidFill>
                <a:schemeClr val="dk1"/>
              </a:solidFill>
              <a:effectLst/>
              <a:latin typeface="+mn-lt"/>
              <a:ea typeface="+mn-ea"/>
              <a:cs typeface="+mn-cs"/>
            </a:rPr>
            <a:t>賃金上昇によって伸びてきている。人材確保の観点からも国人勧と同様の水準は保っていきたいめ、</a:t>
          </a:r>
          <a:r>
            <a:rPr kumimoji="1" lang="ja-JP" altLang="ja-JP" sz="1100">
              <a:solidFill>
                <a:schemeClr val="dk1"/>
              </a:solidFill>
              <a:effectLst/>
              <a:latin typeface="+mn-lt"/>
              <a:ea typeface="+mn-ea"/>
              <a:cs typeface="+mn-cs"/>
            </a:rPr>
            <a:t>国、類似団体及び地域民間企業の平均給与の状況を踏まえ、給与の適正化に努める。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80963</xdr:rowOff>
    </xdr:from>
    <xdr:to>
      <xdr:col>81</xdr:col>
      <xdr:colOff>44450</xdr:colOff>
      <xdr:row>88</xdr:row>
      <xdr:rowOff>0</xdr:rowOff>
    </xdr:to>
    <xdr:cxnSp macro="">
      <xdr:nvCxnSpPr>
        <xdr:cNvPr id="249" name="直線コネクタ 248"/>
        <xdr:cNvCxnSpPr/>
      </xdr:nvCxnSpPr>
      <xdr:spPr>
        <a:xfrm>
          <a:off x="16179800" y="14997113"/>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80963</xdr:rowOff>
    </xdr:from>
    <xdr:to>
      <xdr:col>77</xdr:col>
      <xdr:colOff>44450</xdr:colOff>
      <xdr:row>87</xdr:row>
      <xdr:rowOff>105093</xdr:rowOff>
    </xdr:to>
    <xdr:cxnSp macro="">
      <xdr:nvCxnSpPr>
        <xdr:cNvPr id="252" name="直線コネクタ 251"/>
        <xdr:cNvCxnSpPr/>
      </xdr:nvCxnSpPr>
      <xdr:spPr>
        <a:xfrm flipV="1">
          <a:off x="15290800" y="1499711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105093</xdr:rowOff>
    </xdr:from>
    <xdr:to>
      <xdr:col>72</xdr:col>
      <xdr:colOff>203200</xdr:colOff>
      <xdr:row>87</xdr:row>
      <xdr:rowOff>153352</xdr:rowOff>
    </xdr:to>
    <xdr:cxnSp macro="">
      <xdr:nvCxnSpPr>
        <xdr:cNvPr id="255" name="直線コネクタ 254"/>
        <xdr:cNvCxnSpPr/>
      </xdr:nvCxnSpPr>
      <xdr:spPr>
        <a:xfrm flipV="1">
          <a:off x="14401800" y="15021243"/>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129223</xdr:rowOff>
    </xdr:from>
    <xdr:to>
      <xdr:col>68</xdr:col>
      <xdr:colOff>152400</xdr:colOff>
      <xdr:row>87</xdr:row>
      <xdr:rowOff>153352</xdr:rowOff>
    </xdr:to>
    <xdr:cxnSp macro="">
      <xdr:nvCxnSpPr>
        <xdr:cNvPr id="258" name="直線コネクタ 257"/>
        <xdr:cNvCxnSpPr/>
      </xdr:nvCxnSpPr>
      <xdr:spPr>
        <a:xfrm>
          <a:off x="13512800" y="15045373"/>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68" name="楕円 267"/>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69" name="給与水準   （国との比較）該当値テキスト"/>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30163</xdr:rowOff>
    </xdr:from>
    <xdr:to>
      <xdr:col>77</xdr:col>
      <xdr:colOff>95250</xdr:colOff>
      <xdr:row>87</xdr:row>
      <xdr:rowOff>131763</xdr:rowOff>
    </xdr:to>
    <xdr:sp macro="" textlink="">
      <xdr:nvSpPr>
        <xdr:cNvPr id="270" name="楕円 269"/>
        <xdr:cNvSpPr/>
      </xdr:nvSpPr>
      <xdr:spPr>
        <a:xfrm>
          <a:off x="16129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116540</xdr:rowOff>
    </xdr:from>
    <xdr:ext cx="736600" cy="259045"/>
    <xdr:sp macro="" textlink="">
      <xdr:nvSpPr>
        <xdr:cNvPr id="271" name="テキスト ボックス 270"/>
        <xdr:cNvSpPr txBox="1"/>
      </xdr:nvSpPr>
      <xdr:spPr>
        <a:xfrm>
          <a:off x="15798800" y="15032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54293</xdr:rowOff>
    </xdr:from>
    <xdr:to>
      <xdr:col>73</xdr:col>
      <xdr:colOff>44450</xdr:colOff>
      <xdr:row>87</xdr:row>
      <xdr:rowOff>155893</xdr:rowOff>
    </xdr:to>
    <xdr:sp macro="" textlink="">
      <xdr:nvSpPr>
        <xdr:cNvPr id="272" name="楕円 271"/>
        <xdr:cNvSpPr/>
      </xdr:nvSpPr>
      <xdr:spPr>
        <a:xfrm>
          <a:off x="15240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140670</xdr:rowOff>
    </xdr:from>
    <xdr:ext cx="762000" cy="259045"/>
    <xdr:sp macro="" textlink="">
      <xdr:nvSpPr>
        <xdr:cNvPr id="273" name="テキスト ボックス 272"/>
        <xdr:cNvSpPr txBox="1"/>
      </xdr:nvSpPr>
      <xdr:spPr>
        <a:xfrm>
          <a:off x="14909800" y="1505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102552</xdr:rowOff>
    </xdr:from>
    <xdr:to>
      <xdr:col>68</xdr:col>
      <xdr:colOff>203200</xdr:colOff>
      <xdr:row>88</xdr:row>
      <xdr:rowOff>32702</xdr:rowOff>
    </xdr:to>
    <xdr:sp macro="" textlink="">
      <xdr:nvSpPr>
        <xdr:cNvPr id="274" name="楕円 273"/>
        <xdr:cNvSpPr/>
      </xdr:nvSpPr>
      <xdr:spPr>
        <a:xfrm>
          <a:off x="14351000" y="150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17479</xdr:rowOff>
    </xdr:from>
    <xdr:ext cx="762000" cy="259045"/>
    <xdr:sp macro="" textlink="">
      <xdr:nvSpPr>
        <xdr:cNvPr id="275" name="テキスト ボックス 274"/>
        <xdr:cNvSpPr txBox="1"/>
      </xdr:nvSpPr>
      <xdr:spPr>
        <a:xfrm>
          <a:off x="14020800" y="15105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78423</xdr:rowOff>
    </xdr:from>
    <xdr:to>
      <xdr:col>64</xdr:col>
      <xdr:colOff>152400</xdr:colOff>
      <xdr:row>88</xdr:row>
      <xdr:rowOff>8573</xdr:rowOff>
    </xdr:to>
    <xdr:sp macro="" textlink="">
      <xdr:nvSpPr>
        <xdr:cNvPr id="276" name="楕円 275"/>
        <xdr:cNvSpPr/>
      </xdr:nvSpPr>
      <xdr:spPr>
        <a:xfrm>
          <a:off x="13462000" y="1499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164800</xdr:rowOff>
    </xdr:from>
    <xdr:ext cx="762000" cy="259045"/>
    <xdr:sp macro="" textlink="">
      <xdr:nvSpPr>
        <xdr:cNvPr id="277" name="テキスト ボックス 276"/>
        <xdr:cNvSpPr txBox="1"/>
      </xdr:nvSpPr>
      <xdr:spPr>
        <a:xfrm>
          <a:off x="13131800" y="1508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第２次定員適正化計画を策定し、Ｈ</a:t>
          </a:r>
          <a:r>
            <a:rPr kumimoji="1" lang="en-US" altLang="ja-JP" sz="1100">
              <a:solidFill>
                <a:schemeClr val="dk1"/>
              </a:solidFill>
              <a:effectLst/>
              <a:latin typeface="+mn-lt"/>
              <a:ea typeface="+mn-ea"/>
              <a:cs typeface="+mn-cs"/>
            </a:rPr>
            <a:t>27.4.1</a:t>
          </a:r>
          <a:r>
            <a:rPr kumimoji="1" lang="ja-JP" altLang="ja-JP"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88</a:t>
          </a:r>
          <a:r>
            <a:rPr kumimoji="1" lang="ja-JP" altLang="ja-JP" sz="1100">
              <a:solidFill>
                <a:schemeClr val="dk1"/>
              </a:solidFill>
              <a:effectLst/>
              <a:latin typeface="+mn-lt"/>
              <a:ea typeface="+mn-ea"/>
              <a:cs typeface="+mn-cs"/>
            </a:rPr>
            <a:t>名にするという目標を掲げて努力した結果、達成することができた。</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退職者の補充ができておらず</a:t>
          </a:r>
          <a:r>
            <a:rPr kumimoji="1" lang="ja-JP" altLang="ja-JP" sz="1100">
              <a:solidFill>
                <a:schemeClr val="dk1"/>
              </a:solidFill>
              <a:effectLst/>
              <a:latin typeface="+mn-lt"/>
              <a:ea typeface="+mn-ea"/>
              <a:cs typeface="+mn-cs"/>
            </a:rPr>
            <a:t>職員数は減少</a:t>
          </a:r>
          <a:r>
            <a:rPr kumimoji="1" lang="ja-JP" altLang="en-US" sz="1100">
              <a:solidFill>
                <a:schemeClr val="dk1"/>
              </a:solidFill>
              <a:effectLst/>
              <a:latin typeface="+mn-lt"/>
              <a:ea typeface="+mn-ea"/>
              <a:cs typeface="+mn-cs"/>
            </a:rPr>
            <a:t>しているが、</a:t>
          </a:r>
          <a:r>
            <a:rPr kumimoji="1" lang="ja-JP" altLang="ja-JP" sz="1100">
              <a:solidFill>
                <a:schemeClr val="dk1"/>
              </a:solidFill>
              <a:effectLst/>
              <a:latin typeface="+mn-lt"/>
              <a:ea typeface="+mn-ea"/>
              <a:cs typeface="+mn-cs"/>
            </a:rPr>
            <a:t>人口減少によって職員比率</a:t>
          </a:r>
          <a:r>
            <a:rPr kumimoji="1" lang="ja-JP" altLang="en-US" sz="1100">
              <a:solidFill>
                <a:schemeClr val="dk1"/>
              </a:solidFill>
              <a:effectLst/>
              <a:latin typeface="+mn-lt"/>
              <a:ea typeface="+mn-ea"/>
              <a:cs typeface="+mn-cs"/>
            </a:rPr>
            <a:t>として</a:t>
          </a:r>
          <a:r>
            <a:rPr kumimoji="1" lang="ja-JP" altLang="ja-JP" sz="1100">
              <a:solidFill>
                <a:schemeClr val="dk1"/>
              </a:solidFill>
              <a:effectLst/>
              <a:latin typeface="+mn-lt"/>
              <a:ea typeface="+mn-ea"/>
              <a:cs typeface="+mn-cs"/>
            </a:rPr>
            <a:t>は増加</a:t>
          </a:r>
          <a:r>
            <a:rPr kumimoji="1" lang="ja-JP" altLang="en-US" sz="1100">
              <a:solidFill>
                <a:schemeClr val="dk1"/>
              </a:solidFill>
              <a:effectLst/>
              <a:latin typeface="+mn-lt"/>
              <a:ea typeface="+mn-ea"/>
              <a:cs typeface="+mn-cs"/>
            </a:rPr>
            <a:t>している。年々増加していく</a:t>
          </a:r>
          <a:r>
            <a:rPr kumimoji="1" lang="ja-JP" altLang="ja-JP" sz="1100">
              <a:solidFill>
                <a:schemeClr val="dk1"/>
              </a:solidFill>
              <a:effectLst/>
              <a:latin typeface="+mn-lt"/>
              <a:ea typeface="+mn-ea"/>
              <a:cs typeface="+mn-cs"/>
            </a:rPr>
            <a:t>事業量と町の全体的な規模を鑑みながら、適正な人員配置に務める。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54139</xdr:rowOff>
    </xdr:from>
    <xdr:to>
      <xdr:col>81</xdr:col>
      <xdr:colOff>44450</xdr:colOff>
      <xdr:row>59</xdr:row>
      <xdr:rowOff>56666</xdr:rowOff>
    </xdr:to>
    <xdr:cxnSp macro="">
      <xdr:nvCxnSpPr>
        <xdr:cNvPr id="313" name="直線コネクタ 312"/>
        <xdr:cNvCxnSpPr/>
      </xdr:nvCxnSpPr>
      <xdr:spPr>
        <a:xfrm flipV="1">
          <a:off x="16179800" y="10169689"/>
          <a:ext cx="838200" cy="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56666</xdr:rowOff>
    </xdr:from>
    <xdr:to>
      <xdr:col>77</xdr:col>
      <xdr:colOff>44450</xdr:colOff>
      <xdr:row>59</xdr:row>
      <xdr:rowOff>57126</xdr:rowOff>
    </xdr:to>
    <xdr:cxnSp macro="">
      <xdr:nvCxnSpPr>
        <xdr:cNvPr id="316" name="直線コネクタ 315"/>
        <xdr:cNvCxnSpPr/>
      </xdr:nvCxnSpPr>
      <xdr:spPr>
        <a:xfrm flipV="1">
          <a:off x="15290800" y="10172216"/>
          <a:ext cx="889000" cy="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50002</xdr:rowOff>
    </xdr:from>
    <xdr:to>
      <xdr:col>72</xdr:col>
      <xdr:colOff>203200</xdr:colOff>
      <xdr:row>59</xdr:row>
      <xdr:rowOff>57126</xdr:rowOff>
    </xdr:to>
    <xdr:cxnSp macro="">
      <xdr:nvCxnSpPr>
        <xdr:cNvPr id="319" name="直線コネクタ 318"/>
        <xdr:cNvCxnSpPr/>
      </xdr:nvCxnSpPr>
      <xdr:spPr>
        <a:xfrm>
          <a:off x="14401800" y="10165552"/>
          <a:ext cx="889000" cy="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42418</xdr:rowOff>
    </xdr:from>
    <xdr:to>
      <xdr:col>68</xdr:col>
      <xdr:colOff>152400</xdr:colOff>
      <xdr:row>59</xdr:row>
      <xdr:rowOff>50002</xdr:rowOff>
    </xdr:to>
    <xdr:cxnSp macro="">
      <xdr:nvCxnSpPr>
        <xdr:cNvPr id="322" name="直線コネクタ 321"/>
        <xdr:cNvCxnSpPr/>
      </xdr:nvCxnSpPr>
      <xdr:spPr>
        <a:xfrm>
          <a:off x="13512800" y="10157968"/>
          <a:ext cx="889000" cy="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3339</xdr:rowOff>
    </xdr:from>
    <xdr:to>
      <xdr:col>81</xdr:col>
      <xdr:colOff>95250</xdr:colOff>
      <xdr:row>59</xdr:row>
      <xdr:rowOff>104939</xdr:rowOff>
    </xdr:to>
    <xdr:sp macro="" textlink="">
      <xdr:nvSpPr>
        <xdr:cNvPr id="332" name="楕円 331"/>
        <xdr:cNvSpPr/>
      </xdr:nvSpPr>
      <xdr:spPr>
        <a:xfrm>
          <a:off x="16967200" y="1011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19866</xdr:rowOff>
    </xdr:from>
    <xdr:ext cx="762000" cy="259045"/>
    <xdr:sp macro="" textlink="">
      <xdr:nvSpPr>
        <xdr:cNvPr id="333" name="定員管理の状況該当値テキスト"/>
        <xdr:cNvSpPr txBox="1"/>
      </xdr:nvSpPr>
      <xdr:spPr>
        <a:xfrm>
          <a:off x="17106900" y="9963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5866</xdr:rowOff>
    </xdr:from>
    <xdr:to>
      <xdr:col>77</xdr:col>
      <xdr:colOff>95250</xdr:colOff>
      <xdr:row>59</xdr:row>
      <xdr:rowOff>107466</xdr:rowOff>
    </xdr:to>
    <xdr:sp macro="" textlink="">
      <xdr:nvSpPr>
        <xdr:cNvPr id="334" name="楕円 333"/>
        <xdr:cNvSpPr/>
      </xdr:nvSpPr>
      <xdr:spPr>
        <a:xfrm>
          <a:off x="16129000" y="101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117643</xdr:rowOff>
    </xdr:from>
    <xdr:ext cx="736600" cy="259045"/>
    <xdr:sp macro="" textlink="">
      <xdr:nvSpPr>
        <xdr:cNvPr id="335" name="テキスト ボックス 334"/>
        <xdr:cNvSpPr txBox="1"/>
      </xdr:nvSpPr>
      <xdr:spPr>
        <a:xfrm>
          <a:off x="15798800" y="989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6326</xdr:rowOff>
    </xdr:from>
    <xdr:to>
      <xdr:col>73</xdr:col>
      <xdr:colOff>44450</xdr:colOff>
      <xdr:row>59</xdr:row>
      <xdr:rowOff>107926</xdr:rowOff>
    </xdr:to>
    <xdr:sp macro="" textlink="">
      <xdr:nvSpPr>
        <xdr:cNvPr id="336" name="楕円 335"/>
        <xdr:cNvSpPr/>
      </xdr:nvSpPr>
      <xdr:spPr>
        <a:xfrm>
          <a:off x="15240000" y="1012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118103</xdr:rowOff>
    </xdr:from>
    <xdr:ext cx="762000" cy="259045"/>
    <xdr:sp macro="" textlink="">
      <xdr:nvSpPr>
        <xdr:cNvPr id="337" name="テキスト ボックス 336"/>
        <xdr:cNvSpPr txBox="1"/>
      </xdr:nvSpPr>
      <xdr:spPr>
        <a:xfrm>
          <a:off x="14909800" y="9890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170652</xdr:rowOff>
    </xdr:from>
    <xdr:to>
      <xdr:col>68</xdr:col>
      <xdr:colOff>203200</xdr:colOff>
      <xdr:row>59</xdr:row>
      <xdr:rowOff>100802</xdr:rowOff>
    </xdr:to>
    <xdr:sp macro="" textlink="">
      <xdr:nvSpPr>
        <xdr:cNvPr id="338" name="楕円 337"/>
        <xdr:cNvSpPr/>
      </xdr:nvSpPr>
      <xdr:spPr>
        <a:xfrm>
          <a:off x="14351000" y="1011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110979</xdr:rowOff>
    </xdr:from>
    <xdr:ext cx="762000" cy="259045"/>
    <xdr:sp macro="" textlink="">
      <xdr:nvSpPr>
        <xdr:cNvPr id="339" name="テキスト ボックス 338"/>
        <xdr:cNvSpPr txBox="1"/>
      </xdr:nvSpPr>
      <xdr:spPr>
        <a:xfrm>
          <a:off x="14020800" y="988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163068</xdr:rowOff>
    </xdr:from>
    <xdr:to>
      <xdr:col>64</xdr:col>
      <xdr:colOff>152400</xdr:colOff>
      <xdr:row>59</xdr:row>
      <xdr:rowOff>93218</xdr:rowOff>
    </xdr:to>
    <xdr:sp macro="" textlink="">
      <xdr:nvSpPr>
        <xdr:cNvPr id="340" name="楕円 339"/>
        <xdr:cNvSpPr/>
      </xdr:nvSpPr>
      <xdr:spPr>
        <a:xfrm>
          <a:off x="13462000" y="1010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103395</xdr:rowOff>
    </xdr:from>
    <xdr:ext cx="762000" cy="259045"/>
    <xdr:sp macro="" textlink="">
      <xdr:nvSpPr>
        <xdr:cNvPr id="341" name="テキスト ボックス 340"/>
        <xdr:cNvSpPr txBox="1"/>
      </xdr:nvSpPr>
      <xdr:spPr>
        <a:xfrm>
          <a:off x="13131800" y="987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国・県平均を大きく上回っており、</a:t>
          </a:r>
          <a:r>
            <a:rPr lang="ja-JP" altLang="en-US" sz="1100" b="0" i="0" baseline="0">
              <a:solidFill>
                <a:schemeClr val="dk1"/>
              </a:solidFill>
              <a:effectLst/>
              <a:latin typeface="+mn-lt"/>
              <a:ea typeface="+mn-ea"/>
              <a:cs typeface="+mn-cs"/>
            </a:rPr>
            <a:t>前年比</a:t>
          </a:r>
          <a:r>
            <a:rPr lang="en-US" altLang="ja-JP" sz="1100" b="0" i="0" baseline="0">
              <a:solidFill>
                <a:schemeClr val="dk1"/>
              </a:solidFill>
              <a:effectLst/>
              <a:latin typeface="+mn-lt"/>
              <a:ea typeface="+mn-ea"/>
              <a:cs typeface="+mn-cs"/>
            </a:rPr>
            <a:t>0.7</a:t>
          </a:r>
          <a:r>
            <a:rPr lang="ja-JP" altLang="en-US" sz="1100" b="0" i="0" baseline="0">
              <a:solidFill>
                <a:schemeClr val="dk1"/>
              </a:solidFill>
              <a:effectLst/>
              <a:latin typeface="+mn-lt"/>
              <a:ea typeface="+mn-ea"/>
              <a:cs typeface="+mn-cs"/>
            </a:rPr>
            <a:t>％上昇し、</a:t>
          </a:r>
          <a:r>
            <a:rPr lang="en-US" altLang="ja-JP" sz="1100" b="0" i="0" baseline="0">
              <a:solidFill>
                <a:schemeClr val="dk1"/>
              </a:solidFill>
              <a:effectLst/>
              <a:latin typeface="+mn-lt"/>
              <a:ea typeface="+mn-ea"/>
              <a:cs typeface="+mn-cs"/>
            </a:rPr>
            <a:t>3</a:t>
          </a:r>
          <a:r>
            <a:rPr lang="ja-JP" altLang="en-US" sz="1100" b="0" i="0" baseline="0">
              <a:solidFill>
                <a:schemeClr val="dk1"/>
              </a:solidFill>
              <a:effectLst/>
              <a:latin typeface="+mn-lt"/>
              <a:ea typeface="+mn-ea"/>
              <a:cs typeface="+mn-cs"/>
            </a:rPr>
            <a:t>年平均で</a:t>
          </a:r>
          <a:r>
            <a:rPr lang="en-US" altLang="ja-JP" sz="1100" b="0" i="0" baseline="0">
              <a:solidFill>
                <a:schemeClr val="dk1"/>
              </a:solidFill>
              <a:effectLst/>
              <a:latin typeface="+mn-lt"/>
              <a:ea typeface="+mn-ea"/>
              <a:cs typeface="+mn-cs"/>
            </a:rPr>
            <a:t>13</a:t>
          </a:r>
          <a:r>
            <a:rPr lang="ja-JP" altLang="ja-JP" sz="1100" b="0" i="0" baseline="0">
              <a:solidFill>
                <a:schemeClr val="dk1"/>
              </a:solidFill>
              <a:effectLst/>
              <a:latin typeface="+mn-lt"/>
              <a:ea typeface="+mn-ea"/>
              <a:cs typeface="+mn-cs"/>
            </a:rPr>
            <a:t>％を超え</a:t>
          </a:r>
          <a:r>
            <a:rPr lang="ja-JP" altLang="en-US" sz="1100" b="0" i="0" baseline="0">
              <a:solidFill>
                <a:schemeClr val="dk1"/>
              </a:solidFill>
              <a:effectLst/>
              <a:latin typeface="+mn-lt"/>
              <a:ea typeface="+mn-ea"/>
              <a:cs typeface="+mn-cs"/>
            </a:rPr>
            <a:t>た</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国民スポーツ大会の会場整備事業にかかる起債の償還が</a:t>
          </a:r>
          <a:r>
            <a:rPr lang="ja-JP" altLang="ja-JP" sz="1100" b="0" i="0" baseline="0">
              <a:solidFill>
                <a:schemeClr val="dk1"/>
              </a:solidFill>
              <a:effectLst/>
              <a:latin typeface="+mn-lt"/>
              <a:ea typeface="+mn-ea"/>
              <a:cs typeface="+mn-cs"/>
            </a:rPr>
            <a:t>令和</a:t>
          </a:r>
          <a:r>
            <a:rPr lang="en-US" altLang="ja-JP" sz="1100" b="0" i="0" baseline="0">
              <a:solidFill>
                <a:schemeClr val="dk1"/>
              </a:solidFill>
              <a:effectLst/>
              <a:latin typeface="+mn-lt"/>
              <a:ea typeface="+mn-ea"/>
              <a:cs typeface="+mn-cs"/>
            </a:rPr>
            <a:t>6</a:t>
          </a:r>
          <a:r>
            <a:rPr lang="ja-JP" altLang="ja-JP" sz="1100" b="0" i="0" baseline="0">
              <a:solidFill>
                <a:schemeClr val="dk1"/>
              </a:solidFill>
              <a:effectLst/>
              <a:latin typeface="+mn-lt"/>
              <a:ea typeface="+mn-ea"/>
              <a:cs typeface="+mn-cs"/>
            </a:rPr>
            <a:t>年</a:t>
          </a:r>
          <a:r>
            <a:rPr lang="ja-JP" altLang="en-US" sz="1100" b="0" i="0" baseline="0">
              <a:solidFill>
                <a:schemeClr val="dk1"/>
              </a:solidFill>
              <a:effectLst/>
              <a:latin typeface="+mn-lt"/>
              <a:ea typeface="+mn-ea"/>
              <a:cs typeface="+mn-cs"/>
            </a:rPr>
            <a:t>度</a:t>
          </a:r>
          <a:r>
            <a:rPr lang="ja-JP" altLang="ja-JP" sz="1100" b="0" i="0" baseline="0">
              <a:solidFill>
                <a:schemeClr val="dk1"/>
              </a:solidFill>
              <a:effectLst/>
              <a:latin typeface="+mn-lt"/>
              <a:ea typeface="+mn-ea"/>
              <a:cs typeface="+mn-cs"/>
            </a:rPr>
            <a:t>から始まり公債費は徐々に増大していく。また、今後も地方債を財源として控えている大規模な事業計画があるため、これから５～７年間は公債費の上昇は免れない。他の財源を確保し</a:t>
          </a:r>
          <a:r>
            <a:rPr lang="ja-JP" altLang="en-US" sz="1100" b="0" i="0" baseline="0">
              <a:solidFill>
                <a:schemeClr val="dk1"/>
              </a:solidFill>
              <a:effectLst/>
              <a:latin typeface="+mn-lt"/>
              <a:ea typeface="+mn-ea"/>
              <a:cs typeface="+mn-cs"/>
            </a:rPr>
            <a:t>、大型事業以外の投資的経費を抑制しながら</a:t>
          </a:r>
          <a:r>
            <a:rPr lang="ja-JP" altLang="ja-JP" sz="1100" b="0" i="0" baseline="0">
              <a:solidFill>
                <a:schemeClr val="dk1"/>
              </a:solidFill>
              <a:effectLst/>
              <a:latin typeface="+mn-lt"/>
              <a:ea typeface="+mn-ea"/>
              <a:cs typeface="+mn-cs"/>
            </a:rPr>
            <a:t>地方債発行額の</a:t>
          </a:r>
          <a:r>
            <a:rPr lang="ja-JP" altLang="en-US" sz="1100" b="0" i="0" baseline="0">
              <a:solidFill>
                <a:schemeClr val="dk1"/>
              </a:solidFill>
              <a:effectLst/>
              <a:latin typeface="+mn-lt"/>
              <a:ea typeface="+mn-ea"/>
              <a:cs typeface="+mn-cs"/>
            </a:rPr>
            <a:t>平準化を図り、</a:t>
          </a:r>
          <a:r>
            <a:rPr lang="ja-JP" altLang="ja-JP" sz="1100" b="0" i="0" baseline="0">
              <a:solidFill>
                <a:schemeClr val="dk1"/>
              </a:solidFill>
              <a:effectLst/>
              <a:latin typeface="+mn-lt"/>
              <a:ea typeface="+mn-ea"/>
              <a:cs typeface="+mn-cs"/>
            </a:rPr>
            <a:t>利率見直しのタイミングでの繰り上げ償還も視野に入れながら、単年で</a:t>
          </a:r>
          <a:r>
            <a:rPr lang="en-US" altLang="ja-JP" sz="1100" b="0" i="0" baseline="0">
              <a:solidFill>
                <a:schemeClr val="dk1"/>
              </a:solidFill>
              <a:effectLst/>
              <a:latin typeface="+mn-lt"/>
              <a:ea typeface="+mn-ea"/>
              <a:cs typeface="+mn-cs"/>
            </a:rPr>
            <a:t>16</a:t>
          </a:r>
          <a:r>
            <a:rPr lang="ja-JP" altLang="ja-JP" sz="1100" b="0" i="0" baseline="0">
              <a:solidFill>
                <a:schemeClr val="dk1"/>
              </a:solidFill>
              <a:effectLst/>
              <a:latin typeface="+mn-lt"/>
              <a:ea typeface="+mn-ea"/>
              <a:cs typeface="+mn-cs"/>
            </a:rPr>
            <a:t>％を超えないことを目標とする。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60537</xdr:rowOff>
    </xdr:from>
    <xdr:to>
      <xdr:col>81</xdr:col>
      <xdr:colOff>44450</xdr:colOff>
      <xdr:row>44</xdr:row>
      <xdr:rowOff>116840</xdr:rowOff>
    </xdr:to>
    <xdr:cxnSp macro="">
      <xdr:nvCxnSpPr>
        <xdr:cNvPr id="374" name="直線コネクタ 373"/>
        <xdr:cNvCxnSpPr/>
      </xdr:nvCxnSpPr>
      <xdr:spPr>
        <a:xfrm>
          <a:off x="16179800" y="760433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36406</xdr:rowOff>
    </xdr:from>
    <xdr:to>
      <xdr:col>77</xdr:col>
      <xdr:colOff>44450</xdr:colOff>
      <xdr:row>44</xdr:row>
      <xdr:rowOff>60537</xdr:rowOff>
    </xdr:to>
    <xdr:cxnSp macro="">
      <xdr:nvCxnSpPr>
        <xdr:cNvPr id="377" name="直線コネクタ 376"/>
        <xdr:cNvCxnSpPr/>
      </xdr:nvCxnSpPr>
      <xdr:spPr>
        <a:xfrm>
          <a:off x="15290800" y="75802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28363</xdr:rowOff>
    </xdr:from>
    <xdr:to>
      <xdr:col>72</xdr:col>
      <xdr:colOff>203200</xdr:colOff>
      <xdr:row>44</xdr:row>
      <xdr:rowOff>36406</xdr:rowOff>
    </xdr:to>
    <xdr:cxnSp macro="">
      <xdr:nvCxnSpPr>
        <xdr:cNvPr id="380" name="直線コネクタ 379"/>
        <xdr:cNvCxnSpPr/>
      </xdr:nvCxnSpPr>
      <xdr:spPr>
        <a:xfrm>
          <a:off x="14401800" y="75721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28363</xdr:rowOff>
    </xdr:from>
    <xdr:to>
      <xdr:col>68</xdr:col>
      <xdr:colOff>152400</xdr:colOff>
      <xdr:row>44</xdr:row>
      <xdr:rowOff>36406</xdr:rowOff>
    </xdr:to>
    <xdr:cxnSp macro="">
      <xdr:nvCxnSpPr>
        <xdr:cNvPr id="383" name="直線コネクタ 382"/>
        <xdr:cNvCxnSpPr/>
      </xdr:nvCxnSpPr>
      <xdr:spPr>
        <a:xfrm flipV="1">
          <a:off x="13512800" y="757216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7" name="テキスト ボックス 386"/>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66040</xdr:rowOff>
    </xdr:from>
    <xdr:to>
      <xdr:col>81</xdr:col>
      <xdr:colOff>95250</xdr:colOff>
      <xdr:row>44</xdr:row>
      <xdr:rowOff>167640</xdr:rowOff>
    </xdr:to>
    <xdr:sp macro="" textlink="">
      <xdr:nvSpPr>
        <xdr:cNvPr id="393" name="楕円 392"/>
        <xdr:cNvSpPr/>
      </xdr:nvSpPr>
      <xdr:spPr>
        <a:xfrm>
          <a:off x="169672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44</xdr:row>
      <xdr:rowOff>38117</xdr:rowOff>
    </xdr:from>
    <xdr:ext cx="762000" cy="259045"/>
    <xdr:sp macro="" textlink="">
      <xdr:nvSpPr>
        <xdr:cNvPr id="394" name="公債費負担の状況該当値テキスト"/>
        <xdr:cNvSpPr txBox="1"/>
      </xdr:nvSpPr>
      <xdr:spPr>
        <a:xfrm>
          <a:off x="17106900" y="758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9737</xdr:rowOff>
    </xdr:from>
    <xdr:to>
      <xdr:col>77</xdr:col>
      <xdr:colOff>95250</xdr:colOff>
      <xdr:row>44</xdr:row>
      <xdr:rowOff>111337</xdr:rowOff>
    </xdr:to>
    <xdr:sp macro="" textlink="">
      <xdr:nvSpPr>
        <xdr:cNvPr id="395" name="楕円 394"/>
        <xdr:cNvSpPr/>
      </xdr:nvSpPr>
      <xdr:spPr>
        <a:xfrm>
          <a:off x="161290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96114</xdr:rowOff>
    </xdr:from>
    <xdr:ext cx="736600" cy="259045"/>
    <xdr:sp macro="" textlink="">
      <xdr:nvSpPr>
        <xdr:cNvPr id="396" name="テキスト ボックス 395"/>
        <xdr:cNvSpPr txBox="1"/>
      </xdr:nvSpPr>
      <xdr:spPr>
        <a:xfrm>
          <a:off x="15798800" y="7639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157056</xdr:rowOff>
    </xdr:from>
    <xdr:to>
      <xdr:col>73</xdr:col>
      <xdr:colOff>44450</xdr:colOff>
      <xdr:row>44</xdr:row>
      <xdr:rowOff>87206</xdr:rowOff>
    </xdr:to>
    <xdr:sp macro="" textlink="">
      <xdr:nvSpPr>
        <xdr:cNvPr id="397" name="楕円 396"/>
        <xdr:cNvSpPr/>
      </xdr:nvSpPr>
      <xdr:spPr>
        <a:xfrm>
          <a:off x="15240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71983</xdr:rowOff>
    </xdr:from>
    <xdr:ext cx="762000" cy="259045"/>
    <xdr:sp macro="" textlink="">
      <xdr:nvSpPr>
        <xdr:cNvPr id="398" name="テキスト ボックス 397"/>
        <xdr:cNvSpPr txBox="1"/>
      </xdr:nvSpPr>
      <xdr:spPr>
        <a:xfrm>
          <a:off x="14909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149013</xdr:rowOff>
    </xdr:from>
    <xdr:to>
      <xdr:col>68</xdr:col>
      <xdr:colOff>203200</xdr:colOff>
      <xdr:row>44</xdr:row>
      <xdr:rowOff>79163</xdr:rowOff>
    </xdr:to>
    <xdr:sp macro="" textlink="">
      <xdr:nvSpPr>
        <xdr:cNvPr id="399" name="楕円 398"/>
        <xdr:cNvSpPr/>
      </xdr:nvSpPr>
      <xdr:spPr>
        <a:xfrm>
          <a:off x="14351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63940</xdr:rowOff>
    </xdr:from>
    <xdr:ext cx="762000" cy="259045"/>
    <xdr:sp macro="" textlink="">
      <xdr:nvSpPr>
        <xdr:cNvPr id="400" name="テキスト ボックス 399"/>
        <xdr:cNvSpPr txBox="1"/>
      </xdr:nvSpPr>
      <xdr:spPr>
        <a:xfrm>
          <a:off x="14020800" y="7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157056</xdr:rowOff>
    </xdr:from>
    <xdr:to>
      <xdr:col>64</xdr:col>
      <xdr:colOff>152400</xdr:colOff>
      <xdr:row>44</xdr:row>
      <xdr:rowOff>87206</xdr:rowOff>
    </xdr:to>
    <xdr:sp macro="" textlink="">
      <xdr:nvSpPr>
        <xdr:cNvPr id="401" name="楕円 400"/>
        <xdr:cNvSpPr/>
      </xdr:nvSpPr>
      <xdr:spPr>
        <a:xfrm>
          <a:off x="13462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71983</xdr:rowOff>
    </xdr:from>
    <xdr:ext cx="762000" cy="259045"/>
    <xdr:sp macro="" textlink="">
      <xdr:nvSpPr>
        <xdr:cNvPr id="402" name="テキスト ボックス 401"/>
        <xdr:cNvSpPr txBox="1"/>
      </xdr:nvSpPr>
      <xdr:spPr>
        <a:xfrm>
          <a:off x="13131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将来負担比率が大幅に下がり、県平均を大きく下回った。要因としては充当可能特財等のうち、充当可能基金に地域振興基金を算入したためである。地域振興基金は合併特例債を積み立てており、その償還が終了したため参入可能とした。しかし、地方債の借入は次年度以降も増加見込みであるため将来負担額は増え、充当可能基金を取り崩しての財政運営が続くため、</a:t>
          </a:r>
          <a:r>
            <a:rPr kumimoji="1" lang="ja-JP" altLang="ja-JP" sz="1100">
              <a:solidFill>
                <a:schemeClr val="dk1"/>
              </a:solidFill>
              <a:effectLst/>
              <a:latin typeface="+mn-lt"/>
              <a:ea typeface="+mn-ea"/>
              <a:cs typeface="+mn-cs"/>
            </a:rPr>
            <a:t>この現象は一時的なものであ</a:t>
          </a:r>
          <a:r>
            <a:rPr kumimoji="1" lang="ja-JP" altLang="en-US" sz="1100">
              <a:solidFill>
                <a:schemeClr val="dk1"/>
              </a:solidFill>
              <a:effectLst/>
              <a:latin typeface="+mn-lt"/>
              <a:ea typeface="+mn-ea"/>
              <a:cs typeface="+mn-cs"/>
            </a:rPr>
            <a:t>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86064</xdr:rowOff>
    </xdr:from>
    <xdr:to>
      <xdr:col>81</xdr:col>
      <xdr:colOff>44450</xdr:colOff>
      <xdr:row>17</xdr:row>
      <xdr:rowOff>45593</xdr:rowOff>
    </xdr:to>
    <xdr:cxnSp macro="">
      <xdr:nvCxnSpPr>
        <xdr:cNvPr id="436" name="直線コネクタ 435"/>
        <xdr:cNvCxnSpPr/>
      </xdr:nvCxnSpPr>
      <xdr:spPr>
        <a:xfrm flipV="1">
          <a:off x="16179800" y="2657814"/>
          <a:ext cx="838200" cy="30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7"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15833</xdr:rowOff>
    </xdr:from>
    <xdr:to>
      <xdr:col>77</xdr:col>
      <xdr:colOff>44450</xdr:colOff>
      <xdr:row>17</xdr:row>
      <xdr:rowOff>45593</xdr:rowOff>
    </xdr:to>
    <xdr:cxnSp macro="">
      <xdr:nvCxnSpPr>
        <xdr:cNvPr id="439" name="直線コネクタ 438"/>
        <xdr:cNvCxnSpPr/>
      </xdr:nvCxnSpPr>
      <xdr:spPr>
        <a:xfrm>
          <a:off x="15290800" y="2930483"/>
          <a:ext cx="889000" cy="2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15833</xdr:rowOff>
    </xdr:from>
    <xdr:to>
      <xdr:col>72</xdr:col>
      <xdr:colOff>203200</xdr:colOff>
      <xdr:row>18</xdr:row>
      <xdr:rowOff>6054</xdr:rowOff>
    </xdr:to>
    <xdr:cxnSp macro="">
      <xdr:nvCxnSpPr>
        <xdr:cNvPr id="442" name="直線コネクタ 441"/>
        <xdr:cNvCxnSpPr/>
      </xdr:nvCxnSpPr>
      <xdr:spPr>
        <a:xfrm flipV="1">
          <a:off x="14401800" y="2930483"/>
          <a:ext cx="889000" cy="16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137287</xdr:rowOff>
    </xdr:from>
    <xdr:to>
      <xdr:col>68</xdr:col>
      <xdr:colOff>152400</xdr:colOff>
      <xdr:row>18</xdr:row>
      <xdr:rowOff>6054</xdr:rowOff>
    </xdr:to>
    <xdr:cxnSp macro="">
      <xdr:nvCxnSpPr>
        <xdr:cNvPr id="445" name="直線コネクタ 444"/>
        <xdr:cNvCxnSpPr/>
      </xdr:nvCxnSpPr>
      <xdr:spPr>
        <a:xfrm>
          <a:off x="13512800" y="305193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35264</xdr:rowOff>
    </xdr:from>
    <xdr:to>
      <xdr:col>81</xdr:col>
      <xdr:colOff>95250</xdr:colOff>
      <xdr:row>15</xdr:row>
      <xdr:rowOff>136864</xdr:rowOff>
    </xdr:to>
    <xdr:sp macro="" textlink="">
      <xdr:nvSpPr>
        <xdr:cNvPr id="455" name="楕円 454"/>
        <xdr:cNvSpPr/>
      </xdr:nvSpPr>
      <xdr:spPr>
        <a:xfrm>
          <a:off x="16967200" y="260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7341</xdr:rowOff>
    </xdr:from>
    <xdr:ext cx="762000" cy="259045"/>
    <xdr:sp macro="" textlink="">
      <xdr:nvSpPr>
        <xdr:cNvPr id="456" name="将来負担の状況該当値テキスト"/>
        <xdr:cNvSpPr txBox="1"/>
      </xdr:nvSpPr>
      <xdr:spPr>
        <a:xfrm>
          <a:off x="17106900" y="257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166243</xdr:rowOff>
    </xdr:from>
    <xdr:to>
      <xdr:col>77</xdr:col>
      <xdr:colOff>95250</xdr:colOff>
      <xdr:row>17</xdr:row>
      <xdr:rowOff>96393</xdr:rowOff>
    </xdr:to>
    <xdr:sp macro="" textlink="">
      <xdr:nvSpPr>
        <xdr:cNvPr id="457" name="楕円 456"/>
        <xdr:cNvSpPr/>
      </xdr:nvSpPr>
      <xdr:spPr>
        <a:xfrm>
          <a:off x="16129000" y="290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81170</xdr:rowOff>
    </xdr:from>
    <xdr:ext cx="736600" cy="259045"/>
    <xdr:sp macro="" textlink="">
      <xdr:nvSpPr>
        <xdr:cNvPr id="458" name="テキスト ボックス 457"/>
        <xdr:cNvSpPr txBox="1"/>
      </xdr:nvSpPr>
      <xdr:spPr>
        <a:xfrm>
          <a:off x="15798800" y="2995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136483</xdr:rowOff>
    </xdr:from>
    <xdr:to>
      <xdr:col>73</xdr:col>
      <xdr:colOff>44450</xdr:colOff>
      <xdr:row>17</xdr:row>
      <xdr:rowOff>66633</xdr:rowOff>
    </xdr:to>
    <xdr:sp macro="" textlink="">
      <xdr:nvSpPr>
        <xdr:cNvPr id="459" name="楕円 458"/>
        <xdr:cNvSpPr/>
      </xdr:nvSpPr>
      <xdr:spPr>
        <a:xfrm>
          <a:off x="15240000" y="287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51410</xdr:rowOff>
    </xdr:from>
    <xdr:ext cx="762000" cy="259045"/>
    <xdr:sp macro="" textlink="">
      <xdr:nvSpPr>
        <xdr:cNvPr id="460" name="テキスト ボックス 459"/>
        <xdr:cNvSpPr txBox="1"/>
      </xdr:nvSpPr>
      <xdr:spPr>
        <a:xfrm>
          <a:off x="14909800" y="2966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126704</xdr:rowOff>
    </xdr:from>
    <xdr:to>
      <xdr:col>68</xdr:col>
      <xdr:colOff>203200</xdr:colOff>
      <xdr:row>18</xdr:row>
      <xdr:rowOff>56854</xdr:rowOff>
    </xdr:to>
    <xdr:sp macro="" textlink="">
      <xdr:nvSpPr>
        <xdr:cNvPr id="461" name="楕円 460"/>
        <xdr:cNvSpPr/>
      </xdr:nvSpPr>
      <xdr:spPr>
        <a:xfrm>
          <a:off x="14351000" y="304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41631</xdr:rowOff>
    </xdr:from>
    <xdr:ext cx="762000" cy="259045"/>
    <xdr:sp macro="" textlink="">
      <xdr:nvSpPr>
        <xdr:cNvPr id="462" name="テキスト ボックス 461"/>
        <xdr:cNvSpPr txBox="1"/>
      </xdr:nvSpPr>
      <xdr:spPr>
        <a:xfrm>
          <a:off x="14020800" y="3127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86487</xdr:rowOff>
    </xdr:from>
    <xdr:to>
      <xdr:col>64</xdr:col>
      <xdr:colOff>152400</xdr:colOff>
      <xdr:row>18</xdr:row>
      <xdr:rowOff>16637</xdr:rowOff>
    </xdr:to>
    <xdr:sp macro="" textlink="">
      <xdr:nvSpPr>
        <xdr:cNvPr id="463" name="楕円 462"/>
        <xdr:cNvSpPr/>
      </xdr:nvSpPr>
      <xdr:spPr>
        <a:xfrm>
          <a:off x="13462000" y="300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1414</xdr:rowOff>
    </xdr:from>
    <xdr:ext cx="762000" cy="259045"/>
    <xdr:sp macro="" textlink="">
      <xdr:nvSpPr>
        <xdr:cNvPr id="464" name="テキスト ボックス 463"/>
        <xdr:cNvSpPr txBox="1"/>
      </xdr:nvSpPr>
      <xdr:spPr>
        <a:xfrm>
          <a:off x="13131800" y="308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類似団体平均と比較すると、人件費に係る経常収支比率は低くなっている。主な理由としては戸籍・税・ゴミ処理業務等を一部事務組合で行っていることが要因である。しかし</a:t>
          </a:r>
          <a:r>
            <a:rPr kumimoji="1" lang="ja-JP" altLang="en-US" sz="1100">
              <a:solidFill>
                <a:schemeClr val="dk1"/>
              </a:solidFill>
              <a:effectLst/>
              <a:latin typeface="+mn-lt"/>
              <a:ea typeface="+mn-ea"/>
              <a:cs typeface="+mn-cs"/>
            </a:rPr>
            <a:t>国人勧による</a:t>
          </a:r>
          <a:r>
            <a:rPr kumimoji="1" lang="ja-JP" altLang="ja-JP" sz="1100">
              <a:solidFill>
                <a:schemeClr val="dk1"/>
              </a:solidFill>
              <a:effectLst/>
              <a:latin typeface="+mn-lt"/>
              <a:ea typeface="+mn-ea"/>
              <a:cs typeface="+mn-cs"/>
            </a:rPr>
            <a:t>賃上げにより</a:t>
          </a:r>
          <a:r>
            <a:rPr kumimoji="1" lang="ja-JP" altLang="en-US" sz="1100">
              <a:solidFill>
                <a:schemeClr val="dk1"/>
              </a:solidFill>
              <a:effectLst/>
              <a:latin typeface="+mn-lt"/>
              <a:ea typeface="+mn-ea"/>
              <a:cs typeface="+mn-cs"/>
            </a:rPr>
            <a:t>人件費は</a:t>
          </a:r>
          <a:r>
            <a:rPr kumimoji="1" lang="ja-JP" altLang="ja-JP" sz="1100">
              <a:solidFill>
                <a:schemeClr val="dk1"/>
              </a:solidFill>
              <a:effectLst/>
              <a:latin typeface="+mn-lt"/>
              <a:ea typeface="+mn-ea"/>
              <a:cs typeface="+mn-cs"/>
            </a:rPr>
            <a:t>上昇しており、今後も上昇傾向は</a:t>
          </a:r>
          <a:r>
            <a:rPr kumimoji="1" lang="ja-JP" altLang="en-US" sz="1100">
              <a:solidFill>
                <a:schemeClr val="dk1"/>
              </a:solidFill>
              <a:effectLst/>
              <a:latin typeface="+mn-lt"/>
              <a:ea typeface="+mn-ea"/>
              <a:cs typeface="+mn-cs"/>
            </a:rPr>
            <a:t>しばらく</a:t>
          </a:r>
          <a:r>
            <a:rPr kumimoji="1" lang="ja-JP" altLang="ja-JP" sz="1100">
              <a:solidFill>
                <a:schemeClr val="dk1"/>
              </a:solidFill>
              <a:effectLst/>
              <a:latin typeface="+mn-lt"/>
              <a:ea typeface="+mn-ea"/>
              <a:cs typeface="+mn-cs"/>
            </a:rPr>
            <a:t>続く見込み。また一部事務組合負担金や公営企業会計繰出金といった人件費に準ずる費用を合計した場合の人口１人当たりの歳出決算額は決して低くないため人件費全体について適正な管理を行う。</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8890</xdr:rowOff>
    </xdr:from>
    <xdr:to>
      <xdr:col>24</xdr:col>
      <xdr:colOff>25400</xdr:colOff>
      <xdr:row>35</xdr:row>
      <xdr:rowOff>12700</xdr:rowOff>
    </xdr:to>
    <xdr:cxnSp macro="">
      <xdr:nvCxnSpPr>
        <xdr:cNvPr id="66" name="直線コネクタ 65"/>
        <xdr:cNvCxnSpPr/>
      </xdr:nvCxnSpPr>
      <xdr:spPr>
        <a:xfrm>
          <a:off x="3987800" y="60096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59707</xdr:rowOff>
    </xdr:from>
    <xdr:ext cx="762000" cy="259045"/>
    <xdr:sp macro="" textlink="">
      <xdr:nvSpPr>
        <xdr:cNvPr id="67" name="人件費平均値テキスト"/>
        <xdr:cNvSpPr txBox="1"/>
      </xdr:nvSpPr>
      <xdr:spPr>
        <a:xfrm>
          <a:off x="4914900" y="6231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134620</xdr:rowOff>
    </xdr:from>
    <xdr:to>
      <xdr:col>19</xdr:col>
      <xdr:colOff>187325</xdr:colOff>
      <xdr:row>35</xdr:row>
      <xdr:rowOff>8890</xdr:rowOff>
    </xdr:to>
    <xdr:cxnSp macro="">
      <xdr:nvCxnSpPr>
        <xdr:cNvPr id="69" name="直線コネクタ 68"/>
        <xdr:cNvCxnSpPr/>
      </xdr:nvCxnSpPr>
      <xdr:spPr>
        <a:xfrm>
          <a:off x="3098800" y="5963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143527</xdr:rowOff>
    </xdr:from>
    <xdr:ext cx="736600" cy="259045"/>
    <xdr:sp macro="" textlink="">
      <xdr:nvSpPr>
        <xdr:cNvPr id="71" name="テキスト ボックス 70"/>
        <xdr:cNvSpPr txBox="1"/>
      </xdr:nvSpPr>
      <xdr:spPr>
        <a:xfrm>
          <a:off x="3606800" y="631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107950</xdr:rowOff>
    </xdr:from>
    <xdr:to>
      <xdr:col>15</xdr:col>
      <xdr:colOff>98425</xdr:colOff>
      <xdr:row>34</xdr:row>
      <xdr:rowOff>134620</xdr:rowOff>
    </xdr:to>
    <xdr:cxnSp macro="">
      <xdr:nvCxnSpPr>
        <xdr:cNvPr id="72" name="直線コネクタ 71"/>
        <xdr:cNvCxnSpPr/>
      </xdr:nvCxnSpPr>
      <xdr:spPr>
        <a:xfrm>
          <a:off x="2209800" y="59372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107950</xdr:rowOff>
    </xdr:from>
    <xdr:to>
      <xdr:col>11</xdr:col>
      <xdr:colOff>9525</xdr:colOff>
      <xdr:row>35</xdr:row>
      <xdr:rowOff>5080</xdr:rowOff>
    </xdr:to>
    <xdr:cxnSp macro="">
      <xdr:nvCxnSpPr>
        <xdr:cNvPr id="75" name="直線コネクタ 74"/>
        <xdr:cNvCxnSpPr/>
      </xdr:nvCxnSpPr>
      <xdr:spPr>
        <a:xfrm flipV="1">
          <a:off x="1320800" y="59372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133350</xdr:rowOff>
    </xdr:from>
    <xdr:to>
      <xdr:col>24</xdr:col>
      <xdr:colOff>76200</xdr:colOff>
      <xdr:row>35</xdr:row>
      <xdr:rowOff>63500</xdr:rowOff>
    </xdr:to>
    <xdr:sp macro="" textlink="">
      <xdr:nvSpPr>
        <xdr:cNvPr id="85" name="楕円 84"/>
        <xdr:cNvSpPr/>
      </xdr:nvSpPr>
      <xdr:spPr>
        <a:xfrm>
          <a:off x="47752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149877</xdr:rowOff>
    </xdr:from>
    <xdr:ext cx="762000" cy="259045"/>
    <xdr:sp macro="" textlink="">
      <xdr:nvSpPr>
        <xdr:cNvPr id="86" name="人件費該当値テキスト"/>
        <xdr:cNvSpPr txBox="1"/>
      </xdr:nvSpPr>
      <xdr:spPr>
        <a:xfrm>
          <a:off x="49149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129540</xdr:rowOff>
    </xdr:from>
    <xdr:to>
      <xdr:col>20</xdr:col>
      <xdr:colOff>38100</xdr:colOff>
      <xdr:row>35</xdr:row>
      <xdr:rowOff>59690</xdr:rowOff>
    </xdr:to>
    <xdr:sp macro="" textlink="">
      <xdr:nvSpPr>
        <xdr:cNvPr id="87" name="楕円 86"/>
        <xdr:cNvSpPr/>
      </xdr:nvSpPr>
      <xdr:spPr>
        <a:xfrm>
          <a:off x="3937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69867</xdr:rowOff>
    </xdr:from>
    <xdr:ext cx="736600" cy="259045"/>
    <xdr:sp macro="" textlink="">
      <xdr:nvSpPr>
        <xdr:cNvPr id="88" name="テキスト ボックス 87"/>
        <xdr:cNvSpPr txBox="1"/>
      </xdr:nvSpPr>
      <xdr:spPr>
        <a:xfrm>
          <a:off x="3606800" y="572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83820</xdr:rowOff>
    </xdr:from>
    <xdr:to>
      <xdr:col>15</xdr:col>
      <xdr:colOff>149225</xdr:colOff>
      <xdr:row>35</xdr:row>
      <xdr:rowOff>13970</xdr:rowOff>
    </xdr:to>
    <xdr:sp macro="" textlink="">
      <xdr:nvSpPr>
        <xdr:cNvPr id="89" name="楕円 88"/>
        <xdr:cNvSpPr/>
      </xdr:nvSpPr>
      <xdr:spPr>
        <a:xfrm>
          <a:off x="3048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24147</xdr:rowOff>
    </xdr:from>
    <xdr:ext cx="762000" cy="259045"/>
    <xdr:sp macro="" textlink="">
      <xdr:nvSpPr>
        <xdr:cNvPr id="90" name="テキスト ボックス 89"/>
        <xdr:cNvSpPr txBox="1"/>
      </xdr:nvSpPr>
      <xdr:spPr>
        <a:xfrm>
          <a:off x="27178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57150</xdr:rowOff>
    </xdr:from>
    <xdr:to>
      <xdr:col>11</xdr:col>
      <xdr:colOff>60325</xdr:colOff>
      <xdr:row>34</xdr:row>
      <xdr:rowOff>158750</xdr:rowOff>
    </xdr:to>
    <xdr:sp macro="" textlink="">
      <xdr:nvSpPr>
        <xdr:cNvPr id="91" name="楕円 90"/>
        <xdr:cNvSpPr/>
      </xdr:nvSpPr>
      <xdr:spPr>
        <a:xfrm>
          <a:off x="2159000" y="58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168927</xdr:rowOff>
    </xdr:from>
    <xdr:ext cx="762000" cy="259045"/>
    <xdr:sp macro="" textlink="">
      <xdr:nvSpPr>
        <xdr:cNvPr id="92" name="テキスト ボックス 91"/>
        <xdr:cNvSpPr txBox="1"/>
      </xdr:nvSpPr>
      <xdr:spPr>
        <a:xfrm>
          <a:off x="1828800" y="565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125730</xdr:rowOff>
    </xdr:from>
    <xdr:to>
      <xdr:col>6</xdr:col>
      <xdr:colOff>171450</xdr:colOff>
      <xdr:row>35</xdr:row>
      <xdr:rowOff>55880</xdr:rowOff>
    </xdr:to>
    <xdr:sp macro="" textlink="">
      <xdr:nvSpPr>
        <xdr:cNvPr id="93" name="楕円 92"/>
        <xdr:cNvSpPr/>
      </xdr:nvSpPr>
      <xdr:spPr>
        <a:xfrm>
          <a:off x="1270000" y="595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66057</xdr:rowOff>
    </xdr:from>
    <xdr:ext cx="762000" cy="259045"/>
    <xdr:sp macro="" textlink="">
      <xdr:nvSpPr>
        <xdr:cNvPr id="94" name="テキスト ボックス 93"/>
        <xdr:cNvSpPr txBox="1"/>
      </xdr:nvSpPr>
      <xdr:spPr>
        <a:xfrm>
          <a:off x="939800" y="572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游ゴシック" panose="020B0400000000000000" pitchFamily="50" charset="-128"/>
              <a:ea typeface="游ゴシック" panose="020B0400000000000000" pitchFamily="50" charset="-128"/>
            </a:rPr>
            <a:t>令和</a:t>
          </a:r>
          <a:r>
            <a:rPr kumimoji="1" lang="en-US" altLang="ja-JP" sz="1100">
              <a:latin typeface="游ゴシック" panose="020B0400000000000000" pitchFamily="50" charset="-128"/>
              <a:ea typeface="游ゴシック" panose="020B0400000000000000" pitchFamily="50" charset="-128"/>
            </a:rPr>
            <a:t>6</a:t>
          </a:r>
          <a:r>
            <a:rPr kumimoji="1" lang="ja-JP" altLang="en-US" sz="1100">
              <a:latin typeface="游ゴシック" panose="020B0400000000000000" pitchFamily="50" charset="-128"/>
              <a:ea typeface="游ゴシック" panose="020B0400000000000000" pitchFamily="50" charset="-128"/>
            </a:rPr>
            <a:t>年度は令和</a:t>
          </a:r>
          <a:r>
            <a:rPr kumimoji="1" lang="en-US" altLang="ja-JP" sz="1100">
              <a:latin typeface="游ゴシック" panose="020B0400000000000000" pitchFamily="50" charset="-128"/>
              <a:ea typeface="游ゴシック" panose="020B0400000000000000" pitchFamily="50" charset="-128"/>
            </a:rPr>
            <a:t>5</a:t>
          </a:r>
          <a:r>
            <a:rPr kumimoji="1" lang="ja-JP" altLang="en-US" sz="1100">
              <a:latin typeface="游ゴシック" panose="020B0400000000000000" pitchFamily="50" charset="-128"/>
              <a:ea typeface="游ゴシック" panose="020B0400000000000000" pitchFamily="50" charset="-128"/>
            </a:rPr>
            <a:t>年度のデジタル田園都市国家構想推進事業や自動バス運転実証実験等の委託料の減により物件費は</a:t>
          </a:r>
          <a:r>
            <a:rPr kumimoji="1" lang="en-US" altLang="ja-JP" sz="1100">
              <a:latin typeface="游ゴシック" panose="020B0400000000000000" pitchFamily="50" charset="-128"/>
              <a:ea typeface="游ゴシック" panose="020B0400000000000000" pitchFamily="50" charset="-128"/>
            </a:rPr>
            <a:t>0.8</a:t>
          </a:r>
          <a:r>
            <a:rPr kumimoji="1" lang="ja-JP" altLang="en-US" sz="1100">
              <a:latin typeface="游ゴシック" panose="020B0400000000000000" pitchFamily="50" charset="-128"/>
              <a:ea typeface="游ゴシック" panose="020B0400000000000000" pitchFamily="50" charset="-128"/>
            </a:rPr>
            <a:t>ポイント減少した。</a:t>
          </a:r>
          <a:r>
            <a:rPr kumimoji="1" lang="ja-JP" altLang="ja-JP" sz="1100">
              <a:solidFill>
                <a:schemeClr val="dk1"/>
              </a:solidFill>
              <a:effectLst/>
              <a:latin typeface="+mn-lt"/>
              <a:ea typeface="+mn-ea"/>
              <a:cs typeface="+mn-cs"/>
            </a:rPr>
            <a:t>しかし、システム更新や施設の保守管理委託費といったランニングコストに係る経費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年々増加しており、</a:t>
          </a:r>
          <a:r>
            <a:rPr lang="ja-JP" altLang="ja-JP" sz="1100">
              <a:solidFill>
                <a:schemeClr val="dk1"/>
              </a:solidFill>
              <a:effectLst/>
              <a:latin typeface="+mn-lt"/>
              <a:ea typeface="+mn-ea"/>
              <a:cs typeface="+mn-cs"/>
            </a:rPr>
            <a:t>物価上昇に伴う需用費の増や委託料に含まれる人件費の伸びも反映されるため、</a:t>
          </a:r>
          <a:r>
            <a:rPr kumimoji="1" lang="ja-JP" altLang="ja-JP" sz="1100">
              <a:solidFill>
                <a:schemeClr val="dk1"/>
              </a:solidFill>
              <a:effectLst/>
              <a:latin typeface="+mn-lt"/>
              <a:ea typeface="+mn-ea"/>
              <a:cs typeface="+mn-cs"/>
            </a:rPr>
            <a:t>物件費は今後上昇する見込み。</a:t>
          </a:r>
          <a:endParaRPr lang="ja-JP" altLang="ja-JP">
            <a:effectLst/>
          </a:endParaRPr>
        </a:p>
        <a:p>
          <a:endParaRPr kumimoji="1" lang="en-US" altLang="ja-JP" sz="1100">
            <a:latin typeface="游ゴシック" panose="020B0400000000000000" pitchFamily="50" charset="-128"/>
            <a:ea typeface="游ゴシック" panose="020B0400000000000000"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159004</xdr:rowOff>
    </xdr:from>
    <xdr:to>
      <xdr:col>82</xdr:col>
      <xdr:colOff>107950</xdr:colOff>
      <xdr:row>17</xdr:row>
      <xdr:rowOff>24130</xdr:rowOff>
    </xdr:to>
    <xdr:cxnSp macro="">
      <xdr:nvCxnSpPr>
        <xdr:cNvPr id="124" name="直線コネクタ 123"/>
        <xdr:cNvCxnSpPr/>
      </xdr:nvCxnSpPr>
      <xdr:spPr>
        <a:xfrm flipV="1">
          <a:off x="15671800" y="29022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5842</xdr:rowOff>
    </xdr:from>
    <xdr:to>
      <xdr:col>78</xdr:col>
      <xdr:colOff>69850</xdr:colOff>
      <xdr:row>17</xdr:row>
      <xdr:rowOff>24130</xdr:rowOff>
    </xdr:to>
    <xdr:cxnSp macro="">
      <xdr:nvCxnSpPr>
        <xdr:cNvPr id="127" name="直線コネクタ 126"/>
        <xdr:cNvCxnSpPr/>
      </xdr:nvCxnSpPr>
      <xdr:spPr>
        <a:xfrm>
          <a:off x="14782800" y="29204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117856</xdr:rowOff>
    </xdr:from>
    <xdr:to>
      <xdr:col>73</xdr:col>
      <xdr:colOff>180975</xdr:colOff>
      <xdr:row>17</xdr:row>
      <xdr:rowOff>5842</xdr:rowOff>
    </xdr:to>
    <xdr:cxnSp macro="">
      <xdr:nvCxnSpPr>
        <xdr:cNvPr id="130" name="直線コネクタ 129"/>
        <xdr:cNvCxnSpPr/>
      </xdr:nvCxnSpPr>
      <xdr:spPr>
        <a:xfrm>
          <a:off x="13893800" y="28610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117856</xdr:rowOff>
    </xdr:from>
    <xdr:to>
      <xdr:col>69</xdr:col>
      <xdr:colOff>92075</xdr:colOff>
      <xdr:row>17</xdr:row>
      <xdr:rowOff>24130</xdr:rowOff>
    </xdr:to>
    <xdr:cxnSp macro="">
      <xdr:nvCxnSpPr>
        <xdr:cNvPr id="133" name="直線コネクタ 132"/>
        <xdr:cNvCxnSpPr/>
      </xdr:nvCxnSpPr>
      <xdr:spPr>
        <a:xfrm flipV="1">
          <a:off x="13004800" y="286105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108204</xdr:rowOff>
    </xdr:from>
    <xdr:to>
      <xdr:col>82</xdr:col>
      <xdr:colOff>158750</xdr:colOff>
      <xdr:row>17</xdr:row>
      <xdr:rowOff>38354</xdr:rowOff>
    </xdr:to>
    <xdr:sp macro="" textlink="">
      <xdr:nvSpPr>
        <xdr:cNvPr id="143" name="楕円 142"/>
        <xdr:cNvSpPr/>
      </xdr:nvSpPr>
      <xdr:spPr>
        <a:xfrm>
          <a:off x="164592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124731</xdr:rowOff>
    </xdr:from>
    <xdr:ext cx="762000" cy="259045"/>
    <xdr:sp macro="" textlink="">
      <xdr:nvSpPr>
        <xdr:cNvPr id="144" name="物件費該当値テキスト"/>
        <xdr:cNvSpPr txBox="1"/>
      </xdr:nvSpPr>
      <xdr:spPr>
        <a:xfrm>
          <a:off x="16598900" y="269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5" name="楕円 144"/>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46" name="テキスト ボックス 145"/>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126492</xdr:rowOff>
    </xdr:from>
    <xdr:to>
      <xdr:col>74</xdr:col>
      <xdr:colOff>31750</xdr:colOff>
      <xdr:row>17</xdr:row>
      <xdr:rowOff>56642</xdr:rowOff>
    </xdr:to>
    <xdr:sp macro="" textlink="">
      <xdr:nvSpPr>
        <xdr:cNvPr id="147" name="楕円 146"/>
        <xdr:cNvSpPr/>
      </xdr:nvSpPr>
      <xdr:spPr>
        <a:xfrm>
          <a:off x="14732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66819</xdr:rowOff>
    </xdr:from>
    <xdr:ext cx="762000" cy="259045"/>
    <xdr:sp macro="" textlink="">
      <xdr:nvSpPr>
        <xdr:cNvPr id="148" name="テキスト ボックス 147"/>
        <xdr:cNvSpPr txBox="1"/>
      </xdr:nvSpPr>
      <xdr:spPr>
        <a:xfrm>
          <a:off x="14401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67056</xdr:rowOff>
    </xdr:from>
    <xdr:to>
      <xdr:col>69</xdr:col>
      <xdr:colOff>142875</xdr:colOff>
      <xdr:row>16</xdr:row>
      <xdr:rowOff>168656</xdr:rowOff>
    </xdr:to>
    <xdr:sp macro="" textlink="">
      <xdr:nvSpPr>
        <xdr:cNvPr id="149" name="楕円 148"/>
        <xdr:cNvSpPr/>
      </xdr:nvSpPr>
      <xdr:spPr>
        <a:xfrm>
          <a:off x="13843000" y="281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7383</xdr:rowOff>
    </xdr:from>
    <xdr:ext cx="762000" cy="259045"/>
    <xdr:sp macro="" textlink="">
      <xdr:nvSpPr>
        <xdr:cNvPr id="150" name="テキスト ボックス 149"/>
        <xdr:cNvSpPr txBox="1"/>
      </xdr:nvSpPr>
      <xdr:spPr>
        <a:xfrm>
          <a:off x="13512800" y="25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1" name="楕円 150"/>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52" name="テキスト ボックス 151"/>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扶助費に係る経常収支比率が、類似団体平均を上回っている要因として、権限移譲により、</a:t>
          </a:r>
          <a:r>
            <a:rPr kumimoji="1" lang="en-US" altLang="ja-JP" sz="1100">
              <a:solidFill>
                <a:schemeClr val="dk1"/>
              </a:solidFill>
              <a:effectLst/>
              <a:latin typeface="+mn-lt"/>
              <a:ea typeface="+mn-ea"/>
              <a:cs typeface="+mn-cs"/>
            </a:rPr>
            <a:t>H21.4.1</a:t>
          </a:r>
          <a:r>
            <a:rPr kumimoji="1" lang="ja-JP" altLang="ja-JP" sz="1100">
              <a:solidFill>
                <a:schemeClr val="dk1"/>
              </a:solidFill>
              <a:effectLst/>
              <a:latin typeface="+mn-lt"/>
              <a:ea typeface="+mn-ea"/>
              <a:cs typeface="+mn-cs"/>
            </a:rPr>
            <a:t>から福祉事務所を設置していることが挙げられる。近年は人口減少に伴い、</a:t>
          </a:r>
          <a:r>
            <a:rPr kumimoji="1" lang="ja-JP" altLang="en-US" sz="1100">
              <a:solidFill>
                <a:schemeClr val="dk1"/>
              </a:solidFill>
              <a:effectLst/>
              <a:latin typeface="+mn-lt"/>
              <a:ea typeface="+mn-ea"/>
              <a:cs typeface="+mn-cs"/>
            </a:rPr>
            <a:t>子どもの数や</a:t>
          </a:r>
          <a:r>
            <a:rPr kumimoji="1" lang="ja-JP" altLang="ja-JP" sz="1100">
              <a:solidFill>
                <a:schemeClr val="dk1"/>
              </a:solidFill>
              <a:effectLst/>
              <a:latin typeface="+mn-lt"/>
              <a:ea typeface="+mn-ea"/>
              <a:cs typeface="+mn-cs"/>
            </a:rPr>
            <a:t>生活保護受給者の数は減少傾向にあるが、高齢化に伴い医療費が増えてきているため、資格審査等の適正化や各種手当への特別加算等の見直しを進めていくことで、財政の圧迫傾向に歯止めをかけ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4535</xdr:rowOff>
    </xdr:from>
    <xdr:to>
      <xdr:col>24</xdr:col>
      <xdr:colOff>25400</xdr:colOff>
      <xdr:row>57</xdr:row>
      <xdr:rowOff>37193</xdr:rowOff>
    </xdr:to>
    <xdr:cxnSp macro="">
      <xdr:nvCxnSpPr>
        <xdr:cNvPr id="186" name="直線コネクタ 185"/>
        <xdr:cNvCxnSpPr/>
      </xdr:nvCxnSpPr>
      <xdr:spPr>
        <a:xfrm flipV="1">
          <a:off x="3987800" y="97771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37193</xdr:rowOff>
    </xdr:from>
    <xdr:to>
      <xdr:col>19</xdr:col>
      <xdr:colOff>187325</xdr:colOff>
      <xdr:row>57</xdr:row>
      <xdr:rowOff>37193</xdr:rowOff>
    </xdr:to>
    <xdr:cxnSp macro="">
      <xdr:nvCxnSpPr>
        <xdr:cNvPr id="189" name="直線コネクタ 188"/>
        <xdr:cNvCxnSpPr/>
      </xdr:nvCxnSpPr>
      <xdr:spPr>
        <a:xfrm>
          <a:off x="3098800" y="98098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159657</xdr:rowOff>
    </xdr:from>
    <xdr:to>
      <xdr:col>15</xdr:col>
      <xdr:colOff>98425</xdr:colOff>
      <xdr:row>57</xdr:row>
      <xdr:rowOff>37193</xdr:rowOff>
    </xdr:to>
    <xdr:cxnSp macro="">
      <xdr:nvCxnSpPr>
        <xdr:cNvPr id="192" name="直線コネクタ 191"/>
        <xdr:cNvCxnSpPr/>
      </xdr:nvCxnSpPr>
      <xdr:spPr>
        <a:xfrm>
          <a:off x="2209800" y="97608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159657</xdr:rowOff>
    </xdr:from>
    <xdr:to>
      <xdr:col>11</xdr:col>
      <xdr:colOff>9525</xdr:colOff>
      <xdr:row>57</xdr:row>
      <xdr:rowOff>69850</xdr:rowOff>
    </xdr:to>
    <xdr:cxnSp macro="">
      <xdr:nvCxnSpPr>
        <xdr:cNvPr id="195" name="直線コネクタ 194"/>
        <xdr:cNvCxnSpPr/>
      </xdr:nvCxnSpPr>
      <xdr:spPr>
        <a:xfrm flipV="1">
          <a:off x="1320800" y="97608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205" name="楕円 204"/>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97262</xdr:rowOff>
    </xdr:from>
    <xdr:ext cx="762000" cy="259045"/>
    <xdr:sp macro="" textlink="">
      <xdr:nvSpPr>
        <xdr:cNvPr id="206" name="扶助費該当値テキスト"/>
        <xdr:cNvSpPr txBox="1"/>
      </xdr:nvSpPr>
      <xdr:spPr>
        <a:xfrm>
          <a:off x="49149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157843</xdr:rowOff>
    </xdr:from>
    <xdr:to>
      <xdr:col>20</xdr:col>
      <xdr:colOff>38100</xdr:colOff>
      <xdr:row>57</xdr:row>
      <xdr:rowOff>87993</xdr:rowOff>
    </xdr:to>
    <xdr:sp macro="" textlink="">
      <xdr:nvSpPr>
        <xdr:cNvPr id="207" name="楕円 206"/>
        <xdr:cNvSpPr/>
      </xdr:nvSpPr>
      <xdr:spPr>
        <a:xfrm>
          <a:off x="3937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72770</xdr:rowOff>
    </xdr:from>
    <xdr:ext cx="736600" cy="259045"/>
    <xdr:sp macro="" textlink="">
      <xdr:nvSpPr>
        <xdr:cNvPr id="208" name="テキスト ボックス 207"/>
        <xdr:cNvSpPr txBox="1"/>
      </xdr:nvSpPr>
      <xdr:spPr>
        <a:xfrm>
          <a:off x="3606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157843</xdr:rowOff>
    </xdr:from>
    <xdr:to>
      <xdr:col>15</xdr:col>
      <xdr:colOff>149225</xdr:colOff>
      <xdr:row>57</xdr:row>
      <xdr:rowOff>87993</xdr:rowOff>
    </xdr:to>
    <xdr:sp macro="" textlink="">
      <xdr:nvSpPr>
        <xdr:cNvPr id="209" name="楕円 208"/>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72770</xdr:rowOff>
    </xdr:from>
    <xdr:ext cx="762000" cy="259045"/>
    <xdr:sp macro="" textlink="">
      <xdr:nvSpPr>
        <xdr:cNvPr id="210" name="テキスト ボックス 209"/>
        <xdr:cNvSpPr txBox="1"/>
      </xdr:nvSpPr>
      <xdr:spPr>
        <a:xfrm>
          <a:off x="2717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108857</xdr:rowOff>
    </xdr:from>
    <xdr:to>
      <xdr:col>11</xdr:col>
      <xdr:colOff>60325</xdr:colOff>
      <xdr:row>57</xdr:row>
      <xdr:rowOff>39007</xdr:rowOff>
    </xdr:to>
    <xdr:sp macro="" textlink="">
      <xdr:nvSpPr>
        <xdr:cNvPr id="211" name="楕円 210"/>
        <xdr:cNvSpPr/>
      </xdr:nvSpPr>
      <xdr:spPr>
        <a:xfrm>
          <a:off x="2159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23784</xdr:rowOff>
    </xdr:from>
    <xdr:ext cx="762000" cy="259045"/>
    <xdr:sp macro="" textlink="">
      <xdr:nvSpPr>
        <xdr:cNvPr id="212" name="テキスト ボックス 211"/>
        <xdr:cNvSpPr txBox="1"/>
      </xdr:nvSpPr>
      <xdr:spPr>
        <a:xfrm>
          <a:off x="1828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3" name="楕円 212"/>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14" name="テキスト ボックス 213"/>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経常収支比率に占める割合は</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したが、</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年度は除草や除雪といった道路の</a:t>
          </a:r>
          <a:r>
            <a:rPr kumimoji="1" lang="ja-JP" altLang="ja-JP" sz="1100">
              <a:solidFill>
                <a:schemeClr val="dk1"/>
              </a:solidFill>
              <a:effectLst/>
              <a:latin typeface="+mn-lt"/>
              <a:ea typeface="+mn-ea"/>
              <a:cs typeface="+mn-cs"/>
            </a:rPr>
            <a:t>維持管理に係る経常的経費が増加し</a:t>
          </a:r>
          <a:r>
            <a:rPr kumimoji="1" lang="ja-JP" altLang="en-US" sz="1100">
              <a:solidFill>
                <a:schemeClr val="dk1"/>
              </a:solidFill>
              <a:effectLst/>
              <a:latin typeface="+mn-lt"/>
              <a:ea typeface="+mn-ea"/>
              <a:cs typeface="+mn-cs"/>
            </a:rPr>
            <a:t>たためである。</a:t>
          </a:r>
          <a:r>
            <a:rPr kumimoji="1" lang="ja-JP" altLang="ja-JP" sz="1100">
              <a:solidFill>
                <a:schemeClr val="dk1"/>
              </a:solidFill>
              <a:effectLst/>
              <a:latin typeface="+mn-lt"/>
              <a:ea typeface="+mn-ea"/>
              <a:cs typeface="+mn-cs"/>
            </a:rPr>
            <a:t>人口が少なく居住区域が点在している中山間地域であるが故に町道の管理に係る経常的経費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増加傾向にある。また</a:t>
          </a:r>
          <a:r>
            <a:rPr kumimoji="1" lang="ja-JP" altLang="en-US" sz="1100">
              <a:solidFill>
                <a:schemeClr val="dk1"/>
              </a:solidFill>
              <a:effectLst/>
              <a:latin typeface="+mn-lt"/>
              <a:ea typeface="+mn-ea"/>
              <a:cs typeface="+mn-cs"/>
            </a:rPr>
            <a:t>、特別会計等への繰出金が増加しており、今後も人件費の伸びなどにより増える見込みである。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35560</xdr:rowOff>
    </xdr:from>
    <xdr:to>
      <xdr:col>82</xdr:col>
      <xdr:colOff>107950</xdr:colOff>
      <xdr:row>59</xdr:row>
      <xdr:rowOff>46990</xdr:rowOff>
    </xdr:to>
    <xdr:cxnSp macro="">
      <xdr:nvCxnSpPr>
        <xdr:cNvPr id="244" name="直線コネクタ 243"/>
        <xdr:cNvCxnSpPr/>
      </xdr:nvCxnSpPr>
      <xdr:spPr>
        <a:xfrm>
          <a:off x="15671800" y="997966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35560</xdr:rowOff>
    </xdr:from>
    <xdr:to>
      <xdr:col>78</xdr:col>
      <xdr:colOff>69850</xdr:colOff>
      <xdr:row>60</xdr:row>
      <xdr:rowOff>40132</xdr:rowOff>
    </xdr:to>
    <xdr:cxnSp macro="">
      <xdr:nvCxnSpPr>
        <xdr:cNvPr id="247" name="直線コネクタ 246"/>
        <xdr:cNvCxnSpPr/>
      </xdr:nvCxnSpPr>
      <xdr:spPr>
        <a:xfrm flipV="1">
          <a:off x="14782800" y="9979660"/>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30988</xdr:rowOff>
    </xdr:from>
    <xdr:to>
      <xdr:col>73</xdr:col>
      <xdr:colOff>180975</xdr:colOff>
      <xdr:row>60</xdr:row>
      <xdr:rowOff>40132</xdr:rowOff>
    </xdr:to>
    <xdr:cxnSp macro="">
      <xdr:nvCxnSpPr>
        <xdr:cNvPr id="250" name="直線コネクタ 249"/>
        <xdr:cNvCxnSpPr/>
      </xdr:nvCxnSpPr>
      <xdr:spPr>
        <a:xfrm>
          <a:off x="13893800" y="103179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30988</xdr:rowOff>
    </xdr:from>
    <xdr:to>
      <xdr:col>69</xdr:col>
      <xdr:colOff>92075</xdr:colOff>
      <xdr:row>60</xdr:row>
      <xdr:rowOff>113284</xdr:rowOff>
    </xdr:to>
    <xdr:cxnSp macro="">
      <xdr:nvCxnSpPr>
        <xdr:cNvPr id="253" name="直線コネクタ 252"/>
        <xdr:cNvCxnSpPr/>
      </xdr:nvCxnSpPr>
      <xdr:spPr>
        <a:xfrm flipV="1">
          <a:off x="13004800" y="103179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167640</xdr:rowOff>
    </xdr:from>
    <xdr:to>
      <xdr:col>82</xdr:col>
      <xdr:colOff>158750</xdr:colOff>
      <xdr:row>59</xdr:row>
      <xdr:rowOff>97790</xdr:rowOff>
    </xdr:to>
    <xdr:sp macro="" textlink="">
      <xdr:nvSpPr>
        <xdr:cNvPr id="263" name="楕円 262"/>
        <xdr:cNvSpPr/>
      </xdr:nvSpPr>
      <xdr:spPr>
        <a:xfrm>
          <a:off x="164592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139717</xdr:rowOff>
    </xdr:from>
    <xdr:ext cx="762000" cy="259045"/>
    <xdr:sp macro="" textlink="">
      <xdr:nvSpPr>
        <xdr:cNvPr id="264" name="その他該当値テキスト"/>
        <xdr:cNvSpPr txBox="1"/>
      </xdr:nvSpPr>
      <xdr:spPr>
        <a:xfrm>
          <a:off x="165989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156210</xdr:rowOff>
    </xdr:from>
    <xdr:to>
      <xdr:col>78</xdr:col>
      <xdr:colOff>120650</xdr:colOff>
      <xdr:row>58</xdr:row>
      <xdr:rowOff>86360</xdr:rowOff>
    </xdr:to>
    <xdr:sp macro="" textlink="">
      <xdr:nvSpPr>
        <xdr:cNvPr id="265" name="楕円 264"/>
        <xdr:cNvSpPr/>
      </xdr:nvSpPr>
      <xdr:spPr>
        <a:xfrm>
          <a:off x="15621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96537</xdr:rowOff>
    </xdr:from>
    <xdr:ext cx="736600" cy="259045"/>
    <xdr:sp macro="" textlink="">
      <xdr:nvSpPr>
        <xdr:cNvPr id="266" name="テキスト ボックス 265"/>
        <xdr:cNvSpPr txBox="1"/>
      </xdr:nvSpPr>
      <xdr:spPr>
        <a:xfrm>
          <a:off x="15290800" y="969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160782</xdr:rowOff>
    </xdr:from>
    <xdr:to>
      <xdr:col>74</xdr:col>
      <xdr:colOff>31750</xdr:colOff>
      <xdr:row>60</xdr:row>
      <xdr:rowOff>90932</xdr:rowOff>
    </xdr:to>
    <xdr:sp macro="" textlink="">
      <xdr:nvSpPr>
        <xdr:cNvPr id="267" name="楕円 266"/>
        <xdr:cNvSpPr/>
      </xdr:nvSpPr>
      <xdr:spPr>
        <a:xfrm>
          <a:off x="14732000" y="1027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75709</xdr:rowOff>
    </xdr:from>
    <xdr:ext cx="762000" cy="259045"/>
    <xdr:sp macro="" textlink="">
      <xdr:nvSpPr>
        <xdr:cNvPr id="268" name="テキスト ボックス 267"/>
        <xdr:cNvSpPr txBox="1"/>
      </xdr:nvSpPr>
      <xdr:spPr>
        <a:xfrm>
          <a:off x="14401800" y="1036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151638</xdr:rowOff>
    </xdr:from>
    <xdr:to>
      <xdr:col>69</xdr:col>
      <xdr:colOff>142875</xdr:colOff>
      <xdr:row>60</xdr:row>
      <xdr:rowOff>81788</xdr:rowOff>
    </xdr:to>
    <xdr:sp macro="" textlink="">
      <xdr:nvSpPr>
        <xdr:cNvPr id="269" name="楕円 268"/>
        <xdr:cNvSpPr/>
      </xdr:nvSpPr>
      <xdr:spPr>
        <a:xfrm>
          <a:off x="13843000" y="1026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66565</xdr:rowOff>
    </xdr:from>
    <xdr:ext cx="762000" cy="259045"/>
    <xdr:sp macro="" textlink="">
      <xdr:nvSpPr>
        <xdr:cNvPr id="270" name="テキスト ボックス 269"/>
        <xdr:cNvSpPr txBox="1"/>
      </xdr:nvSpPr>
      <xdr:spPr>
        <a:xfrm>
          <a:off x="13512800" y="1035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62484</xdr:rowOff>
    </xdr:from>
    <xdr:to>
      <xdr:col>65</xdr:col>
      <xdr:colOff>53975</xdr:colOff>
      <xdr:row>60</xdr:row>
      <xdr:rowOff>164084</xdr:rowOff>
    </xdr:to>
    <xdr:sp macro="" textlink="">
      <xdr:nvSpPr>
        <xdr:cNvPr id="271" name="楕円 270"/>
        <xdr:cNvSpPr/>
      </xdr:nvSpPr>
      <xdr:spPr>
        <a:xfrm>
          <a:off x="12954000" y="1034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148861</xdr:rowOff>
    </xdr:from>
    <xdr:ext cx="762000" cy="259045"/>
    <xdr:sp macro="" textlink="">
      <xdr:nvSpPr>
        <xdr:cNvPr id="272" name="テキスト ボックス 271"/>
        <xdr:cNvSpPr txBox="1"/>
      </xdr:nvSpPr>
      <xdr:spPr>
        <a:xfrm>
          <a:off x="12623800" y="10435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年度は類似団体平均が</a:t>
          </a:r>
          <a:r>
            <a:rPr kumimoji="1" lang="en-US" altLang="ja-JP" sz="1100">
              <a:solidFill>
                <a:schemeClr val="dk1"/>
              </a:solidFill>
              <a:effectLst/>
              <a:latin typeface="+mn-lt"/>
              <a:ea typeface="+mn-ea"/>
              <a:cs typeface="+mn-cs"/>
            </a:rPr>
            <a:t>1.7%</a:t>
          </a:r>
          <a:r>
            <a:rPr kumimoji="1" lang="ja-JP" altLang="en-US" sz="1100">
              <a:solidFill>
                <a:schemeClr val="dk1"/>
              </a:solidFill>
              <a:effectLst/>
              <a:latin typeface="+mn-lt"/>
              <a:ea typeface="+mn-ea"/>
              <a:cs typeface="+mn-cs"/>
            </a:rPr>
            <a:t>上昇し、本町は</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％減少したため差は縮まった。</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年度より簡易水道事業、令和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年度より下水道事業が公営企業化したこと</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繰出金を補助金としたため、公営企業会計への経常的な繰出金が経常経費として挙がっている。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一部事務組合</a:t>
          </a:r>
          <a:r>
            <a:rPr kumimoji="1" lang="ja-JP" altLang="en-US" sz="1100">
              <a:solidFill>
                <a:schemeClr val="dk1"/>
              </a:solidFill>
              <a:effectLst/>
              <a:latin typeface="+mn-lt"/>
              <a:ea typeface="+mn-ea"/>
              <a:cs typeface="+mn-cs"/>
            </a:rPr>
            <a:t>等の</a:t>
          </a:r>
          <a:r>
            <a:rPr kumimoji="1" lang="ja-JP" altLang="ja-JP" sz="1100">
              <a:solidFill>
                <a:schemeClr val="dk1"/>
              </a:solidFill>
              <a:effectLst/>
              <a:latin typeface="+mn-lt"/>
              <a:ea typeface="+mn-ea"/>
              <a:cs typeface="+mn-cs"/>
            </a:rPr>
            <a:t>経常的なものに係る負担金も増加して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他団体であるため抑制しがたい状況ではあるが、関係機関と連携を図り改善に向けて協議していく。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97282</xdr:rowOff>
    </xdr:to>
    <xdr:cxnSp macro="">
      <xdr:nvCxnSpPr>
        <xdr:cNvPr id="302" name="直線コネクタ 301"/>
        <xdr:cNvCxnSpPr/>
      </xdr:nvCxnSpPr>
      <xdr:spPr>
        <a:xfrm flipV="1">
          <a:off x="15671800" y="64272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3"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97282</xdr:rowOff>
    </xdr:to>
    <xdr:cxnSp macro="">
      <xdr:nvCxnSpPr>
        <xdr:cNvPr id="305" name="直線コネクタ 304"/>
        <xdr:cNvCxnSpPr/>
      </xdr:nvCxnSpPr>
      <xdr:spPr>
        <a:xfrm>
          <a:off x="14782800" y="63494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07" name="テキスト ボックス 306"/>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37</xdr:row>
      <xdr:rowOff>5842</xdr:rowOff>
    </xdr:to>
    <xdr:cxnSp macro="">
      <xdr:nvCxnSpPr>
        <xdr:cNvPr id="308" name="直線コネクタ 307"/>
        <xdr:cNvCxnSpPr/>
      </xdr:nvCxnSpPr>
      <xdr:spPr>
        <a:xfrm>
          <a:off x="13893800" y="6194044"/>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0" name="テキスト ボックス 309"/>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81280</xdr:rowOff>
    </xdr:to>
    <xdr:cxnSp macro="">
      <xdr:nvCxnSpPr>
        <xdr:cNvPr id="311" name="直線コネクタ 310"/>
        <xdr:cNvCxnSpPr/>
      </xdr:nvCxnSpPr>
      <xdr:spPr>
        <a:xfrm flipV="1">
          <a:off x="13004800" y="619404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21" name="楕円 320"/>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4843</xdr:rowOff>
    </xdr:from>
    <xdr:ext cx="762000" cy="259045"/>
    <xdr:sp macro="" textlink="">
      <xdr:nvSpPr>
        <xdr:cNvPr id="322" name="補助費等該当値テキスト"/>
        <xdr:cNvSpPr txBox="1"/>
      </xdr:nvSpPr>
      <xdr:spPr>
        <a:xfrm>
          <a:off x="16598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23" name="楕円 322"/>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24" name="テキスト ボックス 323"/>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25" name="楕円 324"/>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26" name="テキスト ボックス 325"/>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27" name="楕円 326"/>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28" name="テキスト ボックス 327"/>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9" name="楕円 328"/>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30" name="テキスト ボックス 329"/>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過疎という条件不利地域内であり自主財源に乏しいため、地方債を財源とする事業が多く、元利償還金が膨らんでおり類似団体中高い数値となっている。</a:t>
          </a:r>
          <a:r>
            <a:rPr kumimoji="1" lang="ja-JP" altLang="en-US" sz="1100">
              <a:solidFill>
                <a:schemeClr val="dk1"/>
              </a:solidFill>
              <a:effectLst/>
              <a:latin typeface="+mn-lt"/>
              <a:ea typeface="+mn-ea"/>
              <a:cs typeface="+mn-cs"/>
            </a:rPr>
            <a:t>特に令和</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年度の国民スポーツ大会会場整備事業の</a:t>
          </a:r>
          <a:r>
            <a:rPr kumimoji="1" lang="ja-JP" altLang="ja-JP" sz="1100">
              <a:solidFill>
                <a:schemeClr val="dk1"/>
              </a:solidFill>
              <a:effectLst/>
              <a:latin typeface="+mn-lt"/>
              <a:ea typeface="+mn-ea"/>
              <a:cs typeface="+mn-cs"/>
            </a:rPr>
            <a:t>償還</a:t>
          </a:r>
          <a:r>
            <a:rPr kumimoji="1" lang="ja-JP" altLang="en-US" sz="1100">
              <a:solidFill>
                <a:schemeClr val="dk1"/>
              </a:solidFill>
              <a:effectLst/>
              <a:latin typeface="+mn-lt"/>
              <a:ea typeface="+mn-ea"/>
              <a:cs typeface="+mn-cs"/>
            </a:rPr>
            <a:t>が本格化する</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からの償還額は大きくなり</a:t>
          </a:r>
          <a:r>
            <a:rPr kumimoji="1" lang="ja-JP" altLang="ja-JP" sz="1100">
              <a:solidFill>
                <a:schemeClr val="dk1"/>
              </a:solidFill>
              <a:effectLst/>
              <a:latin typeface="+mn-lt"/>
              <a:ea typeface="+mn-ea"/>
              <a:cs typeface="+mn-cs"/>
            </a:rPr>
            <a:t>、公債費が財政を圧迫することが懸念される。非常に厳しい財政運営の中ではあるが、</a:t>
          </a:r>
          <a:r>
            <a:rPr kumimoji="1" lang="ja-JP" altLang="en-US" sz="1100">
              <a:solidFill>
                <a:schemeClr val="dk1"/>
              </a:solidFill>
              <a:effectLst/>
              <a:latin typeface="+mn-lt"/>
              <a:ea typeface="+mn-ea"/>
              <a:cs typeface="+mn-cs"/>
            </a:rPr>
            <a:t>今後も地方債を財源とした大型の事業が予定されているため、</a:t>
          </a:r>
          <a:r>
            <a:rPr kumimoji="0" lang="ja-JP" altLang="en-US" sz="1100" b="0" i="0" u="none" strike="noStrike" baseline="0" smtClean="0">
              <a:solidFill>
                <a:schemeClr val="dk1"/>
              </a:solidFill>
              <a:effectLst/>
              <a:latin typeface="+mn-lt"/>
              <a:ea typeface="+mn-ea"/>
              <a:cs typeface="+mn-cs"/>
            </a:rPr>
            <a:t>その他の</a:t>
          </a:r>
          <a:r>
            <a:rPr lang="ja-JP" altLang="en-US" sz="1100" b="0" i="0" u="none" strike="noStrike" baseline="0" smtClean="0">
              <a:solidFill>
                <a:schemeClr val="dk1"/>
              </a:solidFill>
              <a:latin typeface="+mn-lt"/>
              <a:ea typeface="+mn-ea"/>
              <a:cs typeface="+mn-cs"/>
            </a:rPr>
            <a:t>普通建設事業を抑制し、地方債発行の平準化を図っていく。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153670</xdr:rowOff>
    </xdr:from>
    <xdr:to>
      <xdr:col>24</xdr:col>
      <xdr:colOff>25400</xdr:colOff>
      <xdr:row>79</xdr:row>
      <xdr:rowOff>1270</xdr:rowOff>
    </xdr:to>
    <xdr:cxnSp macro="">
      <xdr:nvCxnSpPr>
        <xdr:cNvPr id="362" name="直線コネクタ 361"/>
        <xdr:cNvCxnSpPr/>
      </xdr:nvCxnSpPr>
      <xdr:spPr>
        <a:xfrm>
          <a:off x="3987800" y="135267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153670</xdr:rowOff>
    </xdr:from>
    <xdr:to>
      <xdr:col>19</xdr:col>
      <xdr:colOff>187325</xdr:colOff>
      <xdr:row>79</xdr:row>
      <xdr:rowOff>43180</xdr:rowOff>
    </xdr:to>
    <xdr:cxnSp macro="">
      <xdr:nvCxnSpPr>
        <xdr:cNvPr id="365" name="直線コネクタ 364"/>
        <xdr:cNvCxnSpPr/>
      </xdr:nvCxnSpPr>
      <xdr:spPr>
        <a:xfrm flipV="1">
          <a:off x="3098800" y="135267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161289</xdr:rowOff>
    </xdr:from>
    <xdr:to>
      <xdr:col>15</xdr:col>
      <xdr:colOff>98425</xdr:colOff>
      <xdr:row>79</xdr:row>
      <xdr:rowOff>43180</xdr:rowOff>
    </xdr:to>
    <xdr:cxnSp macro="">
      <xdr:nvCxnSpPr>
        <xdr:cNvPr id="368" name="直線コネクタ 367"/>
        <xdr:cNvCxnSpPr/>
      </xdr:nvCxnSpPr>
      <xdr:spPr>
        <a:xfrm>
          <a:off x="2209800" y="1353438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161289</xdr:rowOff>
    </xdr:from>
    <xdr:to>
      <xdr:col>11</xdr:col>
      <xdr:colOff>9525</xdr:colOff>
      <xdr:row>79</xdr:row>
      <xdr:rowOff>54611</xdr:rowOff>
    </xdr:to>
    <xdr:cxnSp macro="">
      <xdr:nvCxnSpPr>
        <xdr:cNvPr id="371" name="直線コネクタ 370"/>
        <xdr:cNvCxnSpPr/>
      </xdr:nvCxnSpPr>
      <xdr:spPr>
        <a:xfrm flipV="1">
          <a:off x="1320800" y="135343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121920</xdr:rowOff>
    </xdr:from>
    <xdr:to>
      <xdr:col>24</xdr:col>
      <xdr:colOff>76200</xdr:colOff>
      <xdr:row>79</xdr:row>
      <xdr:rowOff>52070</xdr:rowOff>
    </xdr:to>
    <xdr:sp macro="" textlink="">
      <xdr:nvSpPr>
        <xdr:cNvPr id="381" name="楕円 380"/>
        <xdr:cNvSpPr/>
      </xdr:nvSpPr>
      <xdr:spPr>
        <a:xfrm>
          <a:off x="4775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93997</xdr:rowOff>
    </xdr:from>
    <xdr:ext cx="762000" cy="259045"/>
    <xdr:sp macro="" textlink="">
      <xdr:nvSpPr>
        <xdr:cNvPr id="382" name="公債費該当値テキスト"/>
        <xdr:cNvSpPr txBox="1"/>
      </xdr:nvSpPr>
      <xdr:spPr>
        <a:xfrm>
          <a:off x="4914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102870</xdr:rowOff>
    </xdr:from>
    <xdr:to>
      <xdr:col>20</xdr:col>
      <xdr:colOff>38100</xdr:colOff>
      <xdr:row>79</xdr:row>
      <xdr:rowOff>33020</xdr:rowOff>
    </xdr:to>
    <xdr:sp macro="" textlink="">
      <xdr:nvSpPr>
        <xdr:cNvPr id="383" name="楕円 382"/>
        <xdr:cNvSpPr/>
      </xdr:nvSpPr>
      <xdr:spPr>
        <a:xfrm>
          <a:off x="3937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17797</xdr:rowOff>
    </xdr:from>
    <xdr:ext cx="736600" cy="259045"/>
    <xdr:sp macro="" textlink="">
      <xdr:nvSpPr>
        <xdr:cNvPr id="384" name="テキスト ボックス 383"/>
        <xdr:cNvSpPr txBox="1"/>
      </xdr:nvSpPr>
      <xdr:spPr>
        <a:xfrm>
          <a:off x="3606800" y="13562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163830</xdr:rowOff>
    </xdr:from>
    <xdr:to>
      <xdr:col>15</xdr:col>
      <xdr:colOff>149225</xdr:colOff>
      <xdr:row>79</xdr:row>
      <xdr:rowOff>93980</xdr:rowOff>
    </xdr:to>
    <xdr:sp macro="" textlink="">
      <xdr:nvSpPr>
        <xdr:cNvPr id="385" name="楕円 384"/>
        <xdr:cNvSpPr/>
      </xdr:nvSpPr>
      <xdr:spPr>
        <a:xfrm>
          <a:off x="30480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78757</xdr:rowOff>
    </xdr:from>
    <xdr:ext cx="762000" cy="259045"/>
    <xdr:sp macro="" textlink="">
      <xdr:nvSpPr>
        <xdr:cNvPr id="386" name="テキスト ボックス 385"/>
        <xdr:cNvSpPr txBox="1"/>
      </xdr:nvSpPr>
      <xdr:spPr>
        <a:xfrm>
          <a:off x="2717800" y="1362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110489</xdr:rowOff>
    </xdr:from>
    <xdr:to>
      <xdr:col>11</xdr:col>
      <xdr:colOff>60325</xdr:colOff>
      <xdr:row>79</xdr:row>
      <xdr:rowOff>40639</xdr:rowOff>
    </xdr:to>
    <xdr:sp macro="" textlink="">
      <xdr:nvSpPr>
        <xdr:cNvPr id="387" name="楕円 386"/>
        <xdr:cNvSpPr/>
      </xdr:nvSpPr>
      <xdr:spPr>
        <a:xfrm>
          <a:off x="2159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25416</xdr:rowOff>
    </xdr:from>
    <xdr:ext cx="762000" cy="259045"/>
    <xdr:sp macro="" textlink="">
      <xdr:nvSpPr>
        <xdr:cNvPr id="388" name="テキスト ボックス 387"/>
        <xdr:cNvSpPr txBox="1"/>
      </xdr:nvSpPr>
      <xdr:spPr>
        <a:xfrm>
          <a:off x="18288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3811</xdr:rowOff>
    </xdr:from>
    <xdr:to>
      <xdr:col>6</xdr:col>
      <xdr:colOff>171450</xdr:colOff>
      <xdr:row>79</xdr:row>
      <xdr:rowOff>105411</xdr:rowOff>
    </xdr:to>
    <xdr:sp macro="" textlink="">
      <xdr:nvSpPr>
        <xdr:cNvPr id="389" name="楕円 388"/>
        <xdr:cNvSpPr/>
      </xdr:nvSpPr>
      <xdr:spPr>
        <a:xfrm>
          <a:off x="1270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90188</xdr:rowOff>
    </xdr:from>
    <xdr:ext cx="762000" cy="259045"/>
    <xdr:sp macro="" textlink="">
      <xdr:nvSpPr>
        <xdr:cNvPr id="390" name="テキスト ボックス 389"/>
        <xdr:cNvSpPr txBox="1"/>
      </xdr:nvSpPr>
      <xdr:spPr>
        <a:xfrm>
          <a:off x="939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前年度と比べ</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であり、類似団体平均は</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％の増加のため、</a:t>
          </a:r>
          <a:r>
            <a:rPr kumimoji="1" lang="ja-JP" altLang="en-US" sz="1100">
              <a:solidFill>
                <a:schemeClr val="dk1"/>
              </a:solidFill>
              <a:effectLst/>
              <a:latin typeface="+mn-lt"/>
              <a:ea typeface="+mn-ea"/>
              <a:cs typeface="+mn-cs"/>
            </a:rPr>
            <a:t>同じように伸びてきている。</a:t>
          </a:r>
          <a:r>
            <a:rPr kumimoji="1" lang="ja-JP" altLang="ja-JP" sz="1100">
              <a:solidFill>
                <a:schemeClr val="dk1"/>
              </a:solidFill>
              <a:effectLst/>
              <a:latin typeface="+mn-lt"/>
              <a:ea typeface="+mn-ea"/>
              <a:cs typeface="+mn-cs"/>
            </a:rPr>
            <a:t>今後も物価上昇に伴う需用費の増や賃上げによる人件費の増は確実に見込まれるため、それ以外の経費において改めて支出内容の精査を行い、経常的な経費を押さえていく必要がある。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138430</xdr:rowOff>
    </xdr:from>
    <xdr:to>
      <xdr:col>82</xdr:col>
      <xdr:colOff>107950</xdr:colOff>
      <xdr:row>75</xdr:row>
      <xdr:rowOff>168911</xdr:rowOff>
    </xdr:to>
    <xdr:cxnSp macro="">
      <xdr:nvCxnSpPr>
        <xdr:cNvPr id="423" name="直線コネクタ 422"/>
        <xdr:cNvCxnSpPr/>
      </xdr:nvCxnSpPr>
      <xdr:spPr>
        <a:xfrm>
          <a:off x="15671800" y="129971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138430</xdr:rowOff>
    </xdr:from>
    <xdr:to>
      <xdr:col>78</xdr:col>
      <xdr:colOff>69850</xdr:colOff>
      <xdr:row>75</xdr:row>
      <xdr:rowOff>146050</xdr:rowOff>
    </xdr:to>
    <xdr:cxnSp macro="">
      <xdr:nvCxnSpPr>
        <xdr:cNvPr id="426" name="直線コネクタ 425"/>
        <xdr:cNvCxnSpPr/>
      </xdr:nvCxnSpPr>
      <xdr:spPr>
        <a:xfrm flipV="1">
          <a:off x="14782800" y="12997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96520</xdr:rowOff>
    </xdr:from>
    <xdr:to>
      <xdr:col>73</xdr:col>
      <xdr:colOff>180975</xdr:colOff>
      <xdr:row>75</xdr:row>
      <xdr:rowOff>146050</xdr:rowOff>
    </xdr:to>
    <xdr:cxnSp macro="">
      <xdr:nvCxnSpPr>
        <xdr:cNvPr id="429" name="直線コネクタ 428"/>
        <xdr:cNvCxnSpPr/>
      </xdr:nvCxnSpPr>
      <xdr:spPr>
        <a:xfrm>
          <a:off x="13893800" y="1278382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96520</xdr:rowOff>
    </xdr:from>
    <xdr:to>
      <xdr:col>69</xdr:col>
      <xdr:colOff>92075</xdr:colOff>
      <xdr:row>75</xdr:row>
      <xdr:rowOff>161289</xdr:rowOff>
    </xdr:to>
    <xdr:cxnSp macro="">
      <xdr:nvCxnSpPr>
        <xdr:cNvPr id="432" name="直線コネクタ 431"/>
        <xdr:cNvCxnSpPr/>
      </xdr:nvCxnSpPr>
      <xdr:spPr>
        <a:xfrm flipV="1">
          <a:off x="13004800" y="12783820"/>
          <a:ext cx="889000" cy="2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143527</xdr:rowOff>
    </xdr:from>
    <xdr:ext cx="762000" cy="259045"/>
    <xdr:sp macro="" textlink="">
      <xdr:nvSpPr>
        <xdr:cNvPr id="436" name="テキスト ボックス 435"/>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118110</xdr:rowOff>
    </xdr:from>
    <xdr:to>
      <xdr:col>82</xdr:col>
      <xdr:colOff>158750</xdr:colOff>
      <xdr:row>76</xdr:row>
      <xdr:rowOff>48261</xdr:rowOff>
    </xdr:to>
    <xdr:sp macro="" textlink="">
      <xdr:nvSpPr>
        <xdr:cNvPr id="442" name="楕円 441"/>
        <xdr:cNvSpPr/>
      </xdr:nvSpPr>
      <xdr:spPr>
        <a:xfrm>
          <a:off x="164592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134637</xdr:rowOff>
    </xdr:from>
    <xdr:ext cx="762000" cy="259045"/>
    <xdr:sp macro="" textlink="">
      <xdr:nvSpPr>
        <xdr:cNvPr id="443" name="公債費以外該当値テキスト"/>
        <xdr:cNvSpPr txBox="1"/>
      </xdr:nvSpPr>
      <xdr:spPr>
        <a:xfrm>
          <a:off x="165989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87630</xdr:rowOff>
    </xdr:from>
    <xdr:to>
      <xdr:col>78</xdr:col>
      <xdr:colOff>120650</xdr:colOff>
      <xdr:row>76</xdr:row>
      <xdr:rowOff>17780</xdr:rowOff>
    </xdr:to>
    <xdr:sp macro="" textlink="">
      <xdr:nvSpPr>
        <xdr:cNvPr id="444" name="楕円 443"/>
        <xdr:cNvSpPr/>
      </xdr:nvSpPr>
      <xdr:spPr>
        <a:xfrm>
          <a:off x="15621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27957</xdr:rowOff>
    </xdr:from>
    <xdr:ext cx="736600" cy="259045"/>
    <xdr:sp macro="" textlink="">
      <xdr:nvSpPr>
        <xdr:cNvPr id="445" name="テキスト ボックス 444"/>
        <xdr:cNvSpPr txBox="1"/>
      </xdr:nvSpPr>
      <xdr:spPr>
        <a:xfrm>
          <a:off x="15290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95250</xdr:rowOff>
    </xdr:from>
    <xdr:to>
      <xdr:col>74</xdr:col>
      <xdr:colOff>31750</xdr:colOff>
      <xdr:row>76</xdr:row>
      <xdr:rowOff>25400</xdr:rowOff>
    </xdr:to>
    <xdr:sp macro="" textlink="">
      <xdr:nvSpPr>
        <xdr:cNvPr id="446" name="楕円 445"/>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35577</xdr:rowOff>
    </xdr:from>
    <xdr:ext cx="762000" cy="259045"/>
    <xdr:sp macro="" textlink="">
      <xdr:nvSpPr>
        <xdr:cNvPr id="447" name="テキスト ボックス 446"/>
        <xdr:cNvSpPr txBox="1"/>
      </xdr:nvSpPr>
      <xdr:spPr>
        <a:xfrm>
          <a:off x="14401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45720</xdr:rowOff>
    </xdr:from>
    <xdr:to>
      <xdr:col>69</xdr:col>
      <xdr:colOff>142875</xdr:colOff>
      <xdr:row>74</xdr:row>
      <xdr:rowOff>147320</xdr:rowOff>
    </xdr:to>
    <xdr:sp macro="" textlink="">
      <xdr:nvSpPr>
        <xdr:cNvPr id="448" name="楕円 447"/>
        <xdr:cNvSpPr/>
      </xdr:nvSpPr>
      <xdr:spPr>
        <a:xfrm>
          <a:off x="13843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157497</xdr:rowOff>
    </xdr:from>
    <xdr:ext cx="762000" cy="259045"/>
    <xdr:sp macro="" textlink="">
      <xdr:nvSpPr>
        <xdr:cNvPr id="449" name="テキスト ボックス 448"/>
        <xdr:cNvSpPr txBox="1"/>
      </xdr:nvSpPr>
      <xdr:spPr>
        <a:xfrm>
          <a:off x="13512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110490</xdr:rowOff>
    </xdr:from>
    <xdr:to>
      <xdr:col>65</xdr:col>
      <xdr:colOff>53975</xdr:colOff>
      <xdr:row>76</xdr:row>
      <xdr:rowOff>40639</xdr:rowOff>
    </xdr:to>
    <xdr:sp macro="" textlink="">
      <xdr:nvSpPr>
        <xdr:cNvPr id="450" name="楕円 449"/>
        <xdr:cNvSpPr/>
      </xdr:nvSpPr>
      <xdr:spPr>
        <a:xfrm>
          <a:off x="12954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50817</xdr:rowOff>
    </xdr:from>
    <xdr:ext cx="762000" cy="259045"/>
    <xdr:sp macro="" textlink="">
      <xdr:nvSpPr>
        <xdr:cNvPr id="451" name="テキスト ボックス 450"/>
        <xdr:cNvSpPr txBox="1"/>
      </xdr:nvSpPr>
      <xdr:spPr>
        <a:xfrm>
          <a:off x="12623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21519</xdr:rowOff>
    </xdr:from>
    <xdr:to>
      <xdr:col>29</xdr:col>
      <xdr:colOff>127000</xdr:colOff>
      <xdr:row>18</xdr:row>
      <xdr:rowOff>65716</xdr:rowOff>
    </xdr:to>
    <xdr:cxnSp macro="">
      <xdr:nvCxnSpPr>
        <xdr:cNvPr id="49" name="直線コネクタ 48"/>
        <xdr:cNvCxnSpPr/>
      </xdr:nvCxnSpPr>
      <xdr:spPr bwMode="auto">
        <a:xfrm flipV="1">
          <a:off x="5003800" y="3155244"/>
          <a:ext cx="647700" cy="44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65716</xdr:rowOff>
    </xdr:from>
    <xdr:to>
      <xdr:col>26</xdr:col>
      <xdr:colOff>50800</xdr:colOff>
      <xdr:row>18</xdr:row>
      <xdr:rowOff>83061</xdr:rowOff>
    </xdr:to>
    <xdr:cxnSp macro="">
      <xdr:nvCxnSpPr>
        <xdr:cNvPr id="52" name="直線コネクタ 51"/>
        <xdr:cNvCxnSpPr/>
      </xdr:nvCxnSpPr>
      <xdr:spPr bwMode="auto">
        <a:xfrm flipV="1">
          <a:off x="4305300" y="3199441"/>
          <a:ext cx="698500" cy="17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83061</xdr:rowOff>
    </xdr:from>
    <xdr:to>
      <xdr:col>22</xdr:col>
      <xdr:colOff>114300</xdr:colOff>
      <xdr:row>18</xdr:row>
      <xdr:rowOff>103830</xdr:rowOff>
    </xdr:to>
    <xdr:cxnSp macro="">
      <xdr:nvCxnSpPr>
        <xdr:cNvPr id="55" name="直線コネクタ 54"/>
        <xdr:cNvCxnSpPr/>
      </xdr:nvCxnSpPr>
      <xdr:spPr bwMode="auto">
        <a:xfrm flipV="1">
          <a:off x="3606800" y="3216786"/>
          <a:ext cx="698500" cy="20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103830</xdr:rowOff>
    </xdr:from>
    <xdr:to>
      <xdr:col>18</xdr:col>
      <xdr:colOff>177800</xdr:colOff>
      <xdr:row>18</xdr:row>
      <xdr:rowOff>120621</xdr:rowOff>
    </xdr:to>
    <xdr:cxnSp macro="">
      <xdr:nvCxnSpPr>
        <xdr:cNvPr id="58" name="直線コネクタ 57"/>
        <xdr:cNvCxnSpPr/>
      </xdr:nvCxnSpPr>
      <xdr:spPr bwMode="auto">
        <a:xfrm flipV="1">
          <a:off x="2908300" y="3237555"/>
          <a:ext cx="698500" cy="16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142169</xdr:rowOff>
    </xdr:from>
    <xdr:to>
      <xdr:col>29</xdr:col>
      <xdr:colOff>177800</xdr:colOff>
      <xdr:row>18</xdr:row>
      <xdr:rowOff>72319</xdr:rowOff>
    </xdr:to>
    <xdr:sp macro="" textlink="">
      <xdr:nvSpPr>
        <xdr:cNvPr id="68" name="楕円 67"/>
        <xdr:cNvSpPr/>
      </xdr:nvSpPr>
      <xdr:spPr bwMode="auto">
        <a:xfrm>
          <a:off x="5600700" y="3104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114246</xdr:rowOff>
    </xdr:from>
    <xdr:ext cx="762000" cy="259045"/>
    <xdr:sp macro="" textlink="">
      <xdr:nvSpPr>
        <xdr:cNvPr id="69" name="人口1人当たり決算額の推移該当値テキスト130"/>
        <xdr:cNvSpPr txBox="1"/>
      </xdr:nvSpPr>
      <xdr:spPr>
        <a:xfrm>
          <a:off x="5740400" y="3076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14916</xdr:rowOff>
    </xdr:from>
    <xdr:to>
      <xdr:col>26</xdr:col>
      <xdr:colOff>101600</xdr:colOff>
      <xdr:row>18</xdr:row>
      <xdr:rowOff>116516</xdr:rowOff>
    </xdr:to>
    <xdr:sp macro="" textlink="">
      <xdr:nvSpPr>
        <xdr:cNvPr id="70" name="楕円 69"/>
        <xdr:cNvSpPr/>
      </xdr:nvSpPr>
      <xdr:spPr bwMode="auto">
        <a:xfrm>
          <a:off x="4953000" y="31486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101293</xdr:rowOff>
    </xdr:from>
    <xdr:ext cx="736600" cy="259045"/>
    <xdr:sp macro="" textlink="">
      <xdr:nvSpPr>
        <xdr:cNvPr id="71" name="テキスト ボックス 70"/>
        <xdr:cNvSpPr txBox="1"/>
      </xdr:nvSpPr>
      <xdr:spPr>
        <a:xfrm>
          <a:off x="4622800" y="32350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32261</xdr:rowOff>
    </xdr:from>
    <xdr:to>
      <xdr:col>22</xdr:col>
      <xdr:colOff>165100</xdr:colOff>
      <xdr:row>18</xdr:row>
      <xdr:rowOff>133861</xdr:rowOff>
    </xdr:to>
    <xdr:sp macro="" textlink="">
      <xdr:nvSpPr>
        <xdr:cNvPr id="72" name="楕円 71"/>
        <xdr:cNvSpPr/>
      </xdr:nvSpPr>
      <xdr:spPr bwMode="auto">
        <a:xfrm>
          <a:off x="4254500" y="3165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118637</xdr:rowOff>
    </xdr:from>
    <xdr:ext cx="762000" cy="259045"/>
    <xdr:sp macro="" textlink="">
      <xdr:nvSpPr>
        <xdr:cNvPr id="73" name="テキスト ボックス 72"/>
        <xdr:cNvSpPr txBox="1"/>
      </xdr:nvSpPr>
      <xdr:spPr>
        <a:xfrm>
          <a:off x="3924300" y="32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53030</xdr:rowOff>
    </xdr:from>
    <xdr:to>
      <xdr:col>19</xdr:col>
      <xdr:colOff>38100</xdr:colOff>
      <xdr:row>18</xdr:row>
      <xdr:rowOff>154630</xdr:rowOff>
    </xdr:to>
    <xdr:sp macro="" textlink="">
      <xdr:nvSpPr>
        <xdr:cNvPr id="74" name="楕円 73"/>
        <xdr:cNvSpPr/>
      </xdr:nvSpPr>
      <xdr:spPr bwMode="auto">
        <a:xfrm>
          <a:off x="3556000" y="31867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139407</xdr:rowOff>
    </xdr:from>
    <xdr:ext cx="762000" cy="259045"/>
    <xdr:sp macro="" textlink="">
      <xdr:nvSpPr>
        <xdr:cNvPr id="75" name="テキスト ボックス 74"/>
        <xdr:cNvSpPr txBox="1"/>
      </xdr:nvSpPr>
      <xdr:spPr>
        <a:xfrm>
          <a:off x="3225800" y="3273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69821</xdr:rowOff>
    </xdr:from>
    <xdr:to>
      <xdr:col>15</xdr:col>
      <xdr:colOff>101600</xdr:colOff>
      <xdr:row>18</xdr:row>
      <xdr:rowOff>171421</xdr:rowOff>
    </xdr:to>
    <xdr:sp macro="" textlink="">
      <xdr:nvSpPr>
        <xdr:cNvPr id="76" name="楕円 75"/>
        <xdr:cNvSpPr/>
      </xdr:nvSpPr>
      <xdr:spPr bwMode="auto">
        <a:xfrm>
          <a:off x="2857500" y="3203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156198</xdr:rowOff>
    </xdr:from>
    <xdr:ext cx="762000" cy="259045"/>
    <xdr:sp macro="" textlink="">
      <xdr:nvSpPr>
        <xdr:cNvPr id="77" name="テキスト ボックス 76"/>
        <xdr:cNvSpPr txBox="1"/>
      </xdr:nvSpPr>
      <xdr:spPr>
        <a:xfrm>
          <a:off x="2527300" y="328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166914</xdr:rowOff>
    </xdr:from>
    <xdr:to>
      <xdr:col>29</xdr:col>
      <xdr:colOff>127000</xdr:colOff>
      <xdr:row>35</xdr:row>
      <xdr:rowOff>194369</xdr:rowOff>
    </xdr:to>
    <xdr:cxnSp macro="">
      <xdr:nvCxnSpPr>
        <xdr:cNvPr id="110" name="直線コネクタ 109"/>
        <xdr:cNvCxnSpPr/>
      </xdr:nvCxnSpPr>
      <xdr:spPr bwMode="auto">
        <a:xfrm flipV="1">
          <a:off x="5003800" y="6777264"/>
          <a:ext cx="647700" cy="27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194369</xdr:rowOff>
    </xdr:from>
    <xdr:to>
      <xdr:col>26</xdr:col>
      <xdr:colOff>50800</xdr:colOff>
      <xdr:row>35</xdr:row>
      <xdr:rowOff>220086</xdr:rowOff>
    </xdr:to>
    <xdr:cxnSp macro="">
      <xdr:nvCxnSpPr>
        <xdr:cNvPr id="113" name="直線コネクタ 112"/>
        <xdr:cNvCxnSpPr/>
      </xdr:nvCxnSpPr>
      <xdr:spPr bwMode="auto">
        <a:xfrm flipV="1">
          <a:off x="4305300" y="6804719"/>
          <a:ext cx="698500" cy="257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220086</xdr:rowOff>
    </xdr:from>
    <xdr:to>
      <xdr:col>22</xdr:col>
      <xdr:colOff>114300</xdr:colOff>
      <xdr:row>35</xdr:row>
      <xdr:rowOff>248969</xdr:rowOff>
    </xdr:to>
    <xdr:cxnSp macro="">
      <xdr:nvCxnSpPr>
        <xdr:cNvPr id="116" name="直線コネクタ 115"/>
        <xdr:cNvCxnSpPr/>
      </xdr:nvCxnSpPr>
      <xdr:spPr bwMode="auto">
        <a:xfrm flipV="1">
          <a:off x="3606800" y="6830436"/>
          <a:ext cx="698500" cy="288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248969</xdr:rowOff>
    </xdr:from>
    <xdr:to>
      <xdr:col>18</xdr:col>
      <xdr:colOff>177800</xdr:colOff>
      <xdr:row>35</xdr:row>
      <xdr:rowOff>267856</xdr:rowOff>
    </xdr:to>
    <xdr:cxnSp macro="">
      <xdr:nvCxnSpPr>
        <xdr:cNvPr id="119" name="直線コネクタ 118"/>
        <xdr:cNvCxnSpPr/>
      </xdr:nvCxnSpPr>
      <xdr:spPr bwMode="auto">
        <a:xfrm flipV="1">
          <a:off x="2908300" y="6859319"/>
          <a:ext cx="698500" cy="18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116114</xdr:rowOff>
    </xdr:from>
    <xdr:to>
      <xdr:col>29</xdr:col>
      <xdr:colOff>177800</xdr:colOff>
      <xdr:row>35</xdr:row>
      <xdr:rowOff>217714</xdr:rowOff>
    </xdr:to>
    <xdr:sp macro="" textlink="">
      <xdr:nvSpPr>
        <xdr:cNvPr id="129" name="楕円 128"/>
        <xdr:cNvSpPr/>
      </xdr:nvSpPr>
      <xdr:spPr bwMode="auto">
        <a:xfrm>
          <a:off x="5600700" y="6726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304091</xdr:rowOff>
    </xdr:from>
    <xdr:ext cx="762000" cy="259045"/>
    <xdr:sp macro="" textlink="">
      <xdr:nvSpPr>
        <xdr:cNvPr id="130" name="人口1人当たり決算額の推移該当値テキスト445"/>
        <xdr:cNvSpPr txBox="1"/>
      </xdr:nvSpPr>
      <xdr:spPr>
        <a:xfrm>
          <a:off x="5740400" y="657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143569</xdr:rowOff>
    </xdr:from>
    <xdr:to>
      <xdr:col>26</xdr:col>
      <xdr:colOff>101600</xdr:colOff>
      <xdr:row>35</xdr:row>
      <xdr:rowOff>245169</xdr:rowOff>
    </xdr:to>
    <xdr:sp macro="" textlink="">
      <xdr:nvSpPr>
        <xdr:cNvPr id="131" name="楕円 130"/>
        <xdr:cNvSpPr/>
      </xdr:nvSpPr>
      <xdr:spPr bwMode="auto">
        <a:xfrm>
          <a:off x="4953000" y="6753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255346</xdr:rowOff>
    </xdr:from>
    <xdr:ext cx="736600" cy="259045"/>
    <xdr:sp macro="" textlink="">
      <xdr:nvSpPr>
        <xdr:cNvPr id="132" name="テキスト ボックス 131"/>
        <xdr:cNvSpPr txBox="1"/>
      </xdr:nvSpPr>
      <xdr:spPr>
        <a:xfrm>
          <a:off x="4622800" y="6522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169286</xdr:rowOff>
    </xdr:from>
    <xdr:to>
      <xdr:col>22</xdr:col>
      <xdr:colOff>165100</xdr:colOff>
      <xdr:row>35</xdr:row>
      <xdr:rowOff>270886</xdr:rowOff>
    </xdr:to>
    <xdr:sp macro="" textlink="">
      <xdr:nvSpPr>
        <xdr:cNvPr id="133" name="楕円 132"/>
        <xdr:cNvSpPr/>
      </xdr:nvSpPr>
      <xdr:spPr bwMode="auto">
        <a:xfrm>
          <a:off x="4254500" y="6779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281063</xdr:rowOff>
    </xdr:from>
    <xdr:ext cx="762000" cy="259045"/>
    <xdr:sp macro="" textlink="">
      <xdr:nvSpPr>
        <xdr:cNvPr id="134" name="テキスト ボックス 133"/>
        <xdr:cNvSpPr txBox="1"/>
      </xdr:nvSpPr>
      <xdr:spPr>
        <a:xfrm>
          <a:off x="3924300" y="654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198169</xdr:rowOff>
    </xdr:from>
    <xdr:to>
      <xdr:col>19</xdr:col>
      <xdr:colOff>38100</xdr:colOff>
      <xdr:row>35</xdr:row>
      <xdr:rowOff>299769</xdr:rowOff>
    </xdr:to>
    <xdr:sp macro="" textlink="">
      <xdr:nvSpPr>
        <xdr:cNvPr id="135" name="楕円 134"/>
        <xdr:cNvSpPr/>
      </xdr:nvSpPr>
      <xdr:spPr bwMode="auto">
        <a:xfrm>
          <a:off x="3556000" y="680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309946</xdr:rowOff>
    </xdr:from>
    <xdr:ext cx="762000" cy="259045"/>
    <xdr:sp macro="" textlink="">
      <xdr:nvSpPr>
        <xdr:cNvPr id="136" name="テキスト ボックス 135"/>
        <xdr:cNvSpPr txBox="1"/>
      </xdr:nvSpPr>
      <xdr:spPr>
        <a:xfrm>
          <a:off x="3225800" y="657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217056</xdr:rowOff>
    </xdr:from>
    <xdr:to>
      <xdr:col>15</xdr:col>
      <xdr:colOff>101600</xdr:colOff>
      <xdr:row>35</xdr:row>
      <xdr:rowOff>318656</xdr:rowOff>
    </xdr:to>
    <xdr:sp macro="" textlink="">
      <xdr:nvSpPr>
        <xdr:cNvPr id="137" name="楕円 136"/>
        <xdr:cNvSpPr/>
      </xdr:nvSpPr>
      <xdr:spPr bwMode="auto">
        <a:xfrm>
          <a:off x="2857500" y="6827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328833</xdr:rowOff>
    </xdr:from>
    <xdr:ext cx="762000" cy="259045"/>
    <xdr:sp macro="" textlink="">
      <xdr:nvSpPr>
        <xdr:cNvPr id="138" name="テキスト ボックス 137"/>
        <xdr:cNvSpPr txBox="1"/>
      </xdr:nvSpPr>
      <xdr:spPr>
        <a:xfrm>
          <a:off x="2527300" y="6596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61940</xdr:rowOff>
    </xdr:from>
    <xdr:to>
      <xdr:col>24</xdr:col>
      <xdr:colOff>63500</xdr:colOff>
      <xdr:row>37</xdr:row>
      <xdr:rowOff>95045</xdr:rowOff>
    </xdr:to>
    <xdr:cxnSp macro="">
      <xdr:nvCxnSpPr>
        <xdr:cNvPr id="60" name="直線コネクタ 59"/>
        <xdr:cNvCxnSpPr/>
      </xdr:nvCxnSpPr>
      <xdr:spPr>
        <a:xfrm flipV="1">
          <a:off x="3797300" y="6405590"/>
          <a:ext cx="838200" cy="3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95045</xdr:rowOff>
    </xdr:from>
    <xdr:to>
      <xdr:col>19</xdr:col>
      <xdr:colOff>177800</xdr:colOff>
      <xdr:row>37</xdr:row>
      <xdr:rowOff>105789</xdr:rowOff>
    </xdr:to>
    <xdr:cxnSp macro="">
      <xdr:nvCxnSpPr>
        <xdr:cNvPr id="63" name="直線コネクタ 62"/>
        <xdr:cNvCxnSpPr/>
      </xdr:nvCxnSpPr>
      <xdr:spPr>
        <a:xfrm flipV="1">
          <a:off x="2908300" y="6438695"/>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105789</xdr:rowOff>
    </xdr:from>
    <xdr:to>
      <xdr:col>15</xdr:col>
      <xdr:colOff>50800</xdr:colOff>
      <xdr:row>37</xdr:row>
      <xdr:rowOff>122634</xdr:rowOff>
    </xdr:to>
    <xdr:cxnSp macro="">
      <xdr:nvCxnSpPr>
        <xdr:cNvPr id="66" name="直線コネクタ 65"/>
        <xdr:cNvCxnSpPr/>
      </xdr:nvCxnSpPr>
      <xdr:spPr>
        <a:xfrm flipV="1">
          <a:off x="2019300" y="6449439"/>
          <a:ext cx="889000" cy="1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122634</xdr:rowOff>
    </xdr:from>
    <xdr:to>
      <xdr:col>10</xdr:col>
      <xdr:colOff>114300</xdr:colOff>
      <xdr:row>37</xdr:row>
      <xdr:rowOff>136826</xdr:rowOff>
    </xdr:to>
    <xdr:cxnSp macro="">
      <xdr:nvCxnSpPr>
        <xdr:cNvPr id="69" name="直線コネクタ 68"/>
        <xdr:cNvCxnSpPr/>
      </xdr:nvCxnSpPr>
      <xdr:spPr>
        <a:xfrm flipV="1">
          <a:off x="1130300" y="6466284"/>
          <a:ext cx="889000" cy="1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11140</xdr:rowOff>
    </xdr:from>
    <xdr:to>
      <xdr:col>24</xdr:col>
      <xdr:colOff>114300</xdr:colOff>
      <xdr:row>37</xdr:row>
      <xdr:rowOff>112740</xdr:rowOff>
    </xdr:to>
    <xdr:sp macro="" textlink="">
      <xdr:nvSpPr>
        <xdr:cNvPr id="79" name="楕円 78"/>
        <xdr:cNvSpPr/>
      </xdr:nvSpPr>
      <xdr:spPr>
        <a:xfrm>
          <a:off x="4584700" y="635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161017</xdr:rowOff>
    </xdr:from>
    <xdr:ext cx="599010" cy="259045"/>
    <xdr:sp macro="" textlink="">
      <xdr:nvSpPr>
        <xdr:cNvPr id="80" name="人件費該当値テキスト"/>
        <xdr:cNvSpPr txBox="1"/>
      </xdr:nvSpPr>
      <xdr:spPr>
        <a:xfrm>
          <a:off x="4686300" y="633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44245</xdr:rowOff>
    </xdr:from>
    <xdr:to>
      <xdr:col>20</xdr:col>
      <xdr:colOff>38100</xdr:colOff>
      <xdr:row>37</xdr:row>
      <xdr:rowOff>145845</xdr:rowOff>
    </xdr:to>
    <xdr:sp macro="" textlink="">
      <xdr:nvSpPr>
        <xdr:cNvPr id="81" name="楕円 80"/>
        <xdr:cNvSpPr/>
      </xdr:nvSpPr>
      <xdr:spPr>
        <a:xfrm>
          <a:off x="3746500" y="638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136972</xdr:rowOff>
    </xdr:from>
    <xdr:ext cx="599010" cy="259045"/>
    <xdr:sp macro="" textlink="">
      <xdr:nvSpPr>
        <xdr:cNvPr id="82" name="テキスト ボックス 81"/>
        <xdr:cNvSpPr txBox="1"/>
      </xdr:nvSpPr>
      <xdr:spPr>
        <a:xfrm>
          <a:off x="3497795" y="648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54989</xdr:rowOff>
    </xdr:from>
    <xdr:to>
      <xdr:col>15</xdr:col>
      <xdr:colOff>101600</xdr:colOff>
      <xdr:row>37</xdr:row>
      <xdr:rowOff>156589</xdr:rowOff>
    </xdr:to>
    <xdr:sp macro="" textlink="">
      <xdr:nvSpPr>
        <xdr:cNvPr id="83" name="楕円 82"/>
        <xdr:cNvSpPr/>
      </xdr:nvSpPr>
      <xdr:spPr>
        <a:xfrm>
          <a:off x="2857500" y="639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147715</xdr:rowOff>
    </xdr:from>
    <xdr:ext cx="599010" cy="259045"/>
    <xdr:sp macro="" textlink="">
      <xdr:nvSpPr>
        <xdr:cNvPr id="84" name="テキスト ボックス 83"/>
        <xdr:cNvSpPr txBox="1"/>
      </xdr:nvSpPr>
      <xdr:spPr>
        <a:xfrm>
          <a:off x="2608795" y="649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71834</xdr:rowOff>
    </xdr:from>
    <xdr:to>
      <xdr:col>10</xdr:col>
      <xdr:colOff>165100</xdr:colOff>
      <xdr:row>38</xdr:row>
      <xdr:rowOff>1984</xdr:rowOff>
    </xdr:to>
    <xdr:sp macro="" textlink="">
      <xdr:nvSpPr>
        <xdr:cNvPr id="85" name="楕円 84"/>
        <xdr:cNvSpPr/>
      </xdr:nvSpPr>
      <xdr:spPr>
        <a:xfrm>
          <a:off x="1968500" y="641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164561</xdr:rowOff>
    </xdr:from>
    <xdr:ext cx="599010" cy="259045"/>
    <xdr:sp macro="" textlink="">
      <xdr:nvSpPr>
        <xdr:cNvPr id="86" name="テキスト ボックス 85"/>
        <xdr:cNvSpPr txBox="1"/>
      </xdr:nvSpPr>
      <xdr:spPr>
        <a:xfrm>
          <a:off x="1719795" y="6508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86026</xdr:rowOff>
    </xdr:from>
    <xdr:to>
      <xdr:col>6</xdr:col>
      <xdr:colOff>38100</xdr:colOff>
      <xdr:row>38</xdr:row>
      <xdr:rowOff>16176</xdr:rowOff>
    </xdr:to>
    <xdr:sp macro="" textlink="">
      <xdr:nvSpPr>
        <xdr:cNvPr id="87" name="楕円 86"/>
        <xdr:cNvSpPr/>
      </xdr:nvSpPr>
      <xdr:spPr>
        <a:xfrm>
          <a:off x="1079500" y="642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7303</xdr:rowOff>
    </xdr:from>
    <xdr:ext cx="599010" cy="259045"/>
    <xdr:sp macro="" textlink="">
      <xdr:nvSpPr>
        <xdr:cNvPr id="88" name="テキスト ボックス 87"/>
        <xdr:cNvSpPr txBox="1"/>
      </xdr:nvSpPr>
      <xdr:spPr>
        <a:xfrm>
          <a:off x="830795" y="6522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53</xdr:rowOff>
    </xdr:from>
    <xdr:to>
      <xdr:col>24</xdr:col>
      <xdr:colOff>63500</xdr:colOff>
      <xdr:row>58</xdr:row>
      <xdr:rowOff>13193</xdr:rowOff>
    </xdr:to>
    <xdr:cxnSp macro="">
      <xdr:nvCxnSpPr>
        <xdr:cNvPr id="115" name="直線コネクタ 114"/>
        <xdr:cNvCxnSpPr/>
      </xdr:nvCxnSpPr>
      <xdr:spPr>
        <a:xfrm>
          <a:off x="3797300" y="9944153"/>
          <a:ext cx="838200" cy="1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131329</xdr:rowOff>
    </xdr:from>
    <xdr:ext cx="599010" cy="259045"/>
    <xdr:sp macro="" textlink="">
      <xdr:nvSpPr>
        <xdr:cNvPr id="116" name="物件費平均値テキスト"/>
        <xdr:cNvSpPr txBox="1"/>
      </xdr:nvSpPr>
      <xdr:spPr>
        <a:xfrm>
          <a:off x="4686300" y="9732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53</xdr:rowOff>
    </xdr:from>
    <xdr:to>
      <xdr:col>19</xdr:col>
      <xdr:colOff>177800</xdr:colOff>
      <xdr:row>58</xdr:row>
      <xdr:rowOff>26661</xdr:rowOff>
    </xdr:to>
    <xdr:cxnSp macro="">
      <xdr:nvCxnSpPr>
        <xdr:cNvPr id="118" name="直線コネクタ 117"/>
        <xdr:cNvCxnSpPr/>
      </xdr:nvCxnSpPr>
      <xdr:spPr>
        <a:xfrm flipV="1">
          <a:off x="2908300" y="9944153"/>
          <a:ext cx="889000" cy="2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26661</xdr:rowOff>
    </xdr:from>
    <xdr:to>
      <xdr:col>15</xdr:col>
      <xdr:colOff>50800</xdr:colOff>
      <xdr:row>58</xdr:row>
      <xdr:rowOff>43516</xdr:rowOff>
    </xdr:to>
    <xdr:cxnSp macro="">
      <xdr:nvCxnSpPr>
        <xdr:cNvPr id="121" name="直線コネクタ 120"/>
        <xdr:cNvCxnSpPr/>
      </xdr:nvCxnSpPr>
      <xdr:spPr>
        <a:xfrm flipV="1">
          <a:off x="2019300" y="9970761"/>
          <a:ext cx="889000" cy="1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76897</xdr:rowOff>
    </xdr:from>
    <xdr:ext cx="599010" cy="259045"/>
    <xdr:sp macro="" textlink="">
      <xdr:nvSpPr>
        <xdr:cNvPr id="123" name="テキスト ボックス 122"/>
        <xdr:cNvSpPr txBox="1"/>
      </xdr:nvSpPr>
      <xdr:spPr>
        <a:xfrm>
          <a:off x="2608795" y="967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33439</xdr:rowOff>
    </xdr:from>
    <xdr:to>
      <xdr:col>10</xdr:col>
      <xdr:colOff>114300</xdr:colOff>
      <xdr:row>58</xdr:row>
      <xdr:rowOff>43516</xdr:rowOff>
    </xdr:to>
    <xdr:cxnSp macro="">
      <xdr:nvCxnSpPr>
        <xdr:cNvPr id="124" name="直線コネクタ 123"/>
        <xdr:cNvCxnSpPr/>
      </xdr:nvCxnSpPr>
      <xdr:spPr>
        <a:xfrm>
          <a:off x="1130300" y="9977539"/>
          <a:ext cx="889000" cy="1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93013</xdr:rowOff>
    </xdr:from>
    <xdr:ext cx="599010" cy="259045"/>
    <xdr:sp macro="" textlink="">
      <xdr:nvSpPr>
        <xdr:cNvPr id="126" name="テキスト ボックス 125"/>
        <xdr:cNvSpPr txBox="1"/>
      </xdr:nvSpPr>
      <xdr:spPr>
        <a:xfrm>
          <a:off x="1719795" y="969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85854</xdr:rowOff>
    </xdr:from>
    <xdr:ext cx="599010" cy="259045"/>
    <xdr:sp macro="" textlink="">
      <xdr:nvSpPr>
        <xdr:cNvPr id="128" name="テキスト ボックス 127"/>
        <xdr:cNvSpPr txBox="1"/>
      </xdr:nvSpPr>
      <xdr:spPr>
        <a:xfrm>
          <a:off x="830795" y="9687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133843</xdr:rowOff>
    </xdr:from>
    <xdr:to>
      <xdr:col>24</xdr:col>
      <xdr:colOff>114300</xdr:colOff>
      <xdr:row>58</xdr:row>
      <xdr:rowOff>63993</xdr:rowOff>
    </xdr:to>
    <xdr:sp macro="" textlink="">
      <xdr:nvSpPr>
        <xdr:cNvPr id="134" name="楕円 133"/>
        <xdr:cNvSpPr/>
      </xdr:nvSpPr>
      <xdr:spPr>
        <a:xfrm>
          <a:off x="4584700" y="990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86878</xdr:rowOff>
    </xdr:from>
    <xdr:ext cx="599010" cy="259045"/>
    <xdr:sp macro="" textlink="">
      <xdr:nvSpPr>
        <xdr:cNvPr id="135" name="物件費該当値テキスト"/>
        <xdr:cNvSpPr txBox="1"/>
      </xdr:nvSpPr>
      <xdr:spPr>
        <a:xfrm>
          <a:off x="4686300" y="985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120703</xdr:rowOff>
    </xdr:from>
    <xdr:to>
      <xdr:col>20</xdr:col>
      <xdr:colOff>38100</xdr:colOff>
      <xdr:row>58</xdr:row>
      <xdr:rowOff>50853</xdr:rowOff>
    </xdr:to>
    <xdr:sp macro="" textlink="">
      <xdr:nvSpPr>
        <xdr:cNvPr id="136" name="楕円 135"/>
        <xdr:cNvSpPr/>
      </xdr:nvSpPr>
      <xdr:spPr>
        <a:xfrm>
          <a:off x="3746500" y="989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67380</xdr:rowOff>
    </xdr:from>
    <xdr:ext cx="599010" cy="259045"/>
    <xdr:sp macro="" textlink="">
      <xdr:nvSpPr>
        <xdr:cNvPr id="137" name="テキスト ボックス 136"/>
        <xdr:cNvSpPr txBox="1"/>
      </xdr:nvSpPr>
      <xdr:spPr>
        <a:xfrm>
          <a:off x="3497795" y="9668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147311</xdr:rowOff>
    </xdr:from>
    <xdr:to>
      <xdr:col>15</xdr:col>
      <xdr:colOff>101600</xdr:colOff>
      <xdr:row>58</xdr:row>
      <xdr:rowOff>77461</xdr:rowOff>
    </xdr:to>
    <xdr:sp macro="" textlink="">
      <xdr:nvSpPr>
        <xdr:cNvPr id="138" name="楕円 137"/>
        <xdr:cNvSpPr/>
      </xdr:nvSpPr>
      <xdr:spPr>
        <a:xfrm>
          <a:off x="2857500" y="991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68588</xdr:rowOff>
    </xdr:from>
    <xdr:ext cx="599010" cy="259045"/>
    <xdr:sp macro="" textlink="">
      <xdr:nvSpPr>
        <xdr:cNvPr id="139" name="テキスト ボックス 138"/>
        <xdr:cNvSpPr txBox="1"/>
      </xdr:nvSpPr>
      <xdr:spPr>
        <a:xfrm>
          <a:off x="2608795" y="100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164166</xdr:rowOff>
    </xdr:from>
    <xdr:to>
      <xdr:col>10</xdr:col>
      <xdr:colOff>165100</xdr:colOff>
      <xdr:row>58</xdr:row>
      <xdr:rowOff>94316</xdr:rowOff>
    </xdr:to>
    <xdr:sp macro="" textlink="">
      <xdr:nvSpPr>
        <xdr:cNvPr id="140" name="楕円 139"/>
        <xdr:cNvSpPr/>
      </xdr:nvSpPr>
      <xdr:spPr>
        <a:xfrm>
          <a:off x="1968500" y="993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85443</xdr:rowOff>
    </xdr:from>
    <xdr:ext cx="599010" cy="259045"/>
    <xdr:sp macro="" textlink="">
      <xdr:nvSpPr>
        <xdr:cNvPr id="141" name="テキスト ボックス 140"/>
        <xdr:cNvSpPr txBox="1"/>
      </xdr:nvSpPr>
      <xdr:spPr>
        <a:xfrm>
          <a:off x="1719795" y="10029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154089</xdr:rowOff>
    </xdr:from>
    <xdr:to>
      <xdr:col>6</xdr:col>
      <xdr:colOff>38100</xdr:colOff>
      <xdr:row>58</xdr:row>
      <xdr:rowOff>84239</xdr:rowOff>
    </xdr:to>
    <xdr:sp macro="" textlink="">
      <xdr:nvSpPr>
        <xdr:cNvPr id="142" name="楕円 141"/>
        <xdr:cNvSpPr/>
      </xdr:nvSpPr>
      <xdr:spPr>
        <a:xfrm>
          <a:off x="1079500" y="992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75366</xdr:rowOff>
    </xdr:from>
    <xdr:ext cx="599010" cy="259045"/>
    <xdr:sp macro="" textlink="">
      <xdr:nvSpPr>
        <xdr:cNvPr id="143" name="テキスト ボックス 142"/>
        <xdr:cNvSpPr txBox="1"/>
      </xdr:nvSpPr>
      <xdr:spPr>
        <a:xfrm>
          <a:off x="830795" y="10019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29232</xdr:rowOff>
    </xdr:from>
    <xdr:to>
      <xdr:col>24</xdr:col>
      <xdr:colOff>63500</xdr:colOff>
      <xdr:row>78</xdr:row>
      <xdr:rowOff>92148</xdr:rowOff>
    </xdr:to>
    <xdr:cxnSp macro="">
      <xdr:nvCxnSpPr>
        <xdr:cNvPr id="172" name="直線コネクタ 171"/>
        <xdr:cNvCxnSpPr/>
      </xdr:nvCxnSpPr>
      <xdr:spPr>
        <a:xfrm flipV="1">
          <a:off x="3797300" y="13402332"/>
          <a:ext cx="838200" cy="6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63286</xdr:rowOff>
    </xdr:from>
    <xdr:to>
      <xdr:col>19</xdr:col>
      <xdr:colOff>177800</xdr:colOff>
      <xdr:row>78</xdr:row>
      <xdr:rowOff>92148</xdr:rowOff>
    </xdr:to>
    <xdr:cxnSp macro="">
      <xdr:nvCxnSpPr>
        <xdr:cNvPr id="175" name="直線コネクタ 174"/>
        <xdr:cNvCxnSpPr/>
      </xdr:nvCxnSpPr>
      <xdr:spPr>
        <a:xfrm>
          <a:off x="2908300" y="13436386"/>
          <a:ext cx="889000" cy="2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63286</xdr:rowOff>
    </xdr:from>
    <xdr:to>
      <xdr:col>15</xdr:col>
      <xdr:colOff>50800</xdr:colOff>
      <xdr:row>78</xdr:row>
      <xdr:rowOff>98296</xdr:rowOff>
    </xdr:to>
    <xdr:cxnSp macro="">
      <xdr:nvCxnSpPr>
        <xdr:cNvPr id="178" name="直線コネクタ 177"/>
        <xdr:cNvCxnSpPr/>
      </xdr:nvCxnSpPr>
      <xdr:spPr>
        <a:xfrm flipV="1">
          <a:off x="2019300" y="13436386"/>
          <a:ext cx="889000" cy="3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77250</xdr:rowOff>
    </xdr:from>
    <xdr:to>
      <xdr:col>10</xdr:col>
      <xdr:colOff>114300</xdr:colOff>
      <xdr:row>78</xdr:row>
      <xdr:rowOff>98296</xdr:rowOff>
    </xdr:to>
    <xdr:cxnSp macro="">
      <xdr:nvCxnSpPr>
        <xdr:cNvPr id="181" name="直線コネクタ 180"/>
        <xdr:cNvCxnSpPr/>
      </xdr:nvCxnSpPr>
      <xdr:spPr>
        <a:xfrm>
          <a:off x="1130300" y="13450350"/>
          <a:ext cx="889000" cy="2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149882</xdr:rowOff>
    </xdr:from>
    <xdr:to>
      <xdr:col>24</xdr:col>
      <xdr:colOff>114300</xdr:colOff>
      <xdr:row>78</xdr:row>
      <xdr:rowOff>80032</xdr:rowOff>
    </xdr:to>
    <xdr:sp macro="" textlink="">
      <xdr:nvSpPr>
        <xdr:cNvPr id="191" name="楕円 190"/>
        <xdr:cNvSpPr/>
      </xdr:nvSpPr>
      <xdr:spPr>
        <a:xfrm>
          <a:off x="4584700" y="1335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1309</xdr:rowOff>
    </xdr:from>
    <xdr:ext cx="534377" cy="259045"/>
    <xdr:sp macro="" textlink="">
      <xdr:nvSpPr>
        <xdr:cNvPr id="192" name="維持補修費該当値テキスト"/>
        <xdr:cNvSpPr txBox="1"/>
      </xdr:nvSpPr>
      <xdr:spPr>
        <a:xfrm>
          <a:off x="4686300" y="1320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41348</xdr:rowOff>
    </xdr:from>
    <xdr:to>
      <xdr:col>20</xdr:col>
      <xdr:colOff>38100</xdr:colOff>
      <xdr:row>78</xdr:row>
      <xdr:rowOff>142948</xdr:rowOff>
    </xdr:to>
    <xdr:sp macro="" textlink="">
      <xdr:nvSpPr>
        <xdr:cNvPr id="193" name="楕円 192"/>
        <xdr:cNvSpPr/>
      </xdr:nvSpPr>
      <xdr:spPr>
        <a:xfrm>
          <a:off x="3746500" y="1341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159475</xdr:rowOff>
    </xdr:from>
    <xdr:ext cx="534377" cy="259045"/>
    <xdr:sp macro="" textlink="">
      <xdr:nvSpPr>
        <xdr:cNvPr id="194" name="テキスト ボックス 193"/>
        <xdr:cNvSpPr txBox="1"/>
      </xdr:nvSpPr>
      <xdr:spPr>
        <a:xfrm>
          <a:off x="3530111" y="1318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12486</xdr:rowOff>
    </xdr:from>
    <xdr:to>
      <xdr:col>15</xdr:col>
      <xdr:colOff>101600</xdr:colOff>
      <xdr:row>78</xdr:row>
      <xdr:rowOff>114086</xdr:rowOff>
    </xdr:to>
    <xdr:sp macro="" textlink="">
      <xdr:nvSpPr>
        <xdr:cNvPr id="195" name="楕円 194"/>
        <xdr:cNvSpPr/>
      </xdr:nvSpPr>
      <xdr:spPr>
        <a:xfrm>
          <a:off x="2857500" y="133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130613</xdr:rowOff>
    </xdr:from>
    <xdr:ext cx="534377" cy="259045"/>
    <xdr:sp macro="" textlink="">
      <xdr:nvSpPr>
        <xdr:cNvPr id="196" name="テキスト ボックス 195"/>
        <xdr:cNvSpPr txBox="1"/>
      </xdr:nvSpPr>
      <xdr:spPr>
        <a:xfrm>
          <a:off x="2641111" y="1316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47496</xdr:rowOff>
    </xdr:from>
    <xdr:to>
      <xdr:col>10</xdr:col>
      <xdr:colOff>165100</xdr:colOff>
      <xdr:row>78</xdr:row>
      <xdr:rowOff>149096</xdr:rowOff>
    </xdr:to>
    <xdr:sp macro="" textlink="">
      <xdr:nvSpPr>
        <xdr:cNvPr id="197" name="楕円 196"/>
        <xdr:cNvSpPr/>
      </xdr:nvSpPr>
      <xdr:spPr>
        <a:xfrm>
          <a:off x="1968500" y="1342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165623</xdr:rowOff>
    </xdr:from>
    <xdr:ext cx="534377" cy="259045"/>
    <xdr:sp macro="" textlink="">
      <xdr:nvSpPr>
        <xdr:cNvPr id="198" name="テキスト ボックス 197"/>
        <xdr:cNvSpPr txBox="1"/>
      </xdr:nvSpPr>
      <xdr:spPr>
        <a:xfrm>
          <a:off x="1752111" y="1319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26450</xdr:rowOff>
    </xdr:from>
    <xdr:to>
      <xdr:col>6</xdr:col>
      <xdr:colOff>38100</xdr:colOff>
      <xdr:row>78</xdr:row>
      <xdr:rowOff>128050</xdr:rowOff>
    </xdr:to>
    <xdr:sp macro="" textlink="">
      <xdr:nvSpPr>
        <xdr:cNvPr id="199" name="楕円 198"/>
        <xdr:cNvSpPr/>
      </xdr:nvSpPr>
      <xdr:spPr>
        <a:xfrm>
          <a:off x="1079500" y="1339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144577</xdr:rowOff>
    </xdr:from>
    <xdr:ext cx="534377" cy="259045"/>
    <xdr:sp macro="" textlink="">
      <xdr:nvSpPr>
        <xdr:cNvPr id="200" name="テキスト ボックス 199"/>
        <xdr:cNvSpPr txBox="1"/>
      </xdr:nvSpPr>
      <xdr:spPr>
        <a:xfrm>
          <a:off x="863111" y="1317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144120</xdr:rowOff>
    </xdr:from>
    <xdr:to>
      <xdr:col>24</xdr:col>
      <xdr:colOff>63500</xdr:colOff>
      <xdr:row>92</xdr:row>
      <xdr:rowOff>157004</xdr:rowOff>
    </xdr:to>
    <xdr:cxnSp macro="">
      <xdr:nvCxnSpPr>
        <xdr:cNvPr id="229" name="直線コネクタ 228"/>
        <xdr:cNvCxnSpPr/>
      </xdr:nvCxnSpPr>
      <xdr:spPr>
        <a:xfrm flipV="1">
          <a:off x="3797300" y="15917520"/>
          <a:ext cx="838200" cy="1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157004</xdr:rowOff>
    </xdr:from>
    <xdr:to>
      <xdr:col>19</xdr:col>
      <xdr:colOff>177800</xdr:colOff>
      <xdr:row>93</xdr:row>
      <xdr:rowOff>153225</xdr:rowOff>
    </xdr:to>
    <xdr:cxnSp macro="">
      <xdr:nvCxnSpPr>
        <xdr:cNvPr id="232" name="直線コネクタ 231"/>
        <xdr:cNvCxnSpPr/>
      </xdr:nvCxnSpPr>
      <xdr:spPr>
        <a:xfrm flipV="1">
          <a:off x="2908300" y="15930404"/>
          <a:ext cx="889000" cy="16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153225</xdr:rowOff>
    </xdr:from>
    <xdr:to>
      <xdr:col>15</xdr:col>
      <xdr:colOff>50800</xdr:colOff>
      <xdr:row>94</xdr:row>
      <xdr:rowOff>15464</xdr:rowOff>
    </xdr:to>
    <xdr:cxnSp macro="">
      <xdr:nvCxnSpPr>
        <xdr:cNvPr id="235" name="直線コネクタ 234"/>
        <xdr:cNvCxnSpPr/>
      </xdr:nvCxnSpPr>
      <xdr:spPr>
        <a:xfrm flipV="1">
          <a:off x="2019300" y="16098075"/>
          <a:ext cx="889000" cy="33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168458</xdr:rowOff>
    </xdr:from>
    <xdr:to>
      <xdr:col>10</xdr:col>
      <xdr:colOff>114300</xdr:colOff>
      <xdr:row>94</xdr:row>
      <xdr:rowOff>15464</xdr:rowOff>
    </xdr:to>
    <xdr:cxnSp macro="">
      <xdr:nvCxnSpPr>
        <xdr:cNvPr id="238" name="直線コネクタ 237"/>
        <xdr:cNvCxnSpPr/>
      </xdr:nvCxnSpPr>
      <xdr:spPr>
        <a:xfrm>
          <a:off x="1130300" y="16113308"/>
          <a:ext cx="889000" cy="1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93320</xdr:rowOff>
    </xdr:from>
    <xdr:to>
      <xdr:col>24</xdr:col>
      <xdr:colOff>114300</xdr:colOff>
      <xdr:row>93</xdr:row>
      <xdr:rowOff>23470</xdr:rowOff>
    </xdr:to>
    <xdr:sp macro="" textlink="">
      <xdr:nvSpPr>
        <xdr:cNvPr id="248" name="楕円 247"/>
        <xdr:cNvSpPr/>
      </xdr:nvSpPr>
      <xdr:spPr>
        <a:xfrm>
          <a:off x="4584700" y="1586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116197</xdr:rowOff>
    </xdr:from>
    <xdr:ext cx="599010" cy="259045"/>
    <xdr:sp macro="" textlink="">
      <xdr:nvSpPr>
        <xdr:cNvPr id="249" name="扶助費該当値テキスト"/>
        <xdr:cNvSpPr txBox="1"/>
      </xdr:nvSpPr>
      <xdr:spPr>
        <a:xfrm>
          <a:off x="4686300" y="15718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106204</xdr:rowOff>
    </xdr:from>
    <xdr:to>
      <xdr:col>20</xdr:col>
      <xdr:colOff>38100</xdr:colOff>
      <xdr:row>93</xdr:row>
      <xdr:rowOff>36354</xdr:rowOff>
    </xdr:to>
    <xdr:sp macro="" textlink="">
      <xdr:nvSpPr>
        <xdr:cNvPr id="250" name="楕円 249"/>
        <xdr:cNvSpPr/>
      </xdr:nvSpPr>
      <xdr:spPr>
        <a:xfrm>
          <a:off x="3746500" y="1587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52881</xdr:rowOff>
    </xdr:from>
    <xdr:ext cx="599010" cy="259045"/>
    <xdr:sp macro="" textlink="">
      <xdr:nvSpPr>
        <xdr:cNvPr id="251" name="テキスト ボックス 250"/>
        <xdr:cNvSpPr txBox="1"/>
      </xdr:nvSpPr>
      <xdr:spPr>
        <a:xfrm>
          <a:off x="3497795" y="1565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102425</xdr:rowOff>
    </xdr:from>
    <xdr:to>
      <xdr:col>15</xdr:col>
      <xdr:colOff>101600</xdr:colOff>
      <xdr:row>94</xdr:row>
      <xdr:rowOff>32575</xdr:rowOff>
    </xdr:to>
    <xdr:sp macro="" textlink="">
      <xdr:nvSpPr>
        <xdr:cNvPr id="252" name="楕円 251"/>
        <xdr:cNvSpPr/>
      </xdr:nvSpPr>
      <xdr:spPr>
        <a:xfrm>
          <a:off x="2857500" y="160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49102</xdr:rowOff>
    </xdr:from>
    <xdr:ext cx="599010" cy="259045"/>
    <xdr:sp macro="" textlink="">
      <xdr:nvSpPr>
        <xdr:cNvPr id="253" name="テキスト ボックス 252"/>
        <xdr:cNvSpPr txBox="1"/>
      </xdr:nvSpPr>
      <xdr:spPr>
        <a:xfrm>
          <a:off x="2608795" y="15822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136114</xdr:rowOff>
    </xdr:from>
    <xdr:to>
      <xdr:col>10</xdr:col>
      <xdr:colOff>165100</xdr:colOff>
      <xdr:row>94</xdr:row>
      <xdr:rowOff>66264</xdr:rowOff>
    </xdr:to>
    <xdr:sp macro="" textlink="">
      <xdr:nvSpPr>
        <xdr:cNvPr id="254" name="楕円 253"/>
        <xdr:cNvSpPr/>
      </xdr:nvSpPr>
      <xdr:spPr>
        <a:xfrm>
          <a:off x="1968500" y="1608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82791</xdr:rowOff>
    </xdr:from>
    <xdr:ext cx="599010" cy="259045"/>
    <xdr:sp macro="" textlink="">
      <xdr:nvSpPr>
        <xdr:cNvPr id="255" name="テキスト ボックス 254"/>
        <xdr:cNvSpPr txBox="1"/>
      </xdr:nvSpPr>
      <xdr:spPr>
        <a:xfrm>
          <a:off x="1719795" y="15856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117658</xdr:rowOff>
    </xdr:from>
    <xdr:to>
      <xdr:col>6</xdr:col>
      <xdr:colOff>38100</xdr:colOff>
      <xdr:row>94</xdr:row>
      <xdr:rowOff>47808</xdr:rowOff>
    </xdr:to>
    <xdr:sp macro="" textlink="">
      <xdr:nvSpPr>
        <xdr:cNvPr id="256" name="楕円 255"/>
        <xdr:cNvSpPr/>
      </xdr:nvSpPr>
      <xdr:spPr>
        <a:xfrm>
          <a:off x="1079500" y="1606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64335</xdr:rowOff>
    </xdr:from>
    <xdr:ext cx="599010" cy="259045"/>
    <xdr:sp macro="" textlink="">
      <xdr:nvSpPr>
        <xdr:cNvPr id="257" name="テキスト ボックス 256"/>
        <xdr:cNvSpPr txBox="1"/>
      </xdr:nvSpPr>
      <xdr:spPr>
        <a:xfrm>
          <a:off x="830795" y="15837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62656</xdr:rowOff>
    </xdr:from>
    <xdr:to>
      <xdr:col>55</xdr:col>
      <xdr:colOff>0</xdr:colOff>
      <xdr:row>37</xdr:row>
      <xdr:rowOff>77531</xdr:rowOff>
    </xdr:to>
    <xdr:cxnSp macro="">
      <xdr:nvCxnSpPr>
        <xdr:cNvPr id="288" name="直線コネクタ 287"/>
        <xdr:cNvCxnSpPr/>
      </xdr:nvCxnSpPr>
      <xdr:spPr>
        <a:xfrm flipV="1">
          <a:off x="9639300" y="6406306"/>
          <a:ext cx="838200" cy="14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77531</xdr:rowOff>
    </xdr:from>
    <xdr:to>
      <xdr:col>50</xdr:col>
      <xdr:colOff>114300</xdr:colOff>
      <xdr:row>37</xdr:row>
      <xdr:rowOff>137904</xdr:rowOff>
    </xdr:to>
    <xdr:cxnSp macro="">
      <xdr:nvCxnSpPr>
        <xdr:cNvPr id="291" name="直線コネクタ 290"/>
        <xdr:cNvCxnSpPr/>
      </xdr:nvCxnSpPr>
      <xdr:spPr>
        <a:xfrm flipV="1">
          <a:off x="8750300" y="6421181"/>
          <a:ext cx="889000" cy="60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65505</xdr:rowOff>
    </xdr:from>
    <xdr:to>
      <xdr:col>45</xdr:col>
      <xdr:colOff>177800</xdr:colOff>
      <xdr:row>37</xdr:row>
      <xdr:rowOff>137904</xdr:rowOff>
    </xdr:to>
    <xdr:cxnSp macro="">
      <xdr:nvCxnSpPr>
        <xdr:cNvPr id="294" name="直線コネクタ 293"/>
        <xdr:cNvCxnSpPr/>
      </xdr:nvCxnSpPr>
      <xdr:spPr>
        <a:xfrm>
          <a:off x="7861300" y="6409155"/>
          <a:ext cx="889000" cy="7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26089</xdr:rowOff>
    </xdr:from>
    <xdr:to>
      <xdr:col>41</xdr:col>
      <xdr:colOff>50800</xdr:colOff>
      <xdr:row>37</xdr:row>
      <xdr:rowOff>65505</xdr:rowOff>
    </xdr:to>
    <xdr:cxnSp macro="">
      <xdr:nvCxnSpPr>
        <xdr:cNvPr id="297" name="直線コネクタ 296"/>
        <xdr:cNvCxnSpPr/>
      </xdr:nvCxnSpPr>
      <xdr:spPr>
        <a:xfrm>
          <a:off x="6972300" y="6369739"/>
          <a:ext cx="889000" cy="3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11856</xdr:rowOff>
    </xdr:from>
    <xdr:to>
      <xdr:col>55</xdr:col>
      <xdr:colOff>50800</xdr:colOff>
      <xdr:row>37</xdr:row>
      <xdr:rowOff>113456</xdr:rowOff>
    </xdr:to>
    <xdr:sp macro="" textlink="">
      <xdr:nvSpPr>
        <xdr:cNvPr id="307" name="楕円 306"/>
        <xdr:cNvSpPr/>
      </xdr:nvSpPr>
      <xdr:spPr>
        <a:xfrm>
          <a:off x="10426700" y="635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34733</xdr:rowOff>
    </xdr:from>
    <xdr:ext cx="599010" cy="259045"/>
    <xdr:sp macro="" textlink="">
      <xdr:nvSpPr>
        <xdr:cNvPr id="308" name="補助費等該当値テキスト"/>
        <xdr:cNvSpPr txBox="1"/>
      </xdr:nvSpPr>
      <xdr:spPr>
        <a:xfrm>
          <a:off x="10528300" y="6206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26731</xdr:rowOff>
    </xdr:from>
    <xdr:to>
      <xdr:col>50</xdr:col>
      <xdr:colOff>165100</xdr:colOff>
      <xdr:row>37</xdr:row>
      <xdr:rowOff>128331</xdr:rowOff>
    </xdr:to>
    <xdr:sp macro="" textlink="">
      <xdr:nvSpPr>
        <xdr:cNvPr id="309" name="楕円 308"/>
        <xdr:cNvSpPr/>
      </xdr:nvSpPr>
      <xdr:spPr>
        <a:xfrm>
          <a:off x="9588500" y="637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144858</xdr:rowOff>
    </xdr:from>
    <xdr:ext cx="599010" cy="259045"/>
    <xdr:sp macro="" textlink="">
      <xdr:nvSpPr>
        <xdr:cNvPr id="310" name="テキスト ボックス 309"/>
        <xdr:cNvSpPr txBox="1"/>
      </xdr:nvSpPr>
      <xdr:spPr>
        <a:xfrm>
          <a:off x="9339795" y="614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87104</xdr:rowOff>
    </xdr:from>
    <xdr:to>
      <xdr:col>46</xdr:col>
      <xdr:colOff>38100</xdr:colOff>
      <xdr:row>38</xdr:row>
      <xdr:rowOff>17254</xdr:rowOff>
    </xdr:to>
    <xdr:sp macro="" textlink="">
      <xdr:nvSpPr>
        <xdr:cNvPr id="311" name="楕円 310"/>
        <xdr:cNvSpPr/>
      </xdr:nvSpPr>
      <xdr:spPr>
        <a:xfrm>
          <a:off x="8699500" y="643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33781</xdr:rowOff>
    </xdr:from>
    <xdr:ext cx="599010" cy="259045"/>
    <xdr:sp macro="" textlink="">
      <xdr:nvSpPr>
        <xdr:cNvPr id="312" name="テキスト ボックス 311"/>
        <xdr:cNvSpPr txBox="1"/>
      </xdr:nvSpPr>
      <xdr:spPr>
        <a:xfrm>
          <a:off x="8450795" y="6205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14705</xdr:rowOff>
    </xdr:from>
    <xdr:to>
      <xdr:col>41</xdr:col>
      <xdr:colOff>101600</xdr:colOff>
      <xdr:row>37</xdr:row>
      <xdr:rowOff>116305</xdr:rowOff>
    </xdr:to>
    <xdr:sp macro="" textlink="">
      <xdr:nvSpPr>
        <xdr:cNvPr id="313" name="楕円 312"/>
        <xdr:cNvSpPr/>
      </xdr:nvSpPr>
      <xdr:spPr>
        <a:xfrm>
          <a:off x="7810500" y="635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132832</xdr:rowOff>
    </xdr:from>
    <xdr:ext cx="599010" cy="259045"/>
    <xdr:sp macro="" textlink="">
      <xdr:nvSpPr>
        <xdr:cNvPr id="314" name="テキスト ボックス 313"/>
        <xdr:cNvSpPr txBox="1"/>
      </xdr:nvSpPr>
      <xdr:spPr>
        <a:xfrm>
          <a:off x="7561795" y="6133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146739</xdr:rowOff>
    </xdr:from>
    <xdr:to>
      <xdr:col>36</xdr:col>
      <xdr:colOff>165100</xdr:colOff>
      <xdr:row>37</xdr:row>
      <xdr:rowOff>76889</xdr:rowOff>
    </xdr:to>
    <xdr:sp macro="" textlink="">
      <xdr:nvSpPr>
        <xdr:cNvPr id="315" name="楕円 314"/>
        <xdr:cNvSpPr/>
      </xdr:nvSpPr>
      <xdr:spPr>
        <a:xfrm>
          <a:off x="6921500" y="631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93416</xdr:rowOff>
    </xdr:from>
    <xdr:ext cx="599010" cy="259045"/>
    <xdr:sp macro="" textlink="">
      <xdr:nvSpPr>
        <xdr:cNvPr id="316" name="テキスト ボックス 315"/>
        <xdr:cNvSpPr txBox="1"/>
      </xdr:nvSpPr>
      <xdr:spPr>
        <a:xfrm>
          <a:off x="6672795" y="6094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106099</xdr:rowOff>
    </xdr:from>
    <xdr:to>
      <xdr:col>55</xdr:col>
      <xdr:colOff>0</xdr:colOff>
      <xdr:row>58</xdr:row>
      <xdr:rowOff>162219</xdr:rowOff>
    </xdr:to>
    <xdr:cxnSp macro="">
      <xdr:nvCxnSpPr>
        <xdr:cNvPr id="347" name="直線コネクタ 346"/>
        <xdr:cNvCxnSpPr/>
      </xdr:nvCxnSpPr>
      <xdr:spPr>
        <a:xfrm flipV="1">
          <a:off x="9639300" y="10050199"/>
          <a:ext cx="838200" cy="5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162219</xdr:rowOff>
    </xdr:from>
    <xdr:to>
      <xdr:col>50</xdr:col>
      <xdr:colOff>114300</xdr:colOff>
      <xdr:row>59</xdr:row>
      <xdr:rowOff>38278</xdr:rowOff>
    </xdr:to>
    <xdr:cxnSp macro="">
      <xdr:nvCxnSpPr>
        <xdr:cNvPr id="350" name="直線コネクタ 349"/>
        <xdr:cNvCxnSpPr/>
      </xdr:nvCxnSpPr>
      <xdr:spPr>
        <a:xfrm flipV="1">
          <a:off x="8750300" y="10106319"/>
          <a:ext cx="889000" cy="47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121462</xdr:rowOff>
    </xdr:from>
    <xdr:to>
      <xdr:col>45</xdr:col>
      <xdr:colOff>177800</xdr:colOff>
      <xdr:row>59</xdr:row>
      <xdr:rowOff>38278</xdr:rowOff>
    </xdr:to>
    <xdr:cxnSp macro="">
      <xdr:nvCxnSpPr>
        <xdr:cNvPr id="353" name="直線コネクタ 352"/>
        <xdr:cNvCxnSpPr/>
      </xdr:nvCxnSpPr>
      <xdr:spPr>
        <a:xfrm>
          <a:off x="7861300" y="10065562"/>
          <a:ext cx="889000" cy="8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121462</xdr:rowOff>
    </xdr:from>
    <xdr:to>
      <xdr:col>41</xdr:col>
      <xdr:colOff>50800</xdr:colOff>
      <xdr:row>58</xdr:row>
      <xdr:rowOff>156026</xdr:rowOff>
    </xdr:to>
    <xdr:cxnSp macro="">
      <xdr:nvCxnSpPr>
        <xdr:cNvPr id="356" name="直線コネクタ 355"/>
        <xdr:cNvCxnSpPr/>
      </xdr:nvCxnSpPr>
      <xdr:spPr>
        <a:xfrm flipV="1">
          <a:off x="6972300" y="10065562"/>
          <a:ext cx="889000" cy="3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55299</xdr:rowOff>
    </xdr:from>
    <xdr:to>
      <xdr:col>55</xdr:col>
      <xdr:colOff>50800</xdr:colOff>
      <xdr:row>58</xdr:row>
      <xdr:rowOff>156899</xdr:rowOff>
    </xdr:to>
    <xdr:sp macro="" textlink="">
      <xdr:nvSpPr>
        <xdr:cNvPr id="366" name="楕円 365"/>
        <xdr:cNvSpPr/>
      </xdr:nvSpPr>
      <xdr:spPr>
        <a:xfrm>
          <a:off x="10426700" y="999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78176</xdr:rowOff>
    </xdr:from>
    <xdr:ext cx="599010" cy="259045"/>
    <xdr:sp macro="" textlink="">
      <xdr:nvSpPr>
        <xdr:cNvPr id="367" name="普通建設事業費該当値テキスト"/>
        <xdr:cNvSpPr txBox="1"/>
      </xdr:nvSpPr>
      <xdr:spPr>
        <a:xfrm>
          <a:off x="10528300" y="985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111419</xdr:rowOff>
    </xdr:from>
    <xdr:to>
      <xdr:col>50</xdr:col>
      <xdr:colOff>165100</xdr:colOff>
      <xdr:row>59</xdr:row>
      <xdr:rowOff>41569</xdr:rowOff>
    </xdr:to>
    <xdr:sp macro="" textlink="">
      <xdr:nvSpPr>
        <xdr:cNvPr id="368" name="楕円 367"/>
        <xdr:cNvSpPr/>
      </xdr:nvSpPr>
      <xdr:spPr>
        <a:xfrm>
          <a:off x="9588500" y="1005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58096</xdr:rowOff>
    </xdr:from>
    <xdr:ext cx="599010" cy="259045"/>
    <xdr:sp macro="" textlink="">
      <xdr:nvSpPr>
        <xdr:cNvPr id="369" name="テキスト ボックス 368"/>
        <xdr:cNvSpPr txBox="1"/>
      </xdr:nvSpPr>
      <xdr:spPr>
        <a:xfrm>
          <a:off x="9339795" y="983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158928</xdr:rowOff>
    </xdr:from>
    <xdr:to>
      <xdr:col>46</xdr:col>
      <xdr:colOff>38100</xdr:colOff>
      <xdr:row>59</xdr:row>
      <xdr:rowOff>89078</xdr:rowOff>
    </xdr:to>
    <xdr:sp macro="" textlink="">
      <xdr:nvSpPr>
        <xdr:cNvPr id="370" name="楕円 369"/>
        <xdr:cNvSpPr/>
      </xdr:nvSpPr>
      <xdr:spPr>
        <a:xfrm>
          <a:off x="8699500" y="101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80205</xdr:rowOff>
    </xdr:from>
    <xdr:ext cx="599010" cy="259045"/>
    <xdr:sp macro="" textlink="">
      <xdr:nvSpPr>
        <xdr:cNvPr id="371" name="テキスト ボックス 370"/>
        <xdr:cNvSpPr txBox="1"/>
      </xdr:nvSpPr>
      <xdr:spPr>
        <a:xfrm>
          <a:off x="8450795" y="10195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70662</xdr:rowOff>
    </xdr:from>
    <xdr:to>
      <xdr:col>41</xdr:col>
      <xdr:colOff>101600</xdr:colOff>
      <xdr:row>59</xdr:row>
      <xdr:rowOff>812</xdr:rowOff>
    </xdr:to>
    <xdr:sp macro="" textlink="">
      <xdr:nvSpPr>
        <xdr:cNvPr id="372" name="楕円 371"/>
        <xdr:cNvSpPr/>
      </xdr:nvSpPr>
      <xdr:spPr>
        <a:xfrm>
          <a:off x="7810500" y="1001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17339</xdr:rowOff>
    </xdr:from>
    <xdr:ext cx="599010" cy="259045"/>
    <xdr:sp macro="" textlink="">
      <xdr:nvSpPr>
        <xdr:cNvPr id="373" name="テキスト ボックス 372"/>
        <xdr:cNvSpPr txBox="1"/>
      </xdr:nvSpPr>
      <xdr:spPr>
        <a:xfrm>
          <a:off x="7561795" y="9789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105226</xdr:rowOff>
    </xdr:from>
    <xdr:to>
      <xdr:col>36</xdr:col>
      <xdr:colOff>165100</xdr:colOff>
      <xdr:row>59</xdr:row>
      <xdr:rowOff>35376</xdr:rowOff>
    </xdr:to>
    <xdr:sp macro="" textlink="">
      <xdr:nvSpPr>
        <xdr:cNvPr id="374" name="楕円 373"/>
        <xdr:cNvSpPr/>
      </xdr:nvSpPr>
      <xdr:spPr>
        <a:xfrm>
          <a:off x="6921500" y="1004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51903</xdr:rowOff>
    </xdr:from>
    <xdr:ext cx="599010" cy="259045"/>
    <xdr:sp macro="" textlink="">
      <xdr:nvSpPr>
        <xdr:cNvPr id="375" name="テキスト ボックス 374"/>
        <xdr:cNvSpPr txBox="1"/>
      </xdr:nvSpPr>
      <xdr:spPr>
        <a:xfrm>
          <a:off x="6672795" y="9824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166466</xdr:rowOff>
    </xdr:from>
    <xdr:to>
      <xdr:col>55</xdr:col>
      <xdr:colOff>0</xdr:colOff>
      <xdr:row>77</xdr:row>
      <xdr:rowOff>122448</xdr:rowOff>
    </xdr:to>
    <xdr:cxnSp macro="">
      <xdr:nvCxnSpPr>
        <xdr:cNvPr id="404" name="直線コネクタ 403"/>
        <xdr:cNvCxnSpPr/>
      </xdr:nvCxnSpPr>
      <xdr:spPr>
        <a:xfrm flipV="1">
          <a:off x="9639300" y="13196666"/>
          <a:ext cx="838200" cy="1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122448</xdr:rowOff>
    </xdr:from>
    <xdr:to>
      <xdr:col>50</xdr:col>
      <xdr:colOff>114300</xdr:colOff>
      <xdr:row>78</xdr:row>
      <xdr:rowOff>140004</xdr:rowOff>
    </xdr:to>
    <xdr:cxnSp macro="">
      <xdr:nvCxnSpPr>
        <xdr:cNvPr id="407" name="直線コネクタ 406"/>
        <xdr:cNvCxnSpPr/>
      </xdr:nvCxnSpPr>
      <xdr:spPr>
        <a:xfrm flipV="1">
          <a:off x="8750300" y="13324098"/>
          <a:ext cx="889000" cy="18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1054</xdr:rowOff>
    </xdr:from>
    <xdr:to>
      <xdr:col>45</xdr:col>
      <xdr:colOff>177800</xdr:colOff>
      <xdr:row>78</xdr:row>
      <xdr:rowOff>140004</xdr:rowOff>
    </xdr:to>
    <xdr:cxnSp macro="">
      <xdr:nvCxnSpPr>
        <xdr:cNvPr id="410" name="直線コネクタ 409"/>
        <xdr:cNvCxnSpPr/>
      </xdr:nvCxnSpPr>
      <xdr:spPr>
        <a:xfrm>
          <a:off x="7861300" y="13202704"/>
          <a:ext cx="889000" cy="31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1054</xdr:rowOff>
    </xdr:from>
    <xdr:to>
      <xdr:col>41</xdr:col>
      <xdr:colOff>50800</xdr:colOff>
      <xdr:row>78</xdr:row>
      <xdr:rowOff>96777</xdr:rowOff>
    </xdr:to>
    <xdr:cxnSp macro="">
      <xdr:nvCxnSpPr>
        <xdr:cNvPr id="413" name="直線コネクタ 412"/>
        <xdr:cNvCxnSpPr/>
      </xdr:nvCxnSpPr>
      <xdr:spPr>
        <a:xfrm flipV="1">
          <a:off x="6972300" y="13202704"/>
          <a:ext cx="889000" cy="267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115666</xdr:rowOff>
    </xdr:from>
    <xdr:to>
      <xdr:col>55</xdr:col>
      <xdr:colOff>50800</xdr:colOff>
      <xdr:row>77</xdr:row>
      <xdr:rowOff>45816</xdr:rowOff>
    </xdr:to>
    <xdr:sp macro="" textlink="">
      <xdr:nvSpPr>
        <xdr:cNvPr id="423" name="楕円 422"/>
        <xdr:cNvSpPr/>
      </xdr:nvSpPr>
      <xdr:spPr>
        <a:xfrm>
          <a:off x="10426700" y="1314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138543</xdr:rowOff>
    </xdr:from>
    <xdr:ext cx="599010" cy="259045"/>
    <xdr:sp macro="" textlink="">
      <xdr:nvSpPr>
        <xdr:cNvPr id="424" name="普通建設事業費 （ うち新規整備　）該当値テキスト"/>
        <xdr:cNvSpPr txBox="1"/>
      </xdr:nvSpPr>
      <xdr:spPr>
        <a:xfrm>
          <a:off x="10528300" y="12997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71648</xdr:rowOff>
    </xdr:from>
    <xdr:to>
      <xdr:col>50</xdr:col>
      <xdr:colOff>165100</xdr:colOff>
      <xdr:row>78</xdr:row>
      <xdr:rowOff>1798</xdr:rowOff>
    </xdr:to>
    <xdr:sp macro="" textlink="">
      <xdr:nvSpPr>
        <xdr:cNvPr id="425" name="楕円 424"/>
        <xdr:cNvSpPr/>
      </xdr:nvSpPr>
      <xdr:spPr>
        <a:xfrm>
          <a:off x="9588500" y="1327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18325</xdr:rowOff>
    </xdr:from>
    <xdr:ext cx="599010" cy="259045"/>
    <xdr:sp macro="" textlink="">
      <xdr:nvSpPr>
        <xdr:cNvPr id="426" name="テキスト ボックス 425"/>
        <xdr:cNvSpPr txBox="1"/>
      </xdr:nvSpPr>
      <xdr:spPr>
        <a:xfrm>
          <a:off x="9339795" y="13048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89204</xdr:rowOff>
    </xdr:from>
    <xdr:to>
      <xdr:col>46</xdr:col>
      <xdr:colOff>38100</xdr:colOff>
      <xdr:row>79</xdr:row>
      <xdr:rowOff>19354</xdr:rowOff>
    </xdr:to>
    <xdr:sp macro="" textlink="">
      <xdr:nvSpPr>
        <xdr:cNvPr id="427" name="楕円 426"/>
        <xdr:cNvSpPr/>
      </xdr:nvSpPr>
      <xdr:spPr>
        <a:xfrm>
          <a:off x="8699500" y="1346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10481</xdr:rowOff>
    </xdr:from>
    <xdr:ext cx="534377" cy="259045"/>
    <xdr:sp macro="" textlink="">
      <xdr:nvSpPr>
        <xdr:cNvPr id="428" name="テキスト ボックス 427"/>
        <xdr:cNvSpPr txBox="1"/>
      </xdr:nvSpPr>
      <xdr:spPr>
        <a:xfrm>
          <a:off x="8483111" y="1355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121704</xdr:rowOff>
    </xdr:from>
    <xdr:to>
      <xdr:col>41</xdr:col>
      <xdr:colOff>101600</xdr:colOff>
      <xdr:row>77</xdr:row>
      <xdr:rowOff>51854</xdr:rowOff>
    </xdr:to>
    <xdr:sp macro="" textlink="">
      <xdr:nvSpPr>
        <xdr:cNvPr id="429" name="楕円 428"/>
        <xdr:cNvSpPr/>
      </xdr:nvSpPr>
      <xdr:spPr>
        <a:xfrm>
          <a:off x="7810500" y="131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68381</xdr:rowOff>
    </xdr:from>
    <xdr:ext cx="599010" cy="259045"/>
    <xdr:sp macro="" textlink="">
      <xdr:nvSpPr>
        <xdr:cNvPr id="430" name="テキスト ボックス 429"/>
        <xdr:cNvSpPr txBox="1"/>
      </xdr:nvSpPr>
      <xdr:spPr>
        <a:xfrm>
          <a:off x="7561795" y="12927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45977</xdr:rowOff>
    </xdr:from>
    <xdr:to>
      <xdr:col>36</xdr:col>
      <xdr:colOff>165100</xdr:colOff>
      <xdr:row>78</xdr:row>
      <xdr:rowOff>147577</xdr:rowOff>
    </xdr:to>
    <xdr:sp macro="" textlink="">
      <xdr:nvSpPr>
        <xdr:cNvPr id="431" name="楕円 430"/>
        <xdr:cNvSpPr/>
      </xdr:nvSpPr>
      <xdr:spPr>
        <a:xfrm>
          <a:off x="6921500" y="1341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138704</xdr:rowOff>
    </xdr:from>
    <xdr:ext cx="534377" cy="259045"/>
    <xdr:sp macro="" textlink="">
      <xdr:nvSpPr>
        <xdr:cNvPr id="432" name="テキスト ボックス 431"/>
        <xdr:cNvSpPr txBox="1"/>
      </xdr:nvSpPr>
      <xdr:spPr>
        <a:xfrm>
          <a:off x="6705111" y="1351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63247</xdr:rowOff>
    </xdr:from>
    <xdr:to>
      <xdr:col>55</xdr:col>
      <xdr:colOff>0</xdr:colOff>
      <xdr:row>98</xdr:row>
      <xdr:rowOff>85928</xdr:rowOff>
    </xdr:to>
    <xdr:cxnSp macro="">
      <xdr:nvCxnSpPr>
        <xdr:cNvPr id="459" name="直線コネクタ 458"/>
        <xdr:cNvCxnSpPr/>
      </xdr:nvCxnSpPr>
      <xdr:spPr>
        <a:xfrm flipV="1">
          <a:off x="9639300" y="16865347"/>
          <a:ext cx="838200" cy="2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85728</xdr:rowOff>
    </xdr:from>
    <xdr:to>
      <xdr:col>50</xdr:col>
      <xdr:colOff>114300</xdr:colOff>
      <xdr:row>98</xdr:row>
      <xdr:rowOff>85928</xdr:rowOff>
    </xdr:to>
    <xdr:cxnSp macro="">
      <xdr:nvCxnSpPr>
        <xdr:cNvPr id="462" name="直線コネクタ 461"/>
        <xdr:cNvCxnSpPr/>
      </xdr:nvCxnSpPr>
      <xdr:spPr>
        <a:xfrm>
          <a:off x="8750300" y="16887828"/>
          <a:ext cx="889000" cy="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74639</xdr:rowOff>
    </xdr:from>
    <xdr:to>
      <xdr:col>45</xdr:col>
      <xdr:colOff>177800</xdr:colOff>
      <xdr:row>98</xdr:row>
      <xdr:rowOff>85728</xdr:rowOff>
    </xdr:to>
    <xdr:cxnSp macro="">
      <xdr:nvCxnSpPr>
        <xdr:cNvPr id="465" name="直線コネクタ 464"/>
        <xdr:cNvCxnSpPr/>
      </xdr:nvCxnSpPr>
      <xdr:spPr>
        <a:xfrm>
          <a:off x="7861300" y="16876739"/>
          <a:ext cx="889000" cy="1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25268</xdr:rowOff>
    </xdr:from>
    <xdr:to>
      <xdr:col>41</xdr:col>
      <xdr:colOff>50800</xdr:colOff>
      <xdr:row>98</xdr:row>
      <xdr:rowOff>74639</xdr:rowOff>
    </xdr:to>
    <xdr:cxnSp macro="">
      <xdr:nvCxnSpPr>
        <xdr:cNvPr id="468" name="直線コネクタ 467"/>
        <xdr:cNvCxnSpPr/>
      </xdr:nvCxnSpPr>
      <xdr:spPr>
        <a:xfrm>
          <a:off x="6972300" y="16827368"/>
          <a:ext cx="889000" cy="4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12447</xdr:rowOff>
    </xdr:from>
    <xdr:to>
      <xdr:col>55</xdr:col>
      <xdr:colOff>50800</xdr:colOff>
      <xdr:row>98</xdr:row>
      <xdr:rowOff>114047</xdr:rowOff>
    </xdr:to>
    <xdr:sp macro="" textlink="">
      <xdr:nvSpPr>
        <xdr:cNvPr id="478" name="楕円 477"/>
        <xdr:cNvSpPr/>
      </xdr:nvSpPr>
      <xdr:spPr>
        <a:xfrm>
          <a:off x="10426700" y="1681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159945</xdr:rowOff>
    </xdr:from>
    <xdr:ext cx="599010" cy="259045"/>
    <xdr:sp macro="" textlink="">
      <xdr:nvSpPr>
        <xdr:cNvPr id="479" name="普通建設事業費 （ うち更新整備　）該当値テキスト"/>
        <xdr:cNvSpPr txBox="1"/>
      </xdr:nvSpPr>
      <xdr:spPr>
        <a:xfrm>
          <a:off x="10528300" y="16790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35128</xdr:rowOff>
    </xdr:from>
    <xdr:to>
      <xdr:col>50</xdr:col>
      <xdr:colOff>165100</xdr:colOff>
      <xdr:row>98</xdr:row>
      <xdr:rowOff>136728</xdr:rowOff>
    </xdr:to>
    <xdr:sp macro="" textlink="">
      <xdr:nvSpPr>
        <xdr:cNvPr id="480" name="楕円 479"/>
        <xdr:cNvSpPr/>
      </xdr:nvSpPr>
      <xdr:spPr>
        <a:xfrm>
          <a:off x="9588500" y="1683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127855</xdr:rowOff>
    </xdr:from>
    <xdr:ext cx="599010" cy="259045"/>
    <xdr:sp macro="" textlink="">
      <xdr:nvSpPr>
        <xdr:cNvPr id="481" name="テキスト ボックス 480"/>
        <xdr:cNvSpPr txBox="1"/>
      </xdr:nvSpPr>
      <xdr:spPr>
        <a:xfrm>
          <a:off x="9339795" y="16929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34928</xdr:rowOff>
    </xdr:from>
    <xdr:to>
      <xdr:col>46</xdr:col>
      <xdr:colOff>38100</xdr:colOff>
      <xdr:row>98</xdr:row>
      <xdr:rowOff>136528</xdr:rowOff>
    </xdr:to>
    <xdr:sp macro="" textlink="">
      <xdr:nvSpPr>
        <xdr:cNvPr id="482" name="楕円 481"/>
        <xdr:cNvSpPr/>
      </xdr:nvSpPr>
      <xdr:spPr>
        <a:xfrm>
          <a:off x="8699500" y="1683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127655</xdr:rowOff>
    </xdr:from>
    <xdr:ext cx="599010" cy="259045"/>
    <xdr:sp macro="" textlink="">
      <xdr:nvSpPr>
        <xdr:cNvPr id="483" name="テキスト ボックス 482"/>
        <xdr:cNvSpPr txBox="1"/>
      </xdr:nvSpPr>
      <xdr:spPr>
        <a:xfrm>
          <a:off x="8450795" y="1692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23839</xdr:rowOff>
    </xdr:from>
    <xdr:to>
      <xdr:col>41</xdr:col>
      <xdr:colOff>101600</xdr:colOff>
      <xdr:row>98</xdr:row>
      <xdr:rowOff>125439</xdr:rowOff>
    </xdr:to>
    <xdr:sp macro="" textlink="">
      <xdr:nvSpPr>
        <xdr:cNvPr id="484" name="楕円 483"/>
        <xdr:cNvSpPr/>
      </xdr:nvSpPr>
      <xdr:spPr>
        <a:xfrm>
          <a:off x="7810500" y="1682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116566</xdr:rowOff>
    </xdr:from>
    <xdr:ext cx="599010" cy="259045"/>
    <xdr:sp macro="" textlink="">
      <xdr:nvSpPr>
        <xdr:cNvPr id="485" name="テキスト ボックス 484"/>
        <xdr:cNvSpPr txBox="1"/>
      </xdr:nvSpPr>
      <xdr:spPr>
        <a:xfrm>
          <a:off x="7561795" y="16918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145918</xdr:rowOff>
    </xdr:from>
    <xdr:to>
      <xdr:col>36</xdr:col>
      <xdr:colOff>165100</xdr:colOff>
      <xdr:row>98</xdr:row>
      <xdr:rowOff>76068</xdr:rowOff>
    </xdr:to>
    <xdr:sp macro="" textlink="">
      <xdr:nvSpPr>
        <xdr:cNvPr id="486" name="楕円 485"/>
        <xdr:cNvSpPr/>
      </xdr:nvSpPr>
      <xdr:spPr>
        <a:xfrm>
          <a:off x="6921500" y="1677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92595</xdr:rowOff>
    </xdr:from>
    <xdr:ext cx="599010" cy="259045"/>
    <xdr:sp macro="" textlink="">
      <xdr:nvSpPr>
        <xdr:cNvPr id="487" name="テキスト ボックス 486"/>
        <xdr:cNvSpPr txBox="1"/>
      </xdr:nvSpPr>
      <xdr:spPr>
        <a:xfrm>
          <a:off x="6672795" y="16551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27046</xdr:rowOff>
    </xdr:from>
    <xdr:to>
      <xdr:col>85</xdr:col>
      <xdr:colOff>127000</xdr:colOff>
      <xdr:row>39</xdr:row>
      <xdr:rowOff>33413</xdr:rowOff>
    </xdr:to>
    <xdr:cxnSp macro="">
      <xdr:nvCxnSpPr>
        <xdr:cNvPr id="516" name="直線コネクタ 515"/>
        <xdr:cNvCxnSpPr/>
      </xdr:nvCxnSpPr>
      <xdr:spPr>
        <a:xfrm>
          <a:off x="15481300" y="6713596"/>
          <a:ext cx="8382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95314</xdr:rowOff>
    </xdr:from>
    <xdr:to>
      <xdr:col>81</xdr:col>
      <xdr:colOff>50800</xdr:colOff>
      <xdr:row>39</xdr:row>
      <xdr:rowOff>27046</xdr:rowOff>
    </xdr:to>
    <xdr:cxnSp macro="">
      <xdr:nvCxnSpPr>
        <xdr:cNvPr id="519" name="直線コネクタ 518"/>
        <xdr:cNvCxnSpPr/>
      </xdr:nvCxnSpPr>
      <xdr:spPr>
        <a:xfrm>
          <a:off x="14592300" y="6610414"/>
          <a:ext cx="889000" cy="10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50390</xdr:rowOff>
    </xdr:from>
    <xdr:to>
      <xdr:col>76</xdr:col>
      <xdr:colOff>114300</xdr:colOff>
      <xdr:row>38</xdr:row>
      <xdr:rowOff>95314</xdr:rowOff>
    </xdr:to>
    <xdr:cxnSp macro="">
      <xdr:nvCxnSpPr>
        <xdr:cNvPr id="522" name="直線コネクタ 521"/>
        <xdr:cNvCxnSpPr/>
      </xdr:nvCxnSpPr>
      <xdr:spPr>
        <a:xfrm>
          <a:off x="13703300" y="6565490"/>
          <a:ext cx="889000" cy="4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50390</xdr:rowOff>
    </xdr:from>
    <xdr:to>
      <xdr:col>71</xdr:col>
      <xdr:colOff>177800</xdr:colOff>
      <xdr:row>38</xdr:row>
      <xdr:rowOff>153736</xdr:rowOff>
    </xdr:to>
    <xdr:cxnSp macro="">
      <xdr:nvCxnSpPr>
        <xdr:cNvPr id="525" name="直線コネクタ 524"/>
        <xdr:cNvCxnSpPr/>
      </xdr:nvCxnSpPr>
      <xdr:spPr>
        <a:xfrm flipV="1">
          <a:off x="12814300" y="6565490"/>
          <a:ext cx="889000" cy="10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154063</xdr:rowOff>
    </xdr:from>
    <xdr:to>
      <xdr:col>85</xdr:col>
      <xdr:colOff>177800</xdr:colOff>
      <xdr:row>39</xdr:row>
      <xdr:rowOff>84213</xdr:rowOff>
    </xdr:to>
    <xdr:sp macro="" textlink="">
      <xdr:nvSpPr>
        <xdr:cNvPr id="535" name="楕円 534"/>
        <xdr:cNvSpPr/>
      </xdr:nvSpPr>
      <xdr:spPr>
        <a:xfrm>
          <a:off x="16268700" y="666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80217</xdr:rowOff>
    </xdr:from>
    <xdr:ext cx="469744" cy="259045"/>
    <xdr:sp macro="" textlink="">
      <xdr:nvSpPr>
        <xdr:cNvPr id="536" name="災害復旧事業費該当値テキスト"/>
        <xdr:cNvSpPr txBox="1"/>
      </xdr:nvSpPr>
      <xdr:spPr>
        <a:xfrm>
          <a:off x="16370300" y="659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147696</xdr:rowOff>
    </xdr:from>
    <xdr:to>
      <xdr:col>81</xdr:col>
      <xdr:colOff>101600</xdr:colOff>
      <xdr:row>39</xdr:row>
      <xdr:rowOff>77846</xdr:rowOff>
    </xdr:to>
    <xdr:sp macro="" textlink="">
      <xdr:nvSpPr>
        <xdr:cNvPr id="537" name="楕円 536"/>
        <xdr:cNvSpPr/>
      </xdr:nvSpPr>
      <xdr:spPr>
        <a:xfrm>
          <a:off x="15430500" y="666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68973</xdr:rowOff>
    </xdr:from>
    <xdr:ext cx="469744" cy="259045"/>
    <xdr:sp macro="" textlink="">
      <xdr:nvSpPr>
        <xdr:cNvPr id="538" name="テキスト ボックス 537"/>
        <xdr:cNvSpPr txBox="1"/>
      </xdr:nvSpPr>
      <xdr:spPr>
        <a:xfrm>
          <a:off x="15246428" y="675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44514</xdr:rowOff>
    </xdr:from>
    <xdr:to>
      <xdr:col>76</xdr:col>
      <xdr:colOff>165100</xdr:colOff>
      <xdr:row>38</xdr:row>
      <xdr:rowOff>146114</xdr:rowOff>
    </xdr:to>
    <xdr:sp macro="" textlink="">
      <xdr:nvSpPr>
        <xdr:cNvPr id="539" name="楕円 538"/>
        <xdr:cNvSpPr/>
      </xdr:nvSpPr>
      <xdr:spPr>
        <a:xfrm>
          <a:off x="14541500" y="65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162641</xdr:rowOff>
    </xdr:from>
    <xdr:ext cx="534377" cy="259045"/>
    <xdr:sp macro="" textlink="">
      <xdr:nvSpPr>
        <xdr:cNvPr id="540" name="テキスト ボックス 539"/>
        <xdr:cNvSpPr txBox="1"/>
      </xdr:nvSpPr>
      <xdr:spPr>
        <a:xfrm>
          <a:off x="14325111" y="633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171040</xdr:rowOff>
    </xdr:from>
    <xdr:to>
      <xdr:col>72</xdr:col>
      <xdr:colOff>38100</xdr:colOff>
      <xdr:row>38</xdr:row>
      <xdr:rowOff>101190</xdr:rowOff>
    </xdr:to>
    <xdr:sp macro="" textlink="">
      <xdr:nvSpPr>
        <xdr:cNvPr id="541" name="楕円 540"/>
        <xdr:cNvSpPr/>
      </xdr:nvSpPr>
      <xdr:spPr>
        <a:xfrm>
          <a:off x="13652500" y="651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117717</xdr:rowOff>
    </xdr:from>
    <xdr:ext cx="534377" cy="259045"/>
    <xdr:sp macro="" textlink="">
      <xdr:nvSpPr>
        <xdr:cNvPr id="542" name="テキスト ボックス 541"/>
        <xdr:cNvSpPr txBox="1"/>
      </xdr:nvSpPr>
      <xdr:spPr>
        <a:xfrm>
          <a:off x="13436111" y="628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102936</xdr:rowOff>
    </xdr:from>
    <xdr:to>
      <xdr:col>67</xdr:col>
      <xdr:colOff>101600</xdr:colOff>
      <xdr:row>39</xdr:row>
      <xdr:rowOff>33086</xdr:rowOff>
    </xdr:to>
    <xdr:sp macro="" textlink="">
      <xdr:nvSpPr>
        <xdr:cNvPr id="543" name="楕円 542"/>
        <xdr:cNvSpPr/>
      </xdr:nvSpPr>
      <xdr:spPr>
        <a:xfrm>
          <a:off x="12763500" y="661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24213</xdr:rowOff>
    </xdr:from>
    <xdr:ext cx="534377" cy="259045"/>
    <xdr:sp macro="" textlink="">
      <xdr:nvSpPr>
        <xdr:cNvPr id="544" name="テキスト ボックス 543"/>
        <xdr:cNvSpPr txBox="1"/>
      </xdr:nvSpPr>
      <xdr:spPr>
        <a:xfrm>
          <a:off x="12547111" y="671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152558</xdr:rowOff>
    </xdr:from>
    <xdr:to>
      <xdr:col>85</xdr:col>
      <xdr:colOff>127000</xdr:colOff>
      <xdr:row>76</xdr:row>
      <xdr:rowOff>71827</xdr:rowOff>
    </xdr:to>
    <xdr:cxnSp macro="">
      <xdr:nvCxnSpPr>
        <xdr:cNvPr id="622" name="直線コネクタ 621"/>
        <xdr:cNvCxnSpPr/>
      </xdr:nvCxnSpPr>
      <xdr:spPr>
        <a:xfrm flipV="1">
          <a:off x="15481300" y="13011308"/>
          <a:ext cx="838200" cy="9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32446</xdr:rowOff>
    </xdr:from>
    <xdr:to>
      <xdr:col>81</xdr:col>
      <xdr:colOff>50800</xdr:colOff>
      <xdr:row>76</xdr:row>
      <xdr:rowOff>71827</xdr:rowOff>
    </xdr:to>
    <xdr:cxnSp macro="">
      <xdr:nvCxnSpPr>
        <xdr:cNvPr id="625" name="直線コネクタ 624"/>
        <xdr:cNvCxnSpPr/>
      </xdr:nvCxnSpPr>
      <xdr:spPr>
        <a:xfrm>
          <a:off x="14592300" y="13062646"/>
          <a:ext cx="889000" cy="3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32446</xdr:rowOff>
    </xdr:from>
    <xdr:to>
      <xdr:col>76</xdr:col>
      <xdr:colOff>114300</xdr:colOff>
      <xdr:row>76</xdr:row>
      <xdr:rowOff>55804</xdr:rowOff>
    </xdr:to>
    <xdr:cxnSp macro="">
      <xdr:nvCxnSpPr>
        <xdr:cNvPr id="628" name="直線コネクタ 627"/>
        <xdr:cNvCxnSpPr/>
      </xdr:nvCxnSpPr>
      <xdr:spPr>
        <a:xfrm flipV="1">
          <a:off x="13703300" y="13062646"/>
          <a:ext cx="889000" cy="2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55804</xdr:rowOff>
    </xdr:from>
    <xdr:to>
      <xdr:col>71</xdr:col>
      <xdr:colOff>177800</xdr:colOff>
      <xdr:row>76</xdr:row>
      <xdr:rowOff>69447</xdr:rowOff>
    </xdr:to>
    <xdr:cxnSp macro="">
      <xdr:nvCxnSpPr>
        <xdr:cNvPr id="631" name="直線コネクタ 630"/>
        <xdr:cNvCxnSpPr/>
      </xdr:nvCxnSpPr>
      <xdr:spPr>
        <a:xfrm flipV="1">
          <a:off x="12814300" y="13086004"/>
          <a:ext cx="889000" cy="1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101759</xdr:rowOff>
    </xdr:from>
    <xdr:to>
      <xdr:col>85</xdr:col>
      <xdr:colOff>177800</xdr:colOff>
      <xdr:row>76</xdr:row>
      <xdr:rowOff>31908</xdr:rowOff>
    </xdr:to>
    <xdr:sp macro="" textlink="">
      <xdr:nvSpPr>
        <xdr:cNvPr id="641" name="楕円 640"/>
        <xdr:cNvSpPr/>
      </xdr:nvSpPr>
      <xdr:spPr>
        <a:xfrm>
          <a:off x="16268700" y="129605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124636</xdr:rowOff>
    </xdr:from>
    <xdr:ext cx="599010" cy="259045"/>
    <xdr:sp macro="" textlink="">
      <xdr:nvSpPr>
        <xdr:cNvPr id="642" name="公債費該当値テキスト"/>
        <xdr:cNvSpPr txBox="1"/>
      </xdr:nvSpPr>
      <xdr:spPr>
        <a:xfrm>
          <a:off x="16370300" y="1281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21027</xdr:rowOff>
    </xdr:from>
    <xdr:to>
      <xdr:col>81</xdr:col>
      <xdr:colOff>101600</xdr:colOff>
      <xdr:row>76</xdr:row>
      <xdr:rowOff>122627</xdr:rowOff>
    </xdr:to>
    <xdr:sp macro="" textlink="">
      <xdr:nvSpPr>
        <xdr:cNvPr id="643" name="楕円 642"/>
        <xdr:cNvSpPr/>
      </xdr:nvSpPr>
      <xdr:spPr>
        <a:xfrm>
          <a:off x="15430500" y="1305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139154</xdr:rowOff>
    </xdr:from>
    <xdr:ext cx="599010" cy="259045"/>
    <xdr:sp macro="" textlink="">
      <xdr:nvSpPr>
        <xdr:cNvPr id="644" name="テキスト ボックス 643"/>
        <xdr:cNvSpPr txBox="1"/>
      </xdr:nvSpPr>
      <xdr:spPr>
        <a:xfrm>
          <a:off x="15181795" y="12826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153096</xdr:rowOff>
    </xdr:from>
    <xdr:to>
      <xdr:col>76</xdr:col>
      <xdr:colOff>165100</xdr:colOff>
      <xdr:row>76</xdr:row>
      <xdr:rowOff>83246</xdr:rowOff>
    </xdr:to>
    <xdr:sp macro="" textlink="">
      <xdr:nvSpPr>
        <xdr:cNvPr id="645" name="楕円 644"/>
        <xdr:cNvSpPr/>
      </xdr:nvSpPr>
      <xdr:spPr>
        <a:xfrm>
          <a:off x="14541500" y="1301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99774</xdr:rowOff>
    </xdr:from>
    <xdr:ext cx="599010" cy="259045"/>
    <xdr:sp macro="" textlink="">
      <xdr:nvSpPr>
        <xdr:cNvPr id="646" name="テキスト ボックス 645"/>
        <xdr:cNvSpPr txBox="1"/>
      </xdr:nvSpPr>
      <xdr:spPr>
        <a:xfrm>
          <a:off x="14292795" y="1278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5004</xdr:rowOff>
    </xdr:from>
    <xdr:to>
      <xdr:col>72</xdr:col>
      <xdr:colOff>38100</xdr:colOff>
      <xdr:row>76</xdr:row>
      <xdr:rowOff>106604</xdr:rowOff>
    </xdr:to>
    <xdr:sp macro="" textlink="">
      <xdr:nvSpPr>
        <xdr:cNvPr id="647" name="楕円 646"/>
        <xdr:cNvSpPr/>
      </xdr:nvSpPr>
      <xdr:spPr>
        <a:xfrm>
          <a:off x="13652500" y="1303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123131</xdr:rowOff>
    </xdr:from>
    <xdr:ext cx="599010" cy="259045"/>
    <xdr:sp macro="" textlink="">
      <xdr:nvSpPr>
        <xdr:cNvPr id="648" name="テキスト ボックス 647"/>
        <xdr:cNvSpPr txBox="1"/>
      </xdr:nvSpPr>
      <xdr:spPr>
        <a:xfrm>
          <a:off x="13403795" y="1281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18647</xdr:rowOff>
    </xdr:from>
    <xdr:to>
      <xdr:col>67</xdr:col>
      <xdr:colOff>101600</xdr:colOff>
      <xdr:row>76</xdr:row>
      <xdr:rowOff>120247</xdr:rowOff>
    </xdr:to>
    <xdr:sp macro="" textlink="">
      <xdr:nvSpPr>
        <xdr:cNvPr id="649" name="楕円 648"/>
        <xdr:cNvSpPr/>
      </xdr:nvSpPr>
      <xdr:spPr>
        <a:xfrm>
          <a:off x="12763500" y="1304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136775</xdr:rowOff>
    </xdr:from>
    <xdr:ext cx="599010" cy="259045"/>
    <xdr:sp macro="" textlink="">
      <xdr:nvSpPr>
        <xdr:cNvPr id="650" name="テキスト ボックス 649"/>
        <xdr:cNvSpPr txBox="1"/>
      </xdr:nvSpPr>
      <xdr:spPr>
        <a:xfrm>
          <a:off x="12514795" y="12824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95452</xdr:rowOff>
    </xdr:from>
    <xdr:to>
      <xdr:col>85</xdr:col>
      <xdr:colOff>127000</xdr:colOff>
      <xdr:row>98</xdr:row>
      <xdr:rowOff>105797</xdr:rowOff>
    </xdr:to>
    <xdr:cxnSp macro="">
      <xdr:nvCxnSpPr>
        <xdr:cNvPr id="677" name="直線コネクタ 676"/>
        <xdr:cNvCxnSpPr/>
      </xdr:nvCxnSpPr>
      <xdr:spPr>
        <a:xfrm>
          <a:off x="15481300" y="16897552"/>
          <a:ext cx="838200" cy="1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95452</xdr:rowOff>
    </xdr:from>
    <xdr:to>
      <xdr:col>81</xdr:col>
      <xdr:colOff>50800</xdr:colOff>
      <xdr:row>98</xdr:row>
      <xdr:rowOff>104336</xdr:rowOff>
    </xdr:to>
    <xdr:cxnSp macro="">
      <xdr:nvCxnSpPr>
        <xdr:cNvPr id="680" name="直線コネクタ 679"/>
        <xdr:cNvCxnSpPr/>
      </xdr:nvCxnSpPr>
      <xdr:spPr>
        <a:xfrm flipV="1">
          <a:off x="14592300" y="16897552"/>
          <a:ext cx="889000" cy="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70813</xdr:rowOff>
    </xdr:from>
    <xdr:to>
      <xdr:col>76</xdr:col>
      <xdr:colOff>114300</xdr:colOff>
      <xdr:row>98</xdr:row>
      <xdr:rowOff>104336</xdr:rowOff>
    </xdr:to>
    <xdr:cxnSp macro="">
      <xdr:nvCxnSpPr>
        <xdr:cNvPr id="683" name="直線コネクタ 682"/>
        <xdr:cNvCxnSpPr/>
      </xdr:nvCxnSpPr>
      <xdr:spPr>
        <a:xfrm>
          <a:off x="13703300" y="16872913"/>
          <a:ext cx="889000" cy="3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70813</xdr:rowOff>
    </xdr:from>
    <xdr:to>
      <xdr:col>71</xdr:col>
      <xdr:colOff>177800</xdr:colOff>
      <xdr:row>98</xdr:row>
      <xdr:rowOff>127105</xdr:rowOff>
    </xdr:to>
    <xdr:cxnSp macro="">
      <xdr:nvCxnSpPr>
        <xdr:cNvPr id="686" name="直線コネクタ 685"/>
        <xdr:cNvCxnSpPr/>
      </xdr:nvCxnSpPr>
      <xdr:spPr>
        <a:xfrm flipV="1">
          <a:off x="12814300" y="16872913"/>
          <a:ext cx="889000" cy="5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54997</xdr:rowOff>
    </xdr:from>
    <xdr:to>
      <xdr:col>85</xdr:col>
      <xdr:colOff>177800</xdr:colOff>
      <xdr:row>98</xdr:row>
      <xdr:rowOff>156597</xdr:rowOff>
    </xdr:to>
    <xdr:sp macro="" textlink="">
      <xdr:nvSpPr>
        <xdr:cNvPr id="696" name="楕円 695"/>
        <xdr:cNvSpPr/>
      </xdr:nvSpPr>
      <xdr:spPr>
        <a:xfrm>
          <a:off x="16268700" y="168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141374</xdr:rowOff>
    </xdr:from>
    <xdr:ext cx="534377" cy="259045"/>
    <xdr:sp macro="" textlink="">
      <xdr:nvSpPr>
        <xdr:cNvPr id="697" name="積立金該当値テキスト"/>
        <xdr:cNvSpPr txBox="1"/>
      </xdr:nvSpPr>
      <xdr:spPr>
        <a:xfrm>
          <a:off x="16370300" y="16772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44652</xdr:rowOff>
    </xdr:from>
    <xdr:to>
      <xdr:col>81</xdr:col>
      <xdr:colOff>101600</xdr:colOff>
      <xdr:row>98</xdr:row>
      <xdr:rowOff>146252</xdr:rowOff>
    </xdr:to>
    <xdr:sp macro="" textlink="">
      <xdr:nvSpPr>
        <xdr:cNvPr id="698" name="楕円 697"/>
        <xdr:cNvSpPr/>
      </xdr:nvSpPr>
      <xdr:spPr>
        <a:xfrm>
          <a:off x="15430500" y="1684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137379</xdr:rowOff>
    </xdr:from>
    <xdr:ext cx="534377" cy="259045"/>
    <xdr:sp macro="" textlink="">
      <xdr:nvSpPr>
        <xdr:cNvPr id="699" name="テキスト ボックス 698"/>
        <xdr:cNvSpPr txBox="1"/>
      </xdr:nvSpPr>
      <xdr:spPr>
        <a:xfrm>
          <a:off x="15214111" y="1693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53536</xdr:rowOff>
    </xdr:from>
    <xdr:to>
      <xdr:col>76</xdr:col>
      <xdr:colOff>165100</xdr:colOff>
      <xdr:row>98</xdr:row>
      <xdr:rowOff>155136</xdr:rowOff>
    </xdr:to>
    <xdr:sp macro="" textlink="">
      <xdr:nvSpPr>
        <xdr:cNvPr id="700" name="楕円 699"/>
        <xdr:cNvSpPr/>
      </xdr:nvSpPr>
      <xdr:spPr>
        <a:xfrm>
          <a:off x="14541500" y="1685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146263</xdr:rowOff>
    </xdr:from>
    <xdr:ext cx="534377" cy="259045"/>
    <xdr:sp macro="" textlink="">
      <xdr:nvSpPr>
        <xdr:cNvPr id="701" name="テキスト ボックス 700"/>
        <xdr:cNvSpPr txBox="1"/>
      </xdr:nvSpPr>
      <xdr:spPr>
        <a:xfrm>
          <a:off x="14325111" y="1694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20013</xdr:rowOff>
    </xdr:from>
    <xdr:to>
      <xdr:col>72</xdr:col>
      <xdr:colOff>38100</xdr:colOff>
      <xdr:row>98</xdr:row>
      <xdr:rowOff>121613</xdr:rowOff>
    </xdr:to>
    <xdr:sp macro="" textlink="">
      <xdr:nvSpPr>
        <xdr:cNvPr id="702" name="楕円 701"/>
        <xdr:cNvSpPr/>
      </xdr:nvSpPr>
      <xdr:spPr>
        <a:xfrm>
          <a:off x="13652500" y="1682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112740</xdr:rowOff>
    </xdr:from>
    <xdr:ext cx="534377" cy="259045"/>
    <xdr:sp macro="" textlink="">
      <xdr:nvSpPr>
        <xdr:cNvPr id="703" name="テキスト ボックス 702"/>
        <xdr:cNvSpPr txBox="1"/>
      </xdr:nvSpPr>
      <xdr:spPr>
        <a:xfrm>
          <a:off x="13436111" y="169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76305</xdr:rowOff>
    </xdr:from>
    <xdr:to>
      <xdr:col>67</xdr:col>
      <xdr:colOff>101600</xdr:colOff>
      <xdr:row>99</xdr:row>
      <xdr:rowOff>6455</xdr:rowOff>
    </xdr:to>
    <xdr:sp macro="" textlink="">
      <xdr:nvSpPr>
        <xdr:cNvPr id="704" name="楕円 703"/>
        <xdr:cNvSpPr/>
      </xdr:nvSpPr>
      <xdr:spPr>
        <a:xfrm>
          <a:off x="12763500" y="1687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169032</xdr:rowOff>
    </xdr:from>
    <xdr:ext cx="534377" cy="259045"/>
    <xdr:sp macro="" textlink="">
      <xdr:nvSpPr>
        <xdr:cNvPr id="705" name="テキスト ボックス 704"/>
        <xdr:cNvSpPr txBox="1"/>
      </xdr:nvSpPr>
      <xdr:spPr>
        <a:xfrm>
          <a:off x="12547111" y="1697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71696</xdr:rowOff>
    </xdr:from>
    <xdr:to>
      <xdr:col>116</xdr:col>
      <xdr:colOff>63500</xdr:colOff>
      <xdr:row>38</xdr:row>
      <xdr:rowOff>139700</xdr:rowOff>
    </xdr:to>
    <xdr:cxnSp macro="">
      <xdr:nvCxnSpPr>
        <xdr:cNvPr id="732" name="直線コネクタ 731"/>
        <xdr:cNvCxnSpPr/>
      </xdr:nvCxnSpPr>
      <xdr:spPr>
        <a:xfrm flipV="1">
          <a:off x="21323300" y="6586796"/>
          <a:ext cx="838200" cy="6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20153</xdr:rowOff>
    </xdr:from>
    <xdr:ext cx="469744" cy="259045"/>
    <xdr:sp macro="" textlink="">
      <xdr:nvSpPr>
        <xdr:cNvPr id="733" name="投資及び出資金平均値テキスト"/>
        <xdr:cNvSpPr txBox="1"/>
      </xdr:nvSpPr>
      <xdr:spPr>
        <a:xfrm>
          <a:off x="22212300" y="6535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20896</xdr:rowOff>
    </xdr:from>
    <xdr:to>
      <xdr:col>116</xdr:col>
      <xdr:colOff>114300</xdr:colOff>
      <xdr:row>38</xdr:row>
      <xdr:rowOff>122496</xdr:rowOff>
    </xdr:to>
    <xdr:sp macro="" textlink="">
      <xdr:nvSpPr>
        <xdr:cNvPr id="751" name="楕円 750"/>
        <xdr:cNvSpPr/>
      </xdr:nvSpPr>
      <xdr:spPr>
        <a:xfrm>
          <a:off x="22110700" y="653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151723</xdr:rowOff>
    </xdr:from>
    <xdr:ext cx="469744" cy="259045"/>
    <xdr:sp macro="" textlink="">
      <xdr:nvSpPr>
        <xdr:cNvPr id="752" name="投資及び出資金該当値テキスト"/>
        <xdr:cNvSpPr txBox="1"/>
      </xdr:nvSpPr>
      <xdr:spPr>
        <a:xfrm>
          <a:off x="22212300" y="632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98715</xdr:rowOff>
    </xdr:from>
    <xdr:to>
      <xdr:col>116</xdr:col>
      <xdr:colOff>63500</xdr:colOff>
      <xdr:row>59</xdr:row>
      <xdr:rowOff>98878</xdr:rowOff>
    </xdr:to>
    <xdr:cxnSp macro="">
      <xdr:nvCxnSpPr>
        <xdr:cNvPr id="791" name="直線コネクタ 790"/>
        <xdr:cNvCxnSpPr/>
      </xdr:nvCxnSpPr>
      <xdr:spPr>
        <a:xfrm flipV="1">
          <a:off x="21323300" y="10214265"/>
          <a:ext cx="8382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73863</xdr:rowOff>
    </xdr:from>
    <xdr:to>
      <xdr:col>111</xdr:col>
      <xdr:colOff>177800</xdr:colOff>
      <xdr:row>59</xdr:row>
      <xdr:rowOff>98878</xdr:rowOff>
    </xdr:to>
    <xdr:cxnSp macro="">
      <xdr:nvCxnSpPr>
        <xdr:cNvPr id="794" name="直線コネクタ 793"/>
        <xdr:cNvCxnSpPr/>
      </xdr:nvCxnSpPr>
      <xdr:spPr>
        <a:xfrm>
          <a:off x="20434300" y="10189413"/>
          <a:ext cx="8890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73863</xdr:rowOff>
    </xdr:from>
    <xdr:to>
      <xdr:col>107</xdr:col>
      <xdr:colOff>50800</xdr:colOff>
      <xdr:row>59</xdr:row>
      <xdr:rowOff>98878</xdr:rowOff>
    </xdr:to>
    <xdr:cxnSp macro="">
      <xdr:nvCxnSpPr>
        <xdr:cNvPr id="797" name="直線コネクタ 796"/>
        <xdr:cNvCxnSpPr/>
      </xdr:nvCxnSpPr>
      <xdr:spPr>
        <a:xfrm flipV="1">
          <a:off x="19545300" y="10189413"/>
          <a:ext cx="889000" cy="2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47915</xdr:rowOff>
    </xdr:from>
    <xdr:to>
      <xdr:col>116</xdr:col>
      <xdr:colOff>114300</xdr:colOff>
      <xdr:row>59</xdr:row>
      <xdr:rowOff>149515</xdr:rowOff>
    </xdr:to>
    <xdr:sp macro="" textlink="">
      <xdr:nvSpPr>
        <xdr:cNvPr id="810" name="楕円 809"/>
        <xdr:cNvSpPr/>
      </xdr:nvSpPr>
      <xdr:spPr>
        <a:xfrm>
          <a:off x="22110700" y="1016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313932" cy="259045"/>
    <xdr:sp macro="" textlink="">
      <xdr:nvSpPr>
        <xdr:cNvPr id="811" name="貸付金該当値テキスト"/>
        <xdr:cNvSpPr txBox="1"/>
      </xdr:nvSpPr>
      <xdr:spPr>
        <a:xfrm>
          <a:off x="22212300" y="1009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23063</xdr:rowOff>
    </xdr:from>
    <xdr:to>
      <xdr:col>107</xdr:col>
      <xdr:colOff>101600</xdr:colOff>
      <xdr:row>59</xdr:row>
      <xdr:rowOff>124663</xdr:rowOff>
    </xdr:to>
    <xdr:sp macro="" textlink="">
      <xdr:nvSpPr>
        <xdr:cNvPr id="814" name="楕円 813"/>
        <xdr:cNvSpPr/>
      </xdr:nvSpPr>
      <xdr:spPr>
        <a:xfrm>
          <a:off x="20383500" y="1013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115790</xdr:rowOff>
    </xdr:from>
    <xdr:ext cx="469744" cy="259045"/>
    <xdr:sp macro="" textlink="">
      <xdr:nvSpPr>
        <xdr:cNvPr id="815" name="テキスト ボックス 814"/>
        <xdr:cNvSpPr txBox="1"/>
      </xdr:nvSpPr>
      <xdr:spPr>
        <a:xfrm>
          <a:off x="20199428" y="10231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62209</xdr:rowOff>
    </xdr:from>
    <xdr:to>
      <xdr:col>116</xdr:col>
      <xdr:colOff>63500</xdr:colOff>
      <xdr:row>77</xdr:row>
      <xdr:rowOff>100293</xdr:rowOff>
    </xdr:to>
    <xdr:cxnSp macro="">
      <xdr:nvCxnSpPr>
        <xdr:cNvPr id="848" name="直線コネクタ 847"/>
        <xdr:cNvCxnSpPr/>
      </xdr:nvCxnSpPr>
      <xdr:spPr>
        <a:xfrm flipV="1">
          <a:off x="21323300" y="13263859"/>
          <a:ext cx="838200" cy="3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75684</xdr:rowOff>
    </xdr:from>
    <xdr:to>
      <xdr:col>111</xdr:col>
      <xdr:colOff>177800</xdr:colOff>
      <xdr:row>77</xdr:row>
      <xdr:rowOff>100293</xdr:rowOff>
    </xdr:to>
    <xdr:cxnSp macro="">
      <xdr:nvCxnSpPr>
        <xdr:cNvPr id="851" name="直線コネクタ 850"/>
        <xdr:cNvCxnSpPr/>
      </xdr:nvCxnSpPr>
      <xdr:spPr>
        <a:xfrm>
          <a:off x="20434300" y="13105884"/>
          <a:ext cx="889000" cy="19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19548</xdr:rowOff>
    </xdr:from>
    <xdr:to>
      <xdr:col>107</xdr:col>
      <xdr:colOff>50800</xdr:colOff>
      <xdr:row>76</xdr:row>
      <xdr:rowOff>75684</xdr:rowOff>
    </xdr:to>
    <xdr:cxnSp macro="">
      <xdr:nvCxnSpPr>
        <xdr:cNvPr id="854" name="直線コネクタ 853"/>
        <xdr:cNvCxnSpPr/>
      </xdr:nvCxnSpPr>
      <xdr:spPr>
        <a:xfrm>
          <a:off x="19545300" y="13049748"/>
          <a:ext cx="889000" cy="5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10781</xdr:rowOff>
    </xdr:from>
    <xdr:to>
      <xdr:col>102</xdr:col>
      <xdr:colOff>114300</xdr:colOff>
      <xdr:row>76</xdr:row>
      <xdr:rowOff>19548</xdr:rowOff>
    </xdr:to>
    <xdr:cxnSp macro="">
      <xdr:nvCxnSpPr>
        <xdr:cNvPr id="857" name="直線コネクタ 856"/>
        <xdr:cNvCxnSpPr/>
      </xdr:nvCxnSpPr>
      <xdr:spPr>
        <a:xfrm>
          <a:off x="18656300" y="13040981"/>
          <a:ext cx="889000" cy="8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11409</xdr:rowOff>
    </xdr:from>
    <xdr:to>
      <xdr:col>116</xdr:col>
      <xdr:colOff>114300</xdr:colOff>
      <xdr:row>77</xdr:row>
      <xdr:rowOff>113009</xdr:rowOff>
    </xdr:to>
    <xdr:sp macro="" textlink="">
      <xdr:nvSpPr>
        <xdr:cNvPr id="867" name="楕円 866"/>
        <xdr:cNvSpPr/>
      </xdr:nvSpPr>
      <xdr:spPr>
        <a:xfrm>
          <a:off x="22110700" y="1321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161286</xdr:rowOff>
    </xdr:from>
    <xdr:ext cx="534377" cy="259045"/>
    <xdr:sp macro="" textlink="">
      <xdr:nvSpPr>
        <xdr:cNvPr id="868" name="繰出金該当値テキスト"/>
        <xdr:cNvSpPr txBox="1"/>
      </xdr:nvSpPr>
      <xdr:spPr>
        <a:xfrm>
          <a:off x="22212300" y="1319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49493</xdr:rowOff>
    </xdr:from>
    <xdr:to>
      <xdr:col>112</xdr:col>
      <xdr:colOff>38100</xdr:colOff>
      <xdr:row>77</xdr:row>
      <xdr:rowOff>151093</xdr:rowOff>
    </xdr:to>
    <xdr:sp macro="" textlink="">
      <xdr:nvSpPr>
        <xdr:cNvPr id="869" name="楕円 868"/>
        <xdr:cNvSpPr/>
      </xdr:nvSpPr>
      <xdr:spPr>
        <a:xfrm>
          <a:off x="21272500" y="132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142220</xdr:rowOff>
    </xdr:from>
    <xdr:ext cx="534377" cy="259045"/>
    <xdr:sp macro="" textlink="">
      <xdr:nvSpPr>
        <xdr:cNvPr id="870" name="テキスト ボックス 869"/>
        <xdr:cNvSpPr txBox="1"/>
      </xdr:nvSpPr>
      <xdr:spPr>
        <a:xfrm>
          <a:off x="21056111" y="1334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24884</xdr:rowOff>
    </xdr:from>
    <xdr:to>
      <xdr:col>107</xdr:col>
      <xdr:colOff>101600</xdr:colOff>
      <xdr:row>76</xdr:row>
      <xdr:rowOff>126484</xdr:rowOff>
    </xdr:to>
    <xdr:sp macro="" textlink="">
      <xdr:nvSpPr>
        <xdr:cNvPr id="871" name="楕円 870"/>
        <xdr:cNvSpPr/>
      </xdr:nvSpPr>
      <xdr:spPr>
        <a:xfrm>
          <a:off x="20383500" y="1305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117611</xdr:rowOff>
    </xdr:from>
    <xdr:ext cx="599010" cy="259045"/>
    <xdr:sp macro="" textlink="">
      <xdr:nvSpPr>
        <xdr:cNvPr id="872" name="テキスト ボックス 871"/>
        <xdr:cNvSpPr txBox="1"/>
      </xdr:nvSpPr>
      <xdr:spPr>
        <a:xfrm>
          <a:off x="20134795" y="13147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140198</xdr:rowOff>
    </xdr:from>
    <xdr:to>
      <xdr:col>102</xdr:col>
      <xdr:colOff>165100</xdr:colOff>
      <xdr:row>76</xdr:row>
      <xdr:rowOff>70348</xdr:rowOff>
    </xdr:to>
    <xdr:sp macro="" textlink="">
      <xdr:nvSpPr>
        <xdr:cNvPr id="873" name="楕円 872"/>
        <xdr:cNvSpPr/>
      </xdr:nvSpPr>
      <xdr:spPr>
        <a:xfrm>
          <a:off x="19494500" y="1299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86875</xdr:rowOff>
    </xdr:from>
    <xdr:ext cx="599010" cy="259045"/>
    <xdr:sp macro="" textlink="">
      <xdr:nvSpPr>
        <xdr:cNvPr id="874" name="テキスト ボックス 873"/>
        <xdr:cNvSpPr txBox="1"/>
      </xdr:nvSpPr>
      <xdr:spPr>
        <a:xfrm>
          <a:off x="19245795" y="12774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131431</xdr:rowOff>
    </xdr:from>
    <xdr:to>
      <xdr:col>98</xdr:col>
      <xdr:colOff>38100</xdr:colOff>
      <xdr:row>76</xdr:row>
      <xdr:rowOff>61581</xdr:rowOff>
    </xdr:to>
    <xdr:sp macro="" textlink="">
      <xdr:nvSpPr>
        <xdr:cNvPr id="875" name="楕円 874"/>
        <xdr:cNvSpPr/>
      </xdr:nvSpPr>
      <xdr:spPr>
        <a:xfrm>
          <a:off x="18605500" y="1299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78108</xdr:rowOff>
    </xdr:from>
    <xdr:ext cx="599010" cy="259045"/>
    <xdr:sp macro="" textlink="">
      <xdr:nvSpPr>
        <xdr:cNvPr id="876" name="テキスト ボックス 875"/>
        <xdr:cNvSpPr txBox="1"/>
      </xdr:nvSpPr>
      <xdr:spPr>
        <a:xfrm>
          <a:off x="18356795" y="12765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a:t>
          </a:r>
          <a:r>
            <a:rPr kumimoji="1" lang="en-US" altLang="ja-JP" sz="1100">
              <a:solidFill>
                <a:schemeClr val="dk1"/>
              </a:solidFill>
              <a:effectLst/>
              <a:latin typeface="+mn-lt"/>
              <a:ea typeface="+mn-ea"/>
              <a:cs typeface="+mn-cs"/>
            </a:rPr>
            <a:t>8,122,519</a:t>
          </a:r>
          <a:r>
            <a:rPr kumimoji="1" lang="ja-JP" altLang="ja-JP" sz="1100">
              <a:solidFill>
                <a:schemeClr val="dk1"/>
              </a:solidFill>
              <a:effectLst/>
              <a:latin typeface="+mn-lt"/>
              <a:ea typeface="+mn-ea"/>
              <a:cs typeface="+mn-cs"/>
            </a:rPr>
            <a:t>千円であり、住民一人当たり</a:t>
          </a:r>
          <a:r>
            <a:rPr kumimoji="1" lang="en-US" altLang="ja-JP" sz="1100">
              <a:solidFill>
                <a:schemeClr val="dk1"/>
              </a:solidFill>
              <a:effectLst/>
              <a:latin typeface="+mn-lt"/>
              <a:ea typeface="+mn-ea"/>
              <a:cs typeface="+mn-cs"/>
            </a:rPr>
            <a:t>1,965</a:t>
          </a:r>
          <a:r>
            <a:rPr kumimoji="1" lang="ja-JP" altLang="ja-JP" sz="1100">
              <a:solidFill>
                <a:schemeClr val="dk1"/>
              </a:solidFill>
              <a:effectLst/>
              <a:latin typeface="+mn-lt"/>
              <a:ea typeface="+mn-ea"/>
              <a:cs typeface="+mn-cs"/>
            </a:rPr>
            <a:t>千円となっている。令和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年度は住民一人当たり</a:t>
          </a:r>
          <a:r>
            <a:rPr kumimoji="1" lang="en-US" altLang="ja-JP" sz="1100">
              <a:solidFill>
                <a:schemeClr val="dk1"/>
              </a:solidFill>
              <a:effectLst/>
              <a:latin typeface="+mn-lt"/>
              <a:ea typeface="+mn-ea"/>
              <a:cs typeface="+mn-cs"/>
            </a:rPr>
            <a:t>1,760</a:t>
          </a:r>
          <a:r>
            <a:rPr kumimoji="1" lang="ja-JP" altLang="ja-JP" sz="1100">
              <a:solidFill>
                <a:schemeClr val="dk1"/>
              </a:solidFill>
              <a:effectLst/>
              <a:latin typeface="+mn-lt"/>
              <a:ea typeface="+mn-ea"/>
              <a:cs typeface="+mn-cs"/>
            </a:rPr>
            <a:t>千円であったため、</a:t>
          </a:r>
          <a:r>
            <a:rPr kumimoji="1" lang="en-US" altLang="ja-JP" sz="1100">
              <a:solidFill>
                <a:schemeClr val="dk1"/>
              </a:solidFill>
              <a:effectLst/>
              <a:latin typeface="+mn-lt"/>
              <a:ea typeface="+mn-ea"/>
              <a:cs typeface="+mn-cs"/>
            </a:rPr>
            <a:t>205</a:t>
          </a:r>
          <a:r>
            <a:rPr kumimoji="1" lang="ja-JP" altLang="ja-JP" sz="1100">
              <a:solidFill>
                <a:schemeClr val="dk1"/>
              </a:solidFill>
              <a:effectLst/>
              <a:latin typeface="+mn-lt"/>
              <a:ea typeface="+mn-ea"/>
              <a:cs typeface="+mn-cs"/>
            </a:rPr>
            <a:t>千円の増額となっている。</a:t>
          </a:r>
          <a:endParaRPr lang="ja-JP" altLang="ja-JP" sz="1400">
            <a:effectLst/>
          </a:endParaRPr>
        </a:p>
        <a:p>
          <a:r>
            <a:rPr kumimoji="1" lang="ja-JP" altLang="ja-JP" sz="1100">
              <a:solidFill>
                <a:schemeClr val="dk1"/>
              </a:solidFill>
              <a:effectLst/>
              <a:latin typeface="+mn-lt"/>
              <a:ea typeface="+mn-ea"/>
              <a:cs typeface="+mn-cs"/>
            </a:rPr>
            <a:t>災害復旧費、</a:t>
          </a:r>
          <a:r>
            <a:rPr kumimoji="1" lang="ja-JP" altLang="en-US" sz="1100">
              <a:solidFill>
                <a:schemeClr val="dk1"/>
              </a:solidFill>
              <a:effectLst/>
              <a:latin typeface="+mn-lt"/>
              <a:ea typeface="+mn-ea"/>
              <a:cs typeface="+mn-cs"/>
            </a:rPr>
            <a:t>物件費、積立金以外</a:t>
          </a:r>
          <a:r>
            <a:rPr kumimoji="1" lang="ja-JP" altLang="ja-JP" sz="1100">
              <a:solidFill>
                <a:schemeClr val="dk1"/>
              </a:solidFill>
              <a:effectLst/>
              <a:latin typeface="+mn-lt"/>
              <a:ea typeface="+mn-ea"/>
              <a:cs typeface="+mn-cs"/>
            </a:rPr>
            <a:t>の項目について全て増加しており、特に普通建設事業費（新規整備）で国体カヌー競技場整備事業、ファミリー向け移住住宅整備事業</a:t>
          </a:r>
          <a:r>
            <a:rPr kumimoji="1" lang="ja-JP" altLang="en-US" sz="1100">
              <a:solidFill>
                <a:schemeClr val="dk1"/>
              </a:solidFill>
              <a:effectLst/>
              <a:latin typeface="+mn-lt"/>
              <a:ea typeface="+mn-ea"/>
              <a:cs typeface="+mn-cs"/>
            </a:rPr>
            <a:t>、ゼロカーボン農業施設建設事業といった</a:t>
          </a:r>
          <a:r>
            <a:rPr kumimoji="1" lang="ja-JP" altLang="ja-JP" sz="1100">
              <a:solidFill>
                <a:schemeClr val="dk1"/>
              </a:solidFill>
              <a:effectLst/>
              <a:latin typeface="+mn-lt"/>
              <a:ea typeface="+mn-ea"/>
              <a:cs typeface="+mn-cs"/>
            </a:rPr>
            <a:t>の大型整備事業があったため、住民一人当たりでは令和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a:t>
          </a:r>
          <a:r>
            <a:rPr kumimoji="1" lang="en-US" altLang="ja-JP" sz="1100">
              <a:solidFill>
                <a:schemeClr val="dk1"/>
              </a:solidFill>
              <a:effectLst/>
              <a:latin typeface="+mn-lt"/>
              <a:ea typeface="+mn-ea"/>
              <a:cs typeface="+mn-cs"/>
            </a:rPr>
            <a:t>208</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308</a:t>
          </a:r>
          <a:r>
            <a:rPr kumimoji="1" lang="ja-JP" altLang="ja-JP" sz="1100">
              <a:solidFill>
                <a:schemeClr val="dk1"/>
              </a:solidFill>
              <a:effectLst/>
              <a:latin typeface="+mn-lt"/>
              <a:ea typeface="+mn-ea"/>
              <a:cs typeface="+mn-cs"/>
            </a:rPr>
            <a:t>千円になっている。</a:t>
          </a:r>
          <a:r>
            <a:rPr kumimoji="1" lang="ja-JP" altLang="en-US" sz="1100">
              <a:solidFill>
                <a:schemeClr val="dk1"/>
              </a:solidFill>
              <a:effectLst/>
              <a:latin typeface="+mn-lt"/>
              <a:ea typeface="+mn-ea"/>
              <a:cs typeface="+mn-cs"/>
            </a:rPr>
            <a:t>更新整備も前年比住民一人当たり</a:t>
          </a:r>
          <a:r>
            <a:rPr kumimoji="1" lang="en-US" altLang="ja-JP" sz="1100">
              <a:solidFill>
                <a:schemeClr val="dk1"/>
              </a:solidFill>
              <a:effectLst/>
              <a:latin typeface="+mn-lt"/>
              <a:ea typeface="+mn-ea"/>
              <a:cs typeface="+mn-cs"/>
            </a:rPr>
            <a:t>49</a:t>
          </a:r>
          <a:r>
            <a:rPr kumimoji="1" lang="ja-JP" altLang="en-US" sz="1100">
              <a:solidFill>
                <a:schemeClr val="dk1"/>
              </a:solidFill>
              <a:effectLst/>
              <a:latin typeface="+mn-lt"/>
              <a:ea typeface="+mn-ea"/>
              <a:cs typeface="+mn-cs"/>
            </a:rPr>
            <a:t>千円増となっており、類似団体平均よりかなり高い水準にある。</a:t>
          </a:r>
          <a:endParaRPr lang="ja-JP" altLang="ja-JP" sz="1400">
            <a:effectLst/>
          </a:endParaRPr>
        </a:p>
        <a:p>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公債費は類似団体平均が下がっている中、</a:t>
          </a:r>
          <a:r>
            <a:rPr kumimoji="1" lang="en-US" altLang="ja-JP" sz="1100">
              <a:solidFill>
                <a:schemeClr val="dk1"/>
              </a:solidFill>
              <a:effectLst/>
              <a:latin typeface="+mn-lt"/>
              <a:ea typeface="+mn-ea"/>
              <a:cs typeface="+mn-cs"/>
            </a:rPr>
            <a:t>47</a:t>
          </a:r>
          <a:r>
            <a:rPr kumimoji="1" lang="ja-JP" altLang="en-US" sz="1100">
              <a:solidFill>
                <a:schemeClr val="dk1"/>
              </a:solidFill>
              <a:effectLst/>
              <a:latin typeface="+mn-lt"/>
              <a:ea typeface="+mn-ea"/>
              <a:cs typeface="+mn-cs"/>
            </a:rPr>
            <a:t>千円以上上昇しており、差が開いている。普通建設事業費、公債費の増が大きいことから、地方債を財源とした整備事業が類似団体と比べて多いと言える。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扶助費が類似団体と比べて多いのは権限移譲により福祉事務所を設置しているためである。扶助費の決算額は</a:t>
          </a:r>
          <a:r>
            <a:rPr kumimoji="1" lang="en-US" altLang="ja-JP" sz="1100">
              <a:solidFill>
                <a:schemeClr val="dk1"/>
              </a:solidFill>
              <a:effectLst/>
              <a:latin typeface="+mn-lt"/>
              <a:ea typeface="+mn-ea"/>
              <a:cs typeface="+mn-cs"/>
            </a:rPr>
            <a:t>582,589</a:t>
          </a:r>
          <a:r>
            <a:rPr kumimoji="1" lang="ja-JP" altLang="ja-JP" sz="1100">
              <a:solidFill>
                <a:schemeClr val="dk1"/>
              </a:solidFill>
              <a:effectLst/>
              <a:latin typeface="+mn-lt"/>
              <a:ea typeface="+mn-ea"/>
              <a:cs typeface="+mn-cs"/>
            </a:rPr>
            <a:t>千円であり、前年比</a:t>
          </a:r>
          <a:r>
            <a:rPr kumimoji="1" lang="en-US" altLang="ja-JP" sz="1100">
              <a:solidFill>
                <a:schemeClr val="dk1"/>
              </a:solidFill>
              <a:effectLst/>
              <a:latin typeface="+mn-lt"/>
              <a:ea typeface="+mn-ea"/>
              <a:cs typeface="+mn-cs"/>
            </a:rPr>
            <a:t>81,398</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であるが、</a:t>
          </a:r>
          <a:r>
            <a:rPr kumimoji="1" lang="ja-JP" altLang="en-US" sz="1100">
              <a:solidFill>
                <a:schemeClr val="dk1"/>
              </a:solidFill>
              <a:effectLst/>
              <a:latin typeface="+mn-lt"/>
              <a:ea typeface="+mn-ea"/>
              <a:cs typeface="+mn-cs"/>
            </a:rPr>
            <a:t>これは国の施策による給付金等の増であり、類似団体も同様に上昇している。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島根県美郷町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4,034
4,004
282.92
8,230,009
8,122,519
25,231
3,949,570
10,547,911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13.4
35.7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32586</xdr:rowOff>
    </xdr:from>
    <xdr:to>
      <xdr:col>24</xdr:col>
      <xdr:colOff>63500</xdr:colOff>
      <xdr:row>38</xdr:row>
      <xdr:rowOff>34372</xdr:rowOff>
    </xdr:to>
    <xdr:cxnSp macro="">
      <xdr:nvCxnSpPr>
        <xdr:cNvPr id="64" name="直線コネクタ 63"/>
        <xdr:cNvCxnSpPr/>
      </xdr:nvCxnSpPr>
      <xdr:spPr>
        <a:xfrm>
          <a:off x="3797300" y="6547686"/>
          <a:ext cx="8382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32586</xdr:rowOff>
    </xdr:from>
    <xdr:to>
      <xdr:col>19</xdr:col>
      <xdr:colOff>177800</xdr:colOff>
      <xdr:row>38</xdr:row>
      <xdr:rowOff>39516</xdr:rowOff>
    </xdr:to>
    <xdr:cxnSp macro="">
      <xdr:nvCxnSpPr>
        <xdr:cNvPr id="67" name="直線コネクタ 66"/>
        <xdr:cNvCxnSpPr/>
      </xdr:nvCxnSpPr>
      <xdr:spPr>
        <a:xfrm flipV="1">
          <a:off x="2908300" y="6547686"/>
          <a:ext cx="889000" cy="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39516</xdr:rowOff>
    </xdr:from>
    <xdr:to>
      <xdr:col>15</xdr:col>
      <xdr:colOff>50800</xdr:colOff>
      <xdr:row>38</xdr:row>
      <xdr:rowOff>49188</xdr:rowOff>
    </xdr:to>
    <xdr:cxnSp macro="">
      <xdr:nvCxnSpPr>
        <xdr:cNvPr id="70" name="直線コネクタ 69"/>
        <xdr:cNvCxnSpPr/>
      </xdr:nvCxnSpPr>
      <xdr:spPr>
        <a:xfrm flipV="1">
          <a:off x="2019300" y="6554616"/>
          <a:ext cx="889000" cy="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49188</xdr:rowOff>
    </xdr:from>
    <xdr:to>
      <xdr:col>10</xdr:col>
      <xdr:colOff>114300</xdr:colOff>
      <xdr:row>38</xdr:row>
      <xdr:rowOff>58790</xdr:rowOff>
    </xdr:to>
    <xdr:cxnSp macro="">
      <xdr:nvCxnSpPr>
        <xdr:cNvPr id="73" name="直線コネクタ 72"/>
        <xdr:cNvCxnSpPr/>
      </xdr:nvCxnSpPr>
      <xdr:spPr>
        <a:xfrm flipV="1">
          <a:off x="1130300" y="6564288"/>
          <a:ext cx="8890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155023</xdr:rowOff>
    </xdr:from>
    <xdr:to>
      <xdr:col>24</xdr:col>
      <xdr:colOff>114300</xdr:colOff>
      <xdr:row>38</xdr:row>
      <xdr:rowOff>85173</xdr:rowOff>
    </xdr:to>
    <xdr:sp macro="" textlink="">
      <xdr:nvSpPr>
        <xdr:cNvPr id="83" name="楕円 82"/>
        <xdr:cNvSpPr/>
      </xdr:nvSpPr>
      <xdr:spPr>
        <a:xfrm>
          <a:off x="4584700" y="649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133449</xdr:rowOff>
    </xdr:from>
    <xdr:ext cx="534377" cy="259045"/>
    <xdr:sp macro="" textlink="">
      <xdr:nvSpPr>
        <xdr:cNvPr id="84" name="議会費該当値テキスト"/>
        <xdr:cNvSpPr txBox="1"/>
      </xdr:nvSpPr>
      <xdr:spPr>
        <a:xfrm>
          <a:off x="4686300" y="647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153237</xdr:rowOff>
    </xdr:from>
    <xdr:to>
      <xdr:col>20</xdr:col>
      <xdr:colOff>38100</xdr:colOff>
      <xdr:row>38</xdr:row>
      <xdr:rowOff>83387</xdr:rowOff>
    </xdr:to>
    <xdr:sp macro="" textlink="">
      <xdr:nvSpPr>
        <xdr:cNvPr id="85" name="楕円 84"/>
        <xdr:cNvSpPr/>
      </xdr:nvSpPr>
      <xdr:spPr>
        <a:xfrm>
          <a:off x="3746500" y="649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74513</xdr:rowOff>
    </xdr:from>
    <xdr:ext cx="534377" cy="259045"/>
    <xdr:sp macro="" textlink="">
      <xdr:nvSpPr>
        <xdr:cNvPr id="86" name="テキスト ボックス 85"/>
        <xdr:cNvSpPr txBox="1"/>
      </xdr:nvSpPr>
      <xdr:spPr>
        <a:xfrm>
          <a:off x="3530111" y="658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160166</xdr:rowOff>
    </xdr:from>
    <xdr:to>
      <xdr:col>15</xdr:col>
      <xdr:colOff>101600</xdr:colOff>
      <xdr:row>38</xdr:row>
      <xdr:rowOff>90316</xdr:rowOff>
    </xdr:to>
    <xdr:sp macro="" textlink="">
      <xdr:nvSpPr>
        <xdr:cNvPr id="87" name="楕円 86"/>
        <xdr:cNvSpPr/>
      </xdr:nvSpPr>
      <xdr:spPr>
        <a:xfrm>
          <a:off x="2857500" y="650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81443</xdr:rowOff>
    </xdr:from>
    <xdr:ext cx="534377" cy="259045"/>
    <xdr:sp macro="" textlink="">
      <xdr:nvSpPr>
        <xdr:cNvPr id="88" name="テキスト ボックス 87"/>
        <xdr:cNvSpPr txBox="1"/>
      </xdr:nvSpPr>
      <xdr:spPr>
        <a:xfrm>
          <a:off x="2641111" y="65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169838</xdr:rowOff>
    </xdr:from>
    <xdr:to>
      <xdr:col>10</xdr:col>
      <xdr:colOff>165100</xdr:colOff>
      <xdr:row>38</xdr:row>
      <xdr:rowOff>99988</xdr:rowOff>
    </xdr:to>
    <xdr:sp macro="" textlink="">
      <xdr:nvSpPr>
        <xdr:cNvPr id="89" name="楕円 88"/>
        <xdr:cNvSpPr/>
      </xdr:nvSpPr>
      <xdr:spPr>
        <a:xfrm>
          <a:off x="1968500" y="651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91115</xdr:rowOff>
    </xdr:from>
    <xdr:ext cx="534377" cy="259045"/>
    <xdr:sp macro="" textlink="">
      <xdr:nvSpPr>
        <xdr:cNvPr id="90" name="テキスト ボックス 89"/>
        <xdr:cNvSpPr txBox="1"/>
      </xdr:nvSpPr>
      <xdr:spPr>
        <a:xfrm>
          <a:off x="1752111" y="660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7990</xdr:rowOff>
    </xdr:from>
    <xdr:to>
      <xdr:col>6</xdr:col>
      <xdr:colOff>38100</xdr:colOff>
      <xdr:row>38</xdr:row>
      <xdr:rowOff>109590</xdr:rowOff>
    </xdr:to>
    <xdr:sp macro="" textlink="">
      <xdr:nvSpPr>
        <xdr:cNvPr id="91" name="楕円 90"/>
        <xdr:cNvSpPr/>
      </xdr:nvSpPr>
      <xdr:spPr>
        <a:xfrm>
          <a:off x="1079500" y="652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100717</xdr:rowOff>
    </xdr:from>
    <xdr:ext cx="534377" cy="259045"/>
    <xdr:sp macro="" textlink="">
      <xdr:nvSpPr>
        <xdr:cNvPr id="92" name="テキスト ボックス 91"/>
        <xdr:cNvSpPr txBox="1"/>
      </xdr:nvSpPr>
      <xdr:spPr>
        <a:xfrm>
          <a:off x="863111" y="661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133118</xdr:rowOff>
    </xdr:from>
    <xdr:to>
      <xdr:col>24</xdr:col>
      <xdr:colOff>63500</xdr:colOff>
      <xdr:row>57</xdr:row>
      <xdr:rowOff>142342</xdr:rowOff>
    </xdr:to>
    <xdr:cxnSp macro="">
      <xdr:nvCxnSpPr>
        <xdr:cNvPr id="119" name="直線コネクタ 118"/>
        <xdr:cNvCxnSpPr/>
      </xdr:nvCxnSpPr>
      <xdr:spPr>
        <a:xfrm>
          <a:off x="3797300" y="9905768"/>
          <a:ext cx="838200" cy="9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133118</xdr:rowOff>
    </xdr:from>
    <xdr:to>
      <xdr:col>19</xdr:col>
      <xdr:colOff>177800</xdr:colOff>
      <xdr:row>57</xdr:row>
      <xdr:rowOff>171343</xdr:rowOff>
    </xdr:to>
    <xdr:cxnSp macro="">
      <xdr:nvCxnSpPr>
        <xdr:cNvPr id="122" name="直線コネクタ 121"/>
        <xdr:cNvCxnSpPr/>
      </xdr:nvCxnSpPr>
      <xdr:spPr>
        <a:xfrm flipV="1">
          <a:off x="2908300" y="9905768"/>
          <a:ext cx="889000" cy="38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121327</xdr:rowOff>
    </xdr:from>
    <xdr:to>
      <xdr:col>15</xdr:col>
      <xdr:colOff>50800</xdr:colOff>
      <xdr:row>57</xdr:row>
      <xdr:rowOff>171343</xdr:rowOff>
    </xdr:to>
    <xdr:cxnSp macro="">
      <xdr:nvCxnSpPr>
        <xdr:cNvPr id="125" name="直線コネクタ 124"/>
        <xdr:cNvCxnSpPr/>
      </xdr:nvCxnSpPr>
      <xdr:spPr>
        <a:xfrm>
          <a:off x="2019300" y="9893977"/>
          <a:ext cx="889000" cy="50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56514</xdr:rowOff>
    </xdr:from>
    <xdr:to>
      <xdr:col>10</xdr:col>
      <xdr:colOff>114300</xdr:colOff>
      <xdr:row>57</xdr:row>
      <xdr:rowOff>121327</xdr:rowOff>
    </xdr:to>
    <xdr:cxnSp macro="">
      <xdr:nvCxnSpPr>
        <xdr:cNvPr id="128" name="直線コネクタ 127"/>
        <xdr:cNvCxnSpPr/>
      </xdr:nvCxnSpPr>
      <xdr:spPr>
        <a:xfrm>
          <a:off x="1130300" y="9829164"/>
          <a:ext cx="889000" cy="6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91542</xdr:rowOff>
    </xdr:from>
    <xdr:to>
      <xdr:col>24</xdr:col>
      <xdr:colOff>114300</xdr:colOff>
      <xdr:row>58</xdr:row>
      <xdr:rowOff>21692</xdr:rowOff>
    </xdr:to>
    <xdr:sp macro="" textlink="">
      <xdr:nvSpPr>
        <xdr:cNvPr id="138" name="楕円 137"/>
        <xdr:cNvSpPr/>
      </xdr:nvSpPr>
      <xdr:spPr>
        <a:xfrm>
          <a:off x="4584700" y="98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26637</xdr:rowOff>
    </xdr:from>
    <xdr:ext cx="599010" cy="259045"/>
    <xdr:sp macro="" textlink="">
      <xdr:nvSpPr>
        <xdr:cNvPr id="139" name="総務費該当値テキスト"/>
        <xdr:cNvSpPr txBox="1"/>
      </xdr:nvSpPr>
      <xdr:spPr>
        <a:xfrm>
          <a:off x="4686300" y="97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82318</xdr:rowOff>
    </xdr:from>
    <xdr:to>
      <xdr:col>20</xdr:col>
      <xdr:colOff>38100</xdr:colOff>
      <xdr:row>58</xdr:row>
      <xdr:rowOff>12468</xdr:rowOff>
    </xdr:to>
    <xdr:sp macro="" textlink="">
      <xdr:nvSpPr>
        <xdr:cNvPr id="140" name="楕円 139"/>
        <xdr:cNvSpPr/>
      </xdr:nvSpPr>
      <xdr:spPr>
        <a:xfrm>
          <a:off x="3746500" y="985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3595</xdr:rowOff>
    </xdr:from>
    <xdr:ext cx="599010" cy="259045"/>
    <xdr:sp macro="" textlink="">
      <xdr:nvSpPr>
        <xdr:cNvPr id="141" name="テキスト ボックス 140"/>
        <xdr:cNvSpPr txBox="1"/>
      </xdr:nvSpPr>
      <xdr:spPr>
        <a:xfrm>
          <a:off x="3497795" y="9947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120543</xdr:rowOff>
    </xdr:from>
    <xdr:to>
      <xdr:col>15</xdr:col>
      <xdr:colOff>101600</xdr:colOff>
      <xdr:row>58</xdr:row>
      <xdr:rowOff>50693</xdr:rowOff>
    </xdr:to>
    <xdr:sp macro="" textlink="">
      <xdr:nvSpPr>
        <xdr:cNvPr id="142" name="楕円 141"/>
        <xdr:cNvSpPr/>
      </xdr:nvSpPr>
      <xdr:spPr>
        <a:xfrm>
          <a:off x="2857500" y="989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41820</xdr:rowOff>
    </xdr:from>
    <xdr:ext cx="599010" cy="259045"/>
    <xdr:sp macro="" textlink="">
      <xdr:nvSpPr>
        <xdr:cNvPr id="143" name="テキスト ボックス 142"/>
        <xdr:cNvSpPr txBox="1"/>
      </xdr:nvSpPr>
      <xdr:spPr>
        <a:xfrm>
          <a:off x="2608795" y="9985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70527</xdr:rowOff>
    </xdr:from>
    <xdr:to>
      <xdr:col>10</xdr:col>
      <xdr:colOff>165100</xdr:colOff>
      <xdr:row>58</xdr:row>
      <xdr:rowOff>677</xdr:rowOff>
    </xdr:to>
    <xdr:sp macro="" textlink="">
      <xdr:nvSpPr>
        <xdr:cNvPr id="144" name="楕円 143"/>
        <xdr:cNvSpPr/>
      </xdr:nvSpPr>
      <xdr:spPr>
        <a:xfrm>
          <a:off x="1968500" y="98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163254</xdr:rowOff>
    </xdr:from>
    <xdr:ext cx="599010" cy="259045"/>
    <xdr:sp macro="" textlink="">
      <xdr:nvSpPr>
        <xdr:cNvPr id="145" name="テキスト ボックス 144"/>
        <xdr:cNvSpPr txBox="1"/>
      </xdr:nvSpPr>
      <xdr:spPr>
        <a:xfrm>
          <a:off x="1719795" y="9935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5714</xdr:rowOff>
    </xdr:from>
    <xdr:to>
      <xdr:col>6</xdr:col>
      <xdr:colOff>38100</xdr:colOff>
      <xdr:row>57</xdr:row>
      <xdr:rowOff>107314</xdr:rowOff>
    </xdr:to>
    <xdr:sp macro="" textlink="">
      <xdr:nvSpPr>
        <xdr:cNvPr id="146" name="楕円 145"/>
        <xdr:cNvSpPr/>
      </xdr:nvSpPr>
      <xdr:spPr>
        <a:xfrm>
          <a:off x="1079500" y="977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123841</xdr:rowOff>
    </xdr:from>
    <xdr:ext cx="599010" cy="259045"/>
    <xdr:sp macro="" textlink="">
      <xdr:nvSpPr>
        <xdr:cNvPr id="147" name="テキスト ボックス 146"/>
        <xdr:cNvSpPr txBox="1"/>
      </xdr:nvSpPr>
      <xdr:spPr>
        <a:xfrm>
          <a:off x="830795" y="95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11685</xdr:rowOff>
    </xdr:from>
    <xdr:to>
      <xdr:col>24</xdr:col>
      <xdr:colOff>63500</xdr:colOff>
      <xdr:row>77</xdr:row>
      <xdr:rowOff>39139</xdr:rowOff>
    </xdr:to>
    <xdr:cxnSp macro="">
      <xdr:nvCxnSpPr>
        <xdr:cNvPr id="175" name="直線コネクタ 174"/>
        <xdr:cNvCxnSpPr/>
      </xdr:nvCxnSpPr>
      <xdr:spPr>
        <a:xfrm flipV="1">
          <a:off x="3797300" y="13213335"/>
          <a:ext cx="838200" cy="2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39139</xdr:rowOff>
    </xdr:from>
    <xdr:to>
      <xdr:col>19</xdr:col>
      <xdr:colOff>177800</xdr:colOff>
      <xdr:row>77</xdr:row>
      <xdr:rowOff>45901</xdr:rowOff>
    </xdr:to>
    <xdr:cxnSp macro="">
      <xdr:nvCxnSpPr>
        <xdr:cNvPr id="178" name="直線コネクタ 177"/>
        <xdr:cNvCxnSpPr/>
      </xdr:nvCxnSpPr>
      <xdr:spPr>
        <a:xfrm flipV="1">
          <a:off x="2908300" y="13240789"/>
          <a:ext cx="889000" cy="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45901</xdr:rowOff>
    </xdr:from>
    <xdr:to>
      <xdr:col>15</xdr:col>
      <xdr:colOff>50800</xdr:colOff>
      <xdr:row>77</xdr:row>
      <xdr:rowOff>50002</xdr:rowOff>
    </xdr:to>
    <xdr:cxnSp macro="">
      <xdr:nvCxnSpPr>
        <xdr:cNvPr id="181" name="直線コネクタ 180"/>
        <xdr:cNvCxnSpPr/>
      </xdr:nvCxnSpPr>
      <xdr:spPr>
        <a:xfrm flipV="1">
          <a:off x="2019300" y="13247551"/>
          <a:ext cx="889000" cy="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50002</xdr:rowOff>
    </xdr:from>
    <xdr:to>
      <xdr:col>10</xdr:col>
      <xdr:colOff>114300</xdr:colOff>
      <xdr:row>77</xdr:row>
      <xdr:rowOff>120081</xdr:rowOff>
    </xdr:to>
    <xdr:cxnSp macro="">
      <xdr:nvCxnSpPr>
        <xdr:cNvPr id="184" name="直線コネクタ 183"/>
        <xdr:cNvCxnSpPr/>
      </xdr:nvCxnSpPr>
      <xdr:spPr>
        <a:xfrm flipV="1">
          <a:off x="1130300" y="13251652"/>
          <a:ext cx="889000" cy="7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132335</xdr:rowOff>
    </xdr:from>
    <xdr:to>
      <xdr:col>24</xdr:col>
      <xdr:colOff>114300</xdr:colOff>
      <xdr:row>77</xdr:row>
      <xdr:rowOff>62485</xdr:rowOff>
    </xdr:to>
    <xdr:sp macro="" textlink="">
      <xdr:nvSpPr>
        <xdr:cNvPr id="194" name="楕円 193"/>
        <xdr:cNvSpPr/>
      </xdr:nvSpPr>
      <xdr:spPr>
        <a:xfrm>
          <a:off x="4584700" y="1316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155212</xdr:rowOff>
    </xdr:from>
    <xdr:ext cx="599010" cy="259045"/>
    <xdr:sp macro="" textlink="">
      <xdr:nvSpPr>
        <xdr:cNvPr id="195" name="民生費該当値テキスト"/>
        <xdr:cNvSpPr txBox="1"/>
      </xdr:nvSpPr>
      <xdr:spPr>
        <a:xfrm>
          <a:off x="4686300" y="1301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159789</xdr:rowOff>
    </xdr:from>
    <xdr:to>
      <xdr:col>20</xdr:col>
      <xdr:colOff>38100</xdr:colOff>
      <xdr:row>77</xdr:row>
      <xdr:rowOff>89939</xdr:rowOff>
    </xdr:to>
    <xdr:sp macro="" textlink="">
      <xdr:nvSpPr>
        <xdr:cNvPr id="196" name="楕円 195"/>
        <xdr:cNvSpPr/>
      </xdr:nvSpPr>
      <xdr:spPr>
        <a:xfrm>
          <a:off x="3746500" y="131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106466</xdr:rowOff>
    </xdr:from>
    <xdr:ext cx="599010" cy="259045"/>
    <xdr:sp macro="" textlink="">
      <xdr:nvSpPr>
        <xdr:cNvPr id="197" name="テキスト ボックス 196"/>
        <xdr:cNvSpPr txBox="1"/>
      </xdr:nvSpPr>
      <xdr:spPr>
        <a:xfrm>
          <a:off x="3497795" y="12965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166551</xdr:rowOff>
    </xdr:from>
    <xdr:to>
      <xdr:col>15</xdr:col>
      <xdr:colOff>101600</xdr:colOff>
      <xdr:row>77</xdr:row>
      <xdr:rowOff>96701</xdr:rowOff>
    </xdr:to>
    <xdr:sp macro="" textlink="">
      <xdr:nvSpPr>
        <xdr:cNvPr id="198" name="楕円 197"/>
        <xdr:cNvSpPr/>
      </xdr:nvSpPr>
      <xdr:spPr>
        <a:xfrm>
          <a:off x="2857500" y="1319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113228</xdr:rowOff>
    </xdr:from>
    <xdr:ext cx="599010" cy="259045"/>
    <xdr:sp macro="" textlink="">
      <xdr:nvSpPr>
        <xdr:cNvPr id="199" name="テキスト ボックス 198"/>
        <xdr:cNvSpPr txBox="1"/>
      </xdr:nvSpPr>
      <xdr:spPr>
        <a:xfrm>
          <a:off x="2608795" y="12971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170652</xdr:rowOff>
    </xdr:from>
    <xdr:to>
      <xdr:col>10</xdr:col>
      <xdr:colOff>165100</xdr:colOff>
      <xdr:row>77</xdr:row>
      <xdr:rowOff>100802</xdr:rowOff>
    </xdr:to>
    <xdr:sp macro="" textlink="">
      <xdr:nvSpPr>
        <xdr:cNvPr id="200" name="楕円 199"/>
        <xdr:cNvSpPr/>
      </xdr:nvSpPr>
      <xdr:spPr>
        <a:xfrm>
          <a:off x="1968500" y="1320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117329</xdr:rowOff>
    </xdr:from>
    <xdr:ext cx="599010" cy="259045"/>
    <xdr:sp macro="" textlink="">
      <xdr:nvSpPr>
        <xdr:cNvPr id="201" name="テキスト ボックス 200"/>
        <xdr:cNvSpPr txBox="1"/>
      </xdr:nvSpPr>
      <xdr:spPr>
        <a:xfrm>
          <a:off x="1719795" y="12976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69281</xdr:rowOff>
    </xdr:from>
    <xdr:to>
      <xdr:col>6</xdr:col>
      <xdr:colOff>38100</xdr:colOff>
      <xdr:row>77</xdr:row>
      <xdr:rowOff>170881</xdr:rowOff>
    </xdr:to>
    <xdr:sp macro="" textlink="">
      <xdr:nvSpPr>
        <xdr:cNvPr id="202" name="楕円 201"/>
        <xdr:cNvSpPr/>
      </xdr:nvSpPr>
      <xdr:spPr>
        <a:xfrm>
          <a:off x="1079500" y="132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15958</xdr:rowOff>
    </xdr:from>
    <xdr:ext cx="599010" cy="259045"/>
    <xdr:sp macro="" textlink="">
      <xdr:nvSpPr>
        <xdr:cNvPr id="203" name="テキスト ボックス 202"/>
        <xdr:cNvSpPr txBox="1"/>
      </xdr:nvSpPr>
      <xdr:spPr>
        <a:xfrm>
          <a:off x="830795" y="1304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151274</xdr:rowOff>
    </xdr:from>
    <xdr:to>
      <xdr:col>24</xdr:col>
      <xdr:colOff>63500</xdr:colOff>
      <xdr:row>97</xdr:row>
      <xdr:rowOff>164219</xdr:rowOff>
    </xdr:to>
    <xdr:cxnSp macro="">
      <xdr:nvCxnSpPr>
        <xdr:cNvPr id="232" name="直線コネクタ 231"/>
        <xdr:cNvCxnSpPr/>
      </xdr:nvCxnSpPr>
      <xdr:spPr>
        <a:xfrm flipV="1">
          <a:off x="3797300" y="16781924"/>
          <a:ext cx="838200" cy="1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69714</xdr:rowOff>
    </xdr:from>
    <xdr:ext cx="599010" cy="259045"/>
    <xdr:sp macro="" textlink="">
      <xdr:nvSpPr>
        <xdr:cNvPr id="233" name="衛生費平均値テキスト"/>
        <xdr:cNvSpPr txBox="1"/>
      </xdr:nvSpPr>
      <xdr:spPr>
        <a:xfrm>
          <a:off x="4686300" y="16528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164219</xdr:rowOff>
    </xdr:from>
    <xdr:to>
      <xdr:col>19</xdr:col>
      <xdr:colOff>177800</xdr:colOff>
      <xdr:row>98</xdr:row>
      <xdr:rowOff>6235</xdr:rowOff>
    </xdr:to>
    <xdr:cxnSp macro="">
      <xdr:nvCxnSpPr>
        <xdr:cNvPr id="235" name="直線コネクタ 234"/>
        <xdr:cNvCxnSpPr/>
      </xdr:nvCxnSpPr>
      <xdr:spPr>
        <a:xfrm flipV="1">
          <a:off x="2908300" y="16794869"/>
          <a:ext cx="889000" cy="1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7" name="テキスト ボックス 236"/>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14427</xdr:rowOff>
    </xdr:from>
    <xdr:to>
      <xdr:col>15</xdr:col>
      <xdr:colOff>50800</xdr:colOff>
      <xdr:row>98</xdr:row>
      <xdr:rowOff>6235</xdr:rowOff>
    </xdr:to>
    <xdr:cxnSp macro="">
      <xdr:nvCxnSpPr>
        <xdr:cNvPr id="238" name="直線コネクタ 237"/>
        <xdr:cNvCxnSpPr/>
      </xdr:nvCxnSpPr>
      <xdr:spPr>
        <a:xfrm>
          <a:off x="2019300" y="16645077"/>
          <a:ext cx="889000" cy="16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0" name="テキスト ボックス 239"/>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14427</xdr:rowOff>
    </xdr:from>
    <xdr:to>
      <xdr:col>10</xdr:col>
      <xdr:colOff>114300</xdr:colOff>
      <xdr:row>97</xdr:row>
      <xdr:rowOff>65165</xdr:rowOff>
    </xdr:to>
    <xdr:cxnSp macro="">
      <xdr:nvCxnSpPr>
        <xdr:cNvPr id="241" name="直線コネクタ 240"/>
        <xdr:cNvCxnSpPr/>
      </xdr:nvCxnSpPr>
      <xdr:spPr>
        <a:xfrm flipV="1">
          <a:off x="1130300" y="16645077"/>
          <a:ext cx="889000" cy="50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100474</xdr:rowOff>
    </xdr:from>
    <xdr:to>
      <xdr:col>24</xdr:col>
      <xdr:colOff>114300</xdr:colOff>
      <xdr:row>98</xdr:row>
      <xdr:rowOff>30624</xdr:rowOff>
    </xdr:to>
    <xdr:sp macro="" textlink="">
      <xdr:nvSpPr>
        <xdr:cNvPr id="251" name="楕円 250"/>
        <xdr:cNvSpPr/>
      </xdr:nvSpPr>
      <xdr:spPr>
        <a:xfrm>
          <a:off x="4584700" y="1673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78901</xdr:rowOff>
    </xdr:from>
    <xdr:ext cx="599010" cy="259045"/>
    <xdr:sp macro="" textlink="">
      <xdr:nvSpPr>
        <xdr:cNvPr id="252" name="衛生費該当値テキスト"/>
        <xdr:cNvSpPr txBox="1"/>
      </xdr:nvSpPr>
      <xdr:spPr>
        <a:xfrm>
          <a:off x="4686300" y="16709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113419</xdr:rowOff>
    </xdr:from>
    <xdr:to>
      <xdr:col>20</xdr:col>
      <xdr:colOff>38100</xdr:colOff>
      <xdr:row>98</xdr:row>
      <xdr:rowOff>43569</xdr:rowOff>
    </xdr:to>
    <xdr:sp macro="" textlink="">
      <xdr:nvSpPr>
        <xdr:cNvPr id="253" name="楕円 252"/>
        <xdr:cNvSpPr/>
      </xdr:nvSpPr>
      <xdr:spPr>
        <a:xfrm>
          <a:off x="3746500" y="167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34696</xdr:rowOff>
    </xdr:from>
    <xdr:ext cx="599010" cy="259045"/>
    <xdr:sp macro="" textlink="">
      <xdr:nvSpPr>
        <xdr:cNvPr id="254" name="テキスト ボックス 253"/>
        <xdr:cNvSpPr txBox="1"/>
      </xdr:nvSpPr>
      <xdr:spPr>
        <a:xfrm>
          <a:off x="3497795" y="16836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126885</xdr:rowOff>
    </xdr:from>
    <xdr:to>
      <xdr:col>15</xdr:col>
      <xdr:colOff>101600</xdr:colOff>
      <xdr:row>98</xdr:row>
      <xdr:rowOff>57035</xdr:rowOff>
    </xdr:to>
    <xdr:sp macro="" textlink="">
      <xdr:nvSpPr>
        <xdr:cNvPr id="255" name="楕円 254"/>
        <xdr:cNvSpPr/>
      </xdr:nvSpPr>
      <xdr:spPr>
        <a:xfrm>
          <a:off x="2857500" y="1675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48162</xdr:rowOff>
    </xdr:from>
    <xdr:ext cx="599010" cy="259045"/>
    <xdr:sp macro="" textlink="">
      <xdr:nvSpPr>
        <xdr:cNvPr id="256" name="テキスト ボックス 255"/>
        <xdr:cNvSpPr txBox="1"/>
      </xdr:nvSpPr>
      <xdr:spPr>
        <a:xfrm>
          <a:off x="2608795" y="16850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135077</xdr:rowOff>
    </xdr:from>
    <xdr:to>
      <xdr:col>10</xdr:col>
      <xdr:colOff>165100</xdr:colOff>
      <xdr:row>97</xdr:row>
      <xdr:rowOff>65227</xdr:rowOff>
    </xdr:to>
    <xdr:sp macro="" textlink="">
      <xdr:nvSpPr>
        <xdr:cNvPr id="257" name="楕円 256"/>
        <xdr:cNvSpPr/>
      </xdr:nvSpPr>
      <xdr:spPr>
        <a:xfrm>
          <a:off x="1968500" y="165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81754</xdr:rowOff>
    </xdr:from>
    <xdr:ext cx="599010" cy="259045"/>
    <xdr:sp macro="" textlink="">
      <xdr:nvSpPr>
        <xdr:cNvPr id="258" name="テキスト ボックス 257"/>
        <xdr:cNvSpPr txBox="1"/>
      </xdr:nvSpPr>
      <xdr:spPr>
        <a:xfrm>
          <a:off x="1719795" y="16369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14365</xdr:rowOff>
    </xdr:from>
    <xdr:to>
      <xdr:col>6</xdr:col>
      <xdr:colOff>38100</xdr:colOff>
      <xdr:row>97</xdr:row>
      <xdr:rowOff>115965</xdr:rowOff>
    </xdr:to>
    <xdr:sp macro="" textlink="">
      <xdr:nvSpPr>
        <xdr:cNvPr id="259" name="楕円 258"/>
        <xdr:cNvSpPr/>
      </xdr:nvSpPr>
      <xdr:spPr>
        <a:xfrm>
          <a:off x="1079500" y="1664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132492</xdr:rowOff>
    </xdr:from>
    <xdr:ext cx="599010" cy="259045"/>
    <xdr:sp macro="" textlink="">
      <xdr:nvSpPr>
        <xdr:cNvPr id="260" name="テキスト ボックス 259"/>
        <xdr:cNvSpPr txBox="1"/>
      </xdr:nvSpPr>
      <xdr:spPr>
        <a:xfrm>
          <a:off x="830795" y="16420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37535</xdr:rowOff>
    </xdr:from>
    <xdr:to>
      <xdr:col>55</xdr:col>
      <xdr:colOff>0</xdr:colOff>
      <xdr:row>39</xdr:row>
      <xdr:rowOff>40202</xdr:rowOff>
    </xdr:to>
    <xdr:cxnSp macro="">
      <xdr:nvCxnSpPr>
        <xdr:cNvPr id="289" name="直線コネクタ 288"/>
        <xdr:cNvCxnSpPr/>
      </xdr:nvCxnSpPr>
      <xdr:spPr>
        <a:xfrm>
          <a:off x="9639300" y="6724085"/>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22790</xdr:rowOff>
    </xdr:from>
    <xdr:to>
      <xdr:col>50</xdr:col>
      <xdr:colOff>114300</xdr:colOff>
      <xdr:row>39</xdr:row>
      <xdr:rowOff>37535</xdr:rowOff>
    </xdr:to>
    <xdr:cxnSp macro="">
      <xdr:nvCxnSpPr>
        <xdr:cNvPr id="292" name="直線コネクタ 291"/>
        <xdr:cNvCxnSpPr/>
      </xdr:nvCxnSpPr>
      <xdr:spPr>
        <a:xfrm>
          <a:off x="8750300" y="6709340"/>
          <a:ext cx="889000" cy="1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22790</xdr:rowOff>
    </xdr:from>
    <xdr:to>
      <xdr:col>45</xdr:col>
      <xdr:colOff>177800</xdr:colOff>
      <xdr:row>39</xdr:row>
      <xdr:rowOff>44431</xdr:rowOff>
    </xdr:to>
    <xdr:cxnSp macro="">
      <xdr:nvCxnSpPr>
        <xdr:cNvPr id="295" name="直線コネクタ 294"/>
        <xdr:cNvCxnSpPr/>
      </xdr:nvCxnSpPr>
      <xdr:spPr>
        <a:xfrm flipV="1">
          <a:off x="7861300" y="6709340"/>
          <a:ext cx="8890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31744</xdr:rowOff>
    </xdr:from>
    <xdr:to>
      <xdr:col>41</xdr:col>
      <xdr:colOff>50800</xdr:colOff>
      <xdr:row>39</xdr:row>
      <xdr:rowOff>44431</xdr:rowOff>
    </xdr:to>
    <xdr:cxnSp macro="">
      <xdr:nvCxnSpPr>
        <xdr:cNvPr id="298" name="直線コネクタ 297"/>
        <xdr:cNvCxnSpPr/>
      </xdr:nvCxnSpPr>
      <xdr:spPr>
        <a:xfrm>
          <a:off x="6972300" y="6718294"/>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160852</xdr:rowOff>
    </xdr:from>
    <xdr:to>
      <xdr:col>55</xdr:col>
      <xdr:colOff>50800</xdr:colOff>
      <xdr:row>39</xdr:row>
      <xdr:rowOff>91002</xdr:rowOff>
    </xdr:to>
    <xdr:sp macro="" textlink="">
      <xdr:nvSpPr>
        <xdr:cNvPr id="308" name="楕円 307"/>
        <xdr:cNvSpPr/>
      </xdr:nvSpPr>
      <xdr:spPr>
        <a:xfrm>
          <a:off x="10426700" y="6675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378565" cy="259045"/>
    <xdr:sp macro="" textlink="">
      <xdr:nvSpPr>
        <xdr:cNvPr id="309" name="労働費該当値テキスト"/>
        <xdr:cNvSpPr txBox="1"/>
      </xdr:nvSpPr>
      <xdr:spPr>
        <a:xfrm>
          <a:off x="10528300" y="6610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158185</xdr:rowOff>
    </xdr:from>
    <xdr:to>
      <xdr:col>50</xdr:col>
      <xdr:colOff>165100</xdr:colOff>
      <xdr:row>39</xdr:row>
      <xdr:rowOff>88335</xdr:rowOff>
    </xdr:to>
    <xdr:sp macro="" textlink="">
      <xdr:nvSpPr>
        <xdr:cNvPr id="310" name="楕円 309"/>
        <xdr:cNvSpPr/>
      </xdr:nvSpPr>
      <xdr:spPr>
        <a:xfrm>
          <a:off x="9588500" y="66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79462</xdr:rowOff>
    </xdr:from>
    <xdr:ext cx="378565" cy="259045"/>
    <xdr:sp macro="" textlink="">
      <xdr:nvSpPr>
        <xdr:cNvPr id="311" name="テキスト ボックス 310"/>
        <xdr:cNvSpPr txBox="1"/>
      </xdr:nvSpPr>
      <xdr:spPr>
        <a:xfrm>
          <a:off x="9450017" y="6766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143440</xdr:rowOff>
    </xdr:from>
    <xdr:to>
      <xdr:col>46</xdr:col>
      <xdr:colOff>38100</xdr:colOff>
      <xdr:row>39</xdr:row>
      <xdr:rowOff>73590</xdr:rowOff>
    </xdr:to>
    <xdr:sp macro="" textlink="">
      <xdr:nvSpPr>
        <xdr:cNvPr id="312" name="楕円 311"/>
        <xdr:cNvSpPr/>
      </xdr:nvSpPr>
      <xdr:spPr>
        <a:xfrm>
          <a:off x="8699500" y="665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64717</xdr:rowOff>
    </xdr:from>
    <xdr:ext cx="469744" cy="259045"/>
    <xdr:sp macro="" textlink="">
      <xdr:nvSpPr>
        <xdr:cNvPr id="313" name="テキスト ボックス 312"/>
        <xdr:cNvSpPr txBox="1"/>
      </xdr:nvSpPr>
      <xdr:spPr>
        <a:xfrm>
          <a:off x="8515428" y="6751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165081</xdr:rowOff>
    </xdr:from>
    <xdr:to>
      <xdr:col>41</xdr:col>
      <xdr:colOff>101600</xdr:colOff>
      <xdr:row>39</xdr:row>
      <xdr:rowOff>95231</xdr:rowOff>
    </xdr:to>
    <xdr:sp macro="" textlink="">
      <xdr:nvSpPr>
        <xdr:cNvPr id="314" name="楕円 313"/>
        <xdr:cNvSpPr/>
      </xdr:nvSpPr>
      <xdr:spPr>
        <a:xfrm>
          <a:off x="7810500" y="668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86358</xdr:rowOff>
    </xdr:from>
    <xdr:ext cx="249299" cy="259045"/>
    <xdr:sp macro="" textlink="">
      <xdr:nvSpPr>
        <xdr:cNvPr id="315" name="テキスト ボックス 314"/>
        <xdr:cNvSpPr txBox="1"/>
      </xdr:nvSpPr>
      <xdr:spPr>
        <a:xfrm>
          <a:off x="7736650" y="6772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152394</xdr:rowOff>
    </xdr:from>
    <xdr:to>
      <xdr:col>36</xdr:col>
      <xdr:colOff>165100</xdr:colOff>
      <xdr:row>39</xdr:row>
      <xdr:rowOff>82544</xdr:rowOff>
    </xdr:to>
    <xdr:sp macro="" textlink="">
      <xdr:nvSpPr>
        <xdr:cNvPr id="316" name="楕円 315"/>
        <xdr:cNvSpPr/>
      </xdr:nvSpPr>
      <xdr:spPr>
        <a:xfrm>
          <a:off x="6921500" y="66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73671</xdr:rowOff>
    </xdr:from>
    <xdr:ext cx="378565" cy="259045"/>
    <xdr:sp macro="" textlink="">
      <xdr:nvSpPr>
        <xdr:cNvPr id="317" name="テキスト ボックス 316"/>
        <xdr:cNvSpPr txBox="1"/>
      </xdr:nvSpPr>
      <xdr:spPr>
        <a:xfrm>
          <a:off x="6783017" y="6760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73488</xdr:rowOff>
    </xdr:from>
    <xdr:to>
      <xdr:col>55</xdr:col>
      <xdr:colOff>0</xdr:colOff>
      <xdr:row>58</xdr:row>
      <xdr:rowOff>13768</xdr:rowOff>
    </xdr:to>
    <xdr:cxnSp macro="">
      <xdr:nvCxnSpPr>
        <xdr:cNvPr id="346" name="直線コネクタ 345"/>
        <xdr:cNvCxnSpPr/>
      </xdr:nvCxnSpPr>
      <xdr:spPr>
        <a:xfrm flipV="1">
          <a:off x="9639300" y="9846138"/>
          <a:ext cx="838200" cy="11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13431</xdr:rowOff>
    </xdr:from>
    <xdr:to>
      <xdr:col>50</xdr:col>
      <xdr:colOff>114300</xdr:colOff>
      <xdr:row>58</xdr:row>
      <xdr:rowOff>13768</xdr:rowOff>
    </xdr:to>
    <xdr:cxnSp macro="">
      <xdr:nvCxnSpPr>
        <xdr:cNvPr id="349" name="直線コネクタ 348"/>
        <xdr:cNvCxnSpPr/>
      </xdr:nvCxnSpPr>
      <xdr:spPr>
        <a:xfrm>
          <a:off x="8750300" y="9957531"/>
          <a:ext cx="8890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13431</xdr:rowOff>
    </xdr:from>
    <xdr:to>
      <xdr:col>45</xdr:col>
      <xdr:colOff>177800</xdr:colOff>
      <xdr:row>58</xdr:row>
      <xdr:rowOff>16382</xdr:rowOff>
    </xdr:to>
    <xdr:cxnSp macro="">
      <xdr:nvCxnSpPr>
        <xdr:cNvPr id="352" name="直線コネクタ 351"/>
        <xdr:cNvCxnSpPr/>
      </xdr:nvCxnSpPr>
      <xdr:spPr>
        <a:xfrm flipV="1">
          <a:off x="7861300" y="9957531"/>
          <a:ext cx="889000" cy="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16382</xdr:rowOff>
    </xdr:from>
    <xdr:to>
      <xdr:col>41</xdr:col>
      <xdr:colOff>50800</xdr:colOff>
      <xdr:row>58</xdr:row>
      <xdr:rowOff>53558</xdr:rowOff>
    </xdr:to>
    <xdr:cxnSp macro="">
      <xdr:nvCxnSpPr>
        <xdr:cNvPr id="355" name="直線コネクタ 354"/>
        <xdr:cNvCxnSpPr/>
      </xdr:nvCxnSpPr>
      <xdr:spPr>
        <a:xfrm flipV="1">
          <a:off x="6972300" y="9960482"/>
          <a:ext cx="889000" cy="3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59" name="テキスト ボックス 358"/>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22688</xdr:rowOff>
    </xdr:from>
    <xdr:to>
      <xdr:col>55</xdr:col>
      <xdr:colOff>50800</xdr:colOff>
      <xdr:row>57</xdr:row>
      <xdr:rowOff>124288</xdr:rowOff>
    </xdr:to>
    <xdr:sp macro="" textlink="">
      <xdr:nvSpPr>
        <xdr:cNvPr id="365" name="楕円 364"/>
        <xdr:cNvSpPr/>
      </xdr:nvSpPr>
      <xdr:spPr>
        <a:xfrm>
          <a:off x="10426700" y="979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45565</xdr:rowOff>
    </xdr:from>
    <xdr:ext cx="599010" cy="259045"/>
    <xdr:sp macro="" textlink="">
      <xdr:nvSpPr>
        <xdr:cNvPr id="366" name="農林水産業費該当値テキスト"/>
        <xdr:cNvSpPr txBox="1"/>
      </xdr:nvSpPr>
      <xdr:spPr>
        <a:xfrm>
          <a:off x="10528300" y="964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134418</xdr:rowOff>
    </xdr:from>
    <xdr:to>
      <xdr:col>50</xdr:col>
      <xdr:colOff>165100</xdr:colOff>
      <xdr:row>58</xdr:row>
      <xdr:rowOff>64568</xdr:rowOff>
    </xdr:to>
    <xdr:sp macro="" textlink="">
      <xdr:nvSpPr>
        <xdr:cNvPr id="367" name="楕円 366"/>
        <xdr:cNvSpPr/>
      </xdr:nvSpPr>
      <xdr:spPr>
        <a:xfrm>
          <a:off x="9588500" y="990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55695</xdr:rowOff>
    </xdr:from>
    <xdr:ext cx="599010" cy="259045"/>
    <xdr:sp macro="" textlink="">
      <xdr:nvSpPr>
        <xdr:cNvPr id="368" name="テキスト ボックス 367"/>
        <xdr:cNvSpPr txBox="1"/>
      </xdr:nvSpPr>
      <xdr:spPr>
        <a:xfrm>
          <a:off x="9339795" y="9999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134081</xdr:rowOff>
    </xdr:from>
    <xdr:to>
      <xdr:col>46</xdr:col>
      <xdr:colOff>38100</xdr:colOff>
      <xdr:row>58</xdr:row>
      <xdr:rowOff>64231</xdr:rowOff>
    </xdr:to>
    <xdr:sp macro="" textlink="">
      <xdr:nvSpPr>
        <xdr:cNvPr id="369" name="楕円 368"/>
        <xdr:cNvSpPr/>
      </xdr:nvSpPr>
      <xdr:spPr>
        <a:xfrm>
          <a:off x="8699500" y="990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55358</xdr:rowOff>
    </xdr:from>
    <xdr:ext cx="599010" cy="259045"/>
    <xdr:sp macro="" textlink="">
      <xdr:nvSpPr>
        <xdr:cNvPr id="370" name="テキスト ボックス 369"/>
        <xdr:cNvSpPr txBox="1"/>
      </xdr:nvSpPr>
      <xdr:spPr>
        <a:xfrm>
          <a:off x="8450795" y="9999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137032</xdr:rowOff>
    </xdr:from>
    <xdr:to>
      <xdr:col>41</xdr:col>
      <xdr:colOff>101600</xdr:colOff>
      <xdr:row>58</xdr:row>
      <xdr:rowOff>67182</xdr:rowOff>
    </xdr:to>
    <xdr:sp macro="" textlink="">
      <xdr:nvSpPr>
        <xdr:cNvPr id="371" name="楕円 370"/>
        <xdr:cNvSpPr/>
      </xdr:nvSpPr>
      <xdr:spPr>
        <a:xfrm>
          <a:off x="7810500" y="990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58309</xdr:rowOff>
    </xdr:from>
    <xdr:ext cx="599010" cy="259045"/>
    <xdr:sp macro="" textlink="">
      <xdr:nvSpPr>
        <xdr:cNvPr id="372" name="テキスト ボックス 371"/>
        <xdr:cNvSpPr txBox="1"/>
      </xdr:nvSpPr>
      <xdr:spPr>
        <a:xfrm>
          <a:off x="7561795" y="1000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2758</xdr:rowOff>
    </xdr:from>
    <xdr:to>
      <xdr:col>36</xdr:col>
      <xdr:colOff>165100</xdr:colOff>
      <xdr:row>58</xdr:row>
      <xdr:rowOff>104358</xdr:rowOff>
    </xdr:to>
    <xdr:sp macro="" textlink="">
      <xdr:nvSpPr>
        <xdr:cNvPr id="373" name="楕円 372"/>
        <xdr:cNvSpPr/>
      </xdr:nvSpPr>
      <xdr:spPr>
        <a:xfrm>
          <a:off x="6921500" y="99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95485</xdr:rowOff>
    </xdr:from>
    <xdr:ext cx="534377" cy="259045"/>
    <xdr:sp macro="" textlink="">
      <xdr:nvSpPr>
        <xdr:cNvPr id="374" name="テキスト ボックス 373"/>
        <xdr:cNvSpPr txBox="1"/>
      </xdr:nvSpPr>
      <xdr:spPr>
        <a:xfrm>
          <a:off x="6705111" y="1003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53253</xdr:rowOff>
    </xdr:from>
    <xdr:to>
      <xdr:col>55</xdr:col>
      <xdr:colOff>0</xdr:colOff>
      <xdr:row>79</xdr:row>
      <xdr:rowOff>69881</xdr:rowOff>
    </xdr:to>
    <xdr:cxnSp macro="">
      <xdr:nvCxnSpPr>
        <xdr:cNvPr id="405" name="直線コネクタ 404"/>
        <xdr:cNvCxnSpPr/>
      </xdr:nvCxnSpPr>
      <xdr:spPr>
        <a:xfrm flipV="1">
          <a:off x="9639300" y="13597803"/>
          <a:ext cx="838200" cy="1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69881</xdr:rowOff>
    </xdr:from>
    <xdr:to>
      <xdr:col>50</xdr:col>
      <xdr:colOff>114300</xdr:colOff>
      <xdr:row>79</xdr:row>
      <xdr:rowOff>80066</xdr:rowOff>
    </xdr:to>
    <xdr:cxnSp macro="">
      <xdr:nvCxnSpPr>
        <xdr:cNvPr id="408" name="直線コネクタ 407"/>
        <xdr:cNvCxnSpPr/>
      </xdr:nvCxnSpPr>
      <xdr:spPr>
        <a:xfrm flipV="1">
          <a:off x="8750300" y="13614431"/>
          <a:ext cx="889000" cy="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0" name="テキスト ボックス 409"/>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80066</xdr:rowOff>
    </xdr:from>
    <xdr:to>
      <xdr:col>45</xdr:col>
      <xdr:colOff>177800</xdr:colOff>
      <xdr:row>79</xdr:row>
      <xdr:rowOff>82807</xdr:rowOff>
    </xdr:to>
    <xdr:cxnSp macro="">
      <xdr:nvCxnSpPr>
        <xdr:cNvPr id="411" name="直線コネクタ 410"/>
        <xdr:cNvCxnSpPr/>
      </xdr:nvCxnSpPr>
      <xdr:spPr>
        <a:xfrm flipV="1">
          <a:off x="7861300" y="13624616"/>
          <a:ext cx="889000" cy="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60198</xdr:rowOff>
    </xdr:from>
    <xdr:to>
      <xdr:col>41</xdr:col>
      <xdr:colOff>50800</xdr:colOff>
      <xdr:row>79</xdr:row>
      <xdr:rowOff>82807</xdr:rowOff>
    </xdr:to>
    <xdr:cxnSp macro="">
      <xdr:nvCxnSpPr>
        <xdr:cNvPr id="414" name="直線コネクタ 413"/>
        <xdr:cNvCxnSpPr/>
      </xdr:nvCxnSpPr>
      <xdr:spPr>
        <a:xfrm>
          <a:off x="6972300" y="13604748"/>
          <a:ext cx="889000" cy="22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2453</xdr:rowOff>
    </xdr:from>
    <xdr:to>
      <xdr:col>55</xdr:col>
      <xdr:colOff>50800</xdr:colOff>
      <xdr:row>79</xdr:row>
      <xdr:rowOff>104053</xdr:rowOff>
    </xdr:to>
    <xdr:sp macro="" textlink="">
      <xdr:nvSpPr>
        <xdr:cNvPr id="424" name="楕円 423"/>
        <xdr:cNvSpPr/>
      </xdr:nvSpPr>
      <xdr:spPr>
        <a:xfrm>
          <a:off x="10426700" y="1354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98574</xdr:rowOff>
    </xdr:from>
    <xdr:ext cx="534377" cy="259045"/>
    <xdr:sp macro="" textlink="">
      <xdr:nvSpPr>
        <xdr:cNvPr id="425" name="商工費該当値テキスト"/>
        <xdr:cNvSpPr txBox="1"/>
      </xdr:nvSpPr>
      <xdr:spPr>
        <a:xfrm>
          <a:off x="10528300" y="1347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19081</xdr:rowOff>
    </xdr:from>
    <xdr:to>
      <xdr:col>50</xdr:col>
      <xdr:colOff>165100</xdr:colOff>
      <xdr:row>79</xdr:row>
      <xdr:rowOff>120681</xdr:rowOff>
    </xdr:to>
    <xdr:sp macro="" textlink="">
      <xdr:nvSpPr>
        <xdr:cNvPr id="426" name="楕円 425"/>
        <xdr:cNvSpPr/>
      </xdr:nvSpPr>
      <xdr:spPr>
        <a:xfrm>
          <a:off x="9588500" y="1356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111808</xdr:rowOff>
    </xdr:from>
    <xdr:ext cx="534377" cy="259045"/>
    <xdr:sp macro="" textlink="">
      <xdr:nvSpPr>
        <xdr:cNvPr id="427" name="テキスト ボックス 426"/>
        <xdr:cNvSpPr txBox="1"/>
      </xdr:nvSpPr>
      <xdr:spPr>
        <a:xfrm>
          <a:off x="9372111" y="1365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29266</xdr:rowOff>
    </xdr:from>
    <xdr:to>
      <xdr:col>46</xdr:col>
      <xdr:colOff>38100</xdr:colOff>
      <xdr:row>79</xdr:row>
      <xdr:rowOff>130866</xdr:rowOff>
    </xdr:to>
    <xdr:sp macro="" textlink="">
      <xdr:nvSpPr>
        <xdr:cNvPr id="428" name="楕円 427"/>
        <xdr:cNvSpPr/>
      </xdr:nvSpPr>
      <xdr:spPr>
        <a:xfrm>
          <a:off x="8699500" y="1357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121993</xdr:rowOff>
    </xdr:from>
    <xdr:ext cx="534377" cy="259045"/>
    <xdr:sp macro="" textlink="">
      <xdr:nvSpPr>
        <xdr:cNvPr id="429" name="テキスト ボックス 428"/>
        <xdr:cNvSpPr txBox="1"/>
      </xdr:nvSpPr>
      <xdr:spPr>
        <a:xfrm>
          <a:off x="8483111" y="136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32007</xdr:rowOff>
    </xdr:from>
    <xdr:to>
      <xdr:col>41</xdr:col>
      <xdr:colOff>101600</xdr:colOff>
      <xdr:row>79</xdr:row>
      <xdr:rowOff>133607</xdr:rowOff>
    </xdr:to>
    <xdr:sp macro="" textlink="">
      <xdr:nvSpPr>
        <xdr:cNvPr id="430" name="楕円 429"/>
        <xdr:cNvSpPr/>
      </xdr:nvSpPr>
      <xdr:spPr>
        <a:xfrm>
          <a:off x="7810500" y="1357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124734</xdr:rowOff>
    </xdr:from>
    <xdr:ext cx="534377" cy="259045"/>
    <xdr:sp macro="" textlink="">
      <xdr:nvSpPr>
        <xdr:cNvPr id="431" name="テキスト ボックス 430"/>
        <xdr:cNvSpPr txBox="1"/>
      </xdr:nvSpPr>
      <xdr:spPr>
        <a:xfrm>
          <a:off x="7594111" y="1366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9398</xdr:rowOff>
    </xdr:from>
    <xdr:to>
      <xdr:col>36</xdr:col>
      <xdr:colOff>165100</xdr:colOff>
      <xdr:row>79</xdr:row>
      <xdr:rowOff>110998</xdr:rowOff>
    </xdr:to>
    <xdr:sp macro="" textlink="">
      <xdr:nvSpPr>
        <xdr:cNvPr id="432" name="楕円 431"/>
        <xdr:cNvSpPr/>
      </xdr:nvSpPr>
      <xdr:spPr>
        <a:xfrm>
          <a:off x="6921500" y="1355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102125</xdr:rowOff>
    </xdr:from>
    <xdr:ext cx="534377" cy="259045"/>
    <xdr:sp macro="" textlink="">
      <xdr:nvSpPr>
        <xdr:cNvPr id="433" name="テキスト ボックス 432"/>
        <xdr:cNvSpPr txBox="1"/>
      </xdr:nvSpPr>
      <xdr:spPr>
        <a:xfrm>
          <a:off x="6705111" y="1364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13822</xdr:rowOff>
    </xdr:from>
    <xdr:to>
      <xdr:col>55</xdr:col>
      <xdr:colOff>0</xdr:colOff>
      <xdr:row>98</xdr:row>
      <xdr:rowOff>37936</xdr:rowOff>
    </xdr:to>
    <xdr:cxnSp macro="">
      <xdr:nvCxnSpPr>
        <xdr:cNvPr id="460" name="直線コネクタ 459"/>
        <xdr:cNvCxnSpPr/>
      </xdr:nvCxnSpPr>
      <xdr:spPr>
        <a:xfrm flipV="1">
          <a:off x="9639300" y="16815922"/>
          <a:ext cx="838200" cy="2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37936</xdr:rowOff>
    </xdr:from>
    <xdr:to>
      <xdr:col>50</xdr:col>
      <xdr:colOff>114300</xdr:colOff>
      <xdr:row>98</xdr:row>
      <xdr:rowOff>59379</xdr:rowOff>
    </xdr:to>
    <xdr:cxnSp macro="">
      <xdr:nvCxnSpPr>
        <xdr:cNvPr id="463" name="直線コネクタ 462"/>
        <xdr:cNvCxnSpPr/>
      </xdr:nvCxnSpPr>
      <xdr:spPr>
        <a:xfrm flipV="1">
          <a:off x="8750300" y="16840036"/>
          <a:ext cx="8890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59379</xdr:rowOff>
    </xdr:from>
    <xdr:to>
      <xdr:col>45</xdr:col>
      <xdr:colOff>177800</xdr:colOff>
      <xdr:row>98</xdr:row>
      <xdr:rowOff>82534</xdr:rowOff>
    </xdr:to>
    <xdr:cxnSp macro="">
      <xdr:nvCxnSpPr>
        <xdr:cNvPr id="466" name="直線コネクタ 465"/>
        <xdr:cNvCxnSpPr/>
      </xdr:nvCxnSpPr>
      <xdr:spPr>
        <a:xfrm flipV="1">
          <a:off x="7861300" y="16861479"/>
          <a:ext cx="889000" cy="2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78738</xdr:rowOff>
    </xdr:from>
    <xdr:to>
      <xdr:col>41</xdr:col>
      <xdr:colOff>50800</xdr:colOff>
      <xdr:row>98</xdr:row>
      <xdr:rowOff>82534</xdr:rowOff>
    </xdr:to>
    <xdr:cxnSp macro="">
      <xdr:nvCxnSpPr>
        <xdr:cNvPr id="469" name="直線コネクタ 468"/>
        <xdr:cNvCxnSpPr/>
      </xdr:nvCxnSpPr>
      <xdr:spPr>
        <a:xfrm>
          <a:off x="6972300" y="16880838"/>
          <a:ext cx="889000" cy="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134472</xdr:rowOff>
    </xdr:from>
    <xdr:to>
      <xdr:col>55</xdr:col>
      <xdr:colOff>50800</xdr:colOff>
      <xdr:row>98</xdr:row>
      <xdr:rowOff>64622</xdr:rowOff>
    </xdr:to>
    <xdr:sp macro="" textlink="">
      <xdr:nvSpPr>
        <xdr:cNvPr id="479" name="楕円 478"/>
        <xdr:cNvSpPr/>
      </xdr:nvSpPr>
      <xdr:spPr>
        <a:xfrm>
          <a:off x="10426700" y="1676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93849</xdr:rowOff>
    </xdr:from>
    <xdr:ext cx="599010" cy="259045"/>
    <xdr:sp macro="" textlink="">
      <xdr:nvSpPr>
        <xdr:cNvPr id="480" name="土木費該当値テキスト"/>
        <xdr:cNvSpPr txBox="1"/>
      </xdr:nvSpPr>
      <xdr:spPr>
        <a:xfrm>
          <a:off x="10528300" y="16553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158586</xdr:rowOff>
    </xdr:from>
    <xdr:to>
      <xdr:col>50</xdr:col>
      <xdr:colOff>165100</xdr:colOff>
      <xdr:row>98</xdr:row>
      <xdr:rowOff>88736</xdr:rowOff>
    </xdr:to>
    <xdr:sp macro="" textlink="">
      <xdr:nvSpPr>
        <xdr:cNvPr id="481" name="楕円 480"/>
        <xdr:cNvSpPr/>
      </xdr:nvSpPr>
      <xdr:spPr>
        <a:xfrm>
          <a:off x="9588500" y="1678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105263</xdr:rowOff>
    </xdr:from>
    <xdr:ext cx="599010" cy="259045"/>
    <xdr:sp macro="" textlink="">
      <xdr:nvSpPr>
        <xdr:cNvPr id="482" name="テキスト ボックス 481"/>
        <xdr:cNvSpPr txBox="1"/>
      </xdr:nvSpPr>
      <xdr:spPr>
        <a:xfrm>
          <a:off x="9339795" y="16564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8579</xdr:rowOff>
    </xdr:from>
    <xdr:to>
      <xdr:col>46</xdr:col>
      <xdr:colOff>38100</xdr:colOff>
      <xdr:row>98</xdr:row>
      <xdr:rowOff>110179</xdr:rowOff>
    </xdr:to>
    <xdr:sp macro="" textlink="">
      <xdr:nvSpPr>
        <xdr:cNvPr id="483" name="楕円 482"/>
        <xdr:cNvSpPr/>
      </xdr:nvSpPr>
      <xdr:spPr>
        <a:xfrm>
          <a:off x="8699500" y="1681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126706</xdr:rowOff>
    </xdr:from>
    <xdr:ext cx="599010" cy="259045"/>
    <xdr:sp macro="" textlink="">
      <xdr:nvSpPr>
        <xdr:cNvPr id="484" name="テキスト ボックス 483"/>
        <xdr:cNvSpPr txBox="1"/>
      </xdr:nvSpPr>
      <xdr:spPr>
        <a:xfrm>
          <a:off x="8450795" y="16585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31734</xdr:rowOff>
    </xdr:from>
    <xdr:to>
      <xdr:col>41</xdr:col>
      <xdr:colOff>101600</xdr:colOff>
      <xdr:row>98</xdr:row>
      <xdr:rowOff>133334</xdr:rowOff>
    </xdr:to>
    <xdr:sp macro="" textlink="">
      <xdr:nvSpPr>
        <xdr:cNvPr id="485" name="楕円 484"/>
        <xdr:cNvSpPr/>
      </xdr:nvSpPr>
      <xdr:spPr>
        <a:xfrm>
          <a:off x="7810500" y="1683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124461</xdr:rowOff>
    </xdr:from>
    <xdr:ext cx="599010" cy="259045"/>
    <xdr:sp macro="" textlink="">
      <xdr:nvSpPr>
        <xdr:cNvPr id="486" name="テキスト ボックス 485"/>
        <xdr:cNvSpPr txBox="1"/>
      </xdr:nvSpPr>
      <xdr:spPr>
        <a:xfrm>
          <a:off x="7561795" y="16926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27938</xdr:rowOff>
    </xdr:from>
    <xdr:to>
      <xdr:col>36</xdr:col>
      <xdr:colOff>165100</xdr:colOff>
      <xdr:row>98</xdr:row>
      <xdr:rowOff>129538</xdr:rowOff>
    </xdr:to>
    <xdr:sp macro="" textlink="">
      <xdr:nvSpPr>
        <xdr:cNvPr id="487" name="楕円 486"/>
        <xdr:cNvSpPr/>
      </xdr:nvSpPr>
      <xdr:spPr>
        <a:xfrm>
          <a:off x="6921500" y="1683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120665</xdr:rowOff>
    </xdr:from>
    <xdr:ext cx="599010" cy="259045"/>
    <xdr:sp macro="" textlink="">
      <xdr:nvSpPr>
        <xdr:cNvPr id="488" name="テキスト ボックス 487"/>
        <xdr:cNvSpPr txBox="1"/>
      </xdr:nvSpPr>
      <xdr:spPr>
        <a:xfrm>
          <a:off x="6672795" y="16922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63157</xdr:rowOff>
    </xdr:from>
    <xdr:to>
      <xdr:col>85</xdr:col>
      <xdr:colOff>127000</xdr:colOff>
      <xdr:row>37</xdr:row>
      <xdr:rowOff>99649</xdr:rowOff>
    </xdr:to>
    <xdr:cxnSp macro="">
      <xdr:nvCxnSpPr>
        <xdr:cNvPr id="517" name="直線コネクタ 516"/>
        <xdr:cNvCxnSpPr/>
      </xdr:nvCxnSpPr>
      <xdr:spPr>
        <a:xfrm>
          <a:off x="15481300" y="6406807"/>
          <a:ext cx="838200" cy="3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27783</xdr:rowOff>
    </xdr:from>
    <xdr:ext cx="534377" cy="259045"/>
    <xdr:sp macro="" textlink="">
      <xdr:nvSpPr>
        <xdr:cNvPr id="518" name="消防費平均値テキスト"/>
        <xdr:cNvSpPr txBox="1"/>
      </xdr:nvSpPr>
      <xdr:spPr>
        <a:xfrm>
          <a:off x="16370300" y="6371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63157</xdr:rowOff>
    </xdr:from>
    <xdr:to>
      <xdr:col>81</xdr:col>
      <xdr:colOff>50800</xdr:colOff>
      <xdr:row>37</xdr:row>
      <xdr:rowOff>68834</xdr:rowOff>
    </xdr:to>
    <xdr:cxnSp macro="">
      <xdr:nvCxnSpPr>
        <xdr:cNvPr id="520" name="直線コネクタ 519"/>
        <xdr:cNvCxnSpPr/>
      </xdr:nvCxnSpPr>
      <xdr:spPr>
        <a:xfrm flipV="1">
          <a:off x="14592300" y="6406807"/>
          <a:ext cx="889000" cy="5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6439</xdr:rowOff>
    </xdr:from>
    <xdr:ext cx="534377" cy="259045"/>
    <xdr:sp macro="" textlink="">
      <xdr:nvSpPr>
        <xdr:cNvPr id="522" name="テキスト ボックス 521"/>
        <xdr:cNvSpPr txBox="1"/>
      </xdr:nvSpPr>
      <xdr:spPr>
        <a:xfrm>
          <a:off x="15214111" y="652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98704</xdr:rowOff>
    </xdr:from>
    <xdr:to>
      <xdr:col>76</xdr:col>
      <xdr:colOff>114300</xdr:colOff>
      <xdr:row>37</xdr:row>
      <xdr:rowOff>68834</xdr:rowOff>
    </xdr:to>
    <xdr:cxnSp macro="">
      <xdr:nvCxnSpPr>
        <xdr:cNvPr id="523" name="直線コネクタ 522"/>
        <xdr:cNvCxnSpPr/>
      </xdr:nvCxnSpPr>
      <xdr:spPr>
        <a:xfrm>
          <a:off x="13703300" y="5585104"/>
          <a:ext cx="889000" cy="8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98704</xdr:rowOff>
    </xdr:from>
    <xdr:to>
      <xdr:col>71</xdr:col>
      <xdr:colOff>177800</xdr:colOff>
      <xdr:row>37</xdr:row>
      <xdr:rowOff>47376</xdr:rowOff>
    </xdr:to>
    <xdr:cxnSp macro="">
      <xdr:nvCxnSpPr>
        <xdr:cNvPr id="526" name="直線コネクタ 525"/>
        <xdr:cNvCxnSpPr/>
      </xdr:nvCxnSpPr>
      <xdr:spPr>
        <a:xfrm flipV="1">
          <a:off x="12814300" y="5585104"/>
          <a:ext cx="889000" cy="80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9213</xdr:rowOff>
    </xdr:from>
    <xdr:ext cx="534377" cy="259045"/>
    <xdr:sp macro="" textlink="">
      <xdr:nvSpPr>
        <xdr:cNvPr id="528" name="テキスト ボックス 527"/>
        <xdr:cNvSpPr txBox="1"/>
      </xdr:nvSpPr>
      <xdr:spPr>
        <a:xfrm>
          <a:off x="13436111" y="652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141382</xdr:rowOff>
    </xdr:from>
    <xdr:ext cx="534377" cy="259045"/>
    <xdr:sp macro="" textlink="">
      <xdr:nvSpPr>
        <xdr:cNvPr id="530" name="テキスト ボックス 529"/>
        <xdr:cNvSpPr txBox="1"/>
      </xdr:nvSpPr>
      <xdr:spPr>
        <a:xfrm>
          <a:off x="12547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48849</xdr:rowOff>
    </xdr:from>
    <xdr:to>
      <xdr:col>85</xdr:col>
      <xdr:colOff>177800</xdr:colOff>
      <xdr:row>37</xdr:row>
      <xdr:rowOff>150449</xdr:rowOff>
    </xdr:to>
    <xdr:sp macro="" textlink="">
      <xdr:nvSpPr>
        <xdr:cNvPr id="536" name="楕円 535"/>
        <xdr:cNvSpPr/>
      </xdr:nvSpPr>
      <xdr:spPr>
        <a:xfrm>
          <a:off x="16268700" y="639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71726</xdr:rowOff>
    </xdr:from>
    <xdr:ext cx="534377" cy="259045"/>
    <xdr:sp macro="" textlink="">
      <xdr:nvSpPr>
        <xdr:cNvPr id="537" name="消防費該当値テキスト"/>
        <xdr:cNvSpPr txBox="1"/>
      </xdr:nvSpPr>
      <xdr:spPr>
        <a:xfrm>
          <a:off x="16370300" y="624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12357</xdr:rowOff>
    </xdr:from>
    <xdr:to>
      <xdr:col>81</xdr:col>
      <xdr:colOff>101600</xdr:colOff>
      <xdr:row>37</xdr:row>
      <xdr:rowOff>113957</xdr:rowOff>
    </xdr:to>
    <xdr:sp macro="" textlink="">
      <xdr:nvSpPr>
        <xdr:cNvPr id="538" name="楕円 537"/>
        <xdr:cNvSpPr/>
      </xdr:nvSpPr>
      <xdr:spPr>
        <a:xfrm>
          <a:off x="15430500" y="635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130484</xdr:rowOff>
    </xdr:from>
    <xdr:ext cx="534377" cy="259045"/>
    <xdr:sp macro="" textlink="">
      <xdr:nvSpPr>
        <xdr:cNvPr id="539" name="テキスト ボックス 538"/>
        <xdr:cNvSpPr txBox="1"/>
      </xdr:nvSpPr>
      <xdr:spPr>
        <a:xfrm>
          <a:off x="15214111" y="613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18034</xdr:rowOff>
    </xdr:from>
    <xdr:to>
      <xdr:col>76</xdr:col>
      <xdr:colOff>165100</xdr:colOff>
      <xdr:row>37</xdr:row>
      <xdr:rowOff>119634</xdr:rowOff>
    </xdr:to>
    <xdr:sp macro="" textlink="">
      <xdr:nvSpPr>
        <xdr:cNvPr id="540" name="楕円 539"/>
        <xdr:cNvSpPr/>
      </xdr:nvSpPr>
      <xdr:spPr>
        <a:xfrm>
          <a:off x="145415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136161</xdr:rowOff>
    </xdr:from>
    <xdr:ext cx="534377" cy="259045"/>
    <xdr:sp macro="" textlink="">
      <xdr:nvSpPr>
        <xdr:cNvPr id="541" name="テキスト ボックス 540"/>
        <xdr:cNvSpPr txBox="1"/>
      </xdr:nvSpPr>
      <xdr:spPr>
        <a:xfrm>
          <a:off x="14325111" y="613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47904</xdr:rowOff>
    </xdr:from>
    <xdr:to>
      <xdr:col>72</xdr:col>
      <xdr:colOff>38100</xdr:colOff>
      <xdr:row>32</xdr:row>
      <xdr:rowOff>149504</xdr:rowOff>
    </xdr:to>
    <xdr:sp macro="" textlink="">
      <xdr:nvSpPr>
        <xdr:cNvPr id="542" name="楕円 541"/>
        <xdr:cNvSpPr/>
      </xdr:nvSpPr>
      <xdr:spPr>
        <a:xfrm>
          <a:off x="13652500" y="553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30</xdr:row>
      <xdr:rowOff>166031</xdr:rowOff>
    </xdr:from>
    <xdr:ext cx="599010" cy="259045"/>
    <xdr:sp macro="" textlink="">
      <xdr:nvSpPr>
        <xdr:cNvPr id="543" name="テキスト ボックス 542"/>
        <xdr:cNvSpPr txBox="1"/>
      </xdr:nvSpPr>
      <xdr:spPr>
        <a:xfrm>
          <a:off x="13403795" y="5309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168026</xdr:rowOff>
    </xdr:from>
    <xdr:to>
      <xdr:col>67</xdr:col>
      <xdr:colOff>101600</xdr:colOff>
      <xdr:row>37</xdr:row>
      <xdr:rowOff>98176</xdr:rowOff>
    </xdr:to>
    <xdr:sp macro="" textlink="">
      <xdr:nvSpPr>
        <xdr:cNvPr id="544" name="楕円 543"/>
        <xdr:cNvSpPr/>
      </xdr:nvSpPr>
      <xdr:spPr>
        <a:xfrm>
          <a:off x="12763500" y="634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114703</xdr:rowOff>
    </xdr:from>
    <xdr:ext cx="534377" cy="259045"/>
    <xdr:sp macro="" textlink="">
      <xdr:nvSpPr>
        <xdr:cNvPr id="545" name="テキスト ボックス 544"/>
        <xdr:cNvSpPr txBox="1"/>
      </xdr:nvSpPr>
      <xdr:spPr>
        <a:xfrm>
          <a:off x="12547111" y="611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147091</xdr:rowOff>
    </xdr:from>
    <xdr:to>
      <xdr:col>85</xdr:col>
      <xdr:colOff>127000</xdr:colOff>
      <xdr:row>56</xdr:row>
      <xdr:rowOff>150354</xdr:rowOff>
    </xdr:to>
    <xdr:cxnSp macro="">
      <xdr:nvCxnSpPr>
        <xdr:cNvPr id="574" name="直線コネクタ 573"/>
        <xdr:cNvCxnSpPr/>
      </xdr:nvCxnSpPr>
      <xdr:spPr>
        <a:xfrm flipV="1">
          <a:off x="15481300" y="9576841"/>
          <a:ext cx="838200" cy="17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150354</xdr:rowOff>
    </xdr:from>
    <xdr:to>
      <xdr:col>81</xdr:col>
      <xdr:colOff>50800</xdr:colOff>
      <xdr:row>57</xdr:row>
      <xdr:rowOff>146227</xdr:rowOff>
    </xdr:to>
    <xdr:cxnSp macro="">
      <xdr:nvCxnSpPr>
        <xdr:cNvPr id="577" name="直線コネクタ 576"/>
        <xdr:cNvCxnSpPr/>
      </xdr:nvCxnSpPr>
      <xdr:spPr>
        <a:xfrm flipV="1">
          <a:off x="14592300" y="9751554"/>
          <a:ext cx="889000" cy="16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146227</xdr:rowOff>
    </xdr:from>
    <xdr:to>
      <xdr:col>76</xdr:col>
      <xdr:colOff>114300</xdr:colOff>
      <xdr:row>58</xdr:row>
      <xdr:rowOff>34477</xdr:rowOff>
    </xdr:to>
    <xdr:cxnSp macro="">
      <xdr:nvCxnSpPr>
        <xdr:cNvPr id="580" name="直線コネクタ 579"/>
        <xdr:cNvCxnSpPr/>
      </xdr:nvCxnSpPr>
      <xdr:spPr>
        <a:xfrm flipV="1">
          <a:off x="13703300" y="9918877"/>
          <a:ext cx="889000" cy="5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19725</xdr:rowOff>
    </xdr:from>
    <xdr:to>
      <xdr:col>71</xdr:col>
      <xdr:colOff>177800</xdr:colOff>
      <xdr:row>58</xdr:row>
      <xdr:rowOff>34477</xdr:rowOff>
    </xdr:to>
    <xdr:cxnSp macro="">
      <xdr:nvCxnSpPr>
        <xdr:cNvPr id="583" name="直線コネクタ 582"/>
        <xdr:cNvCxnSpPr/>
      </xdr:nvCxnSpPr>
      <xdr:spPr>
        <a:xfrm>
          <a:off x="12814300" y="9963825"/>
          <a:ext cx="889000" cy="1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96291</xdr:rowOff>
    </xdr:from>
    <xdr:to>
      <xdr:col>85</xdr:col>
      <xdr:colOff>177800</xdr:colOff>
      <xdr:row>56</xdr:row>
      <xdr:rowOff>26441</xdr:rowOff>
    </xdr:to>
    <xdr:sp macro="" textlink="">
      <xdr:nvSpPr>
        <xdr:cNvPr id="593" name="楕円 592"/>
        <xdr:cNvSpPr/>
      </xdr:nvSpPr>
      <xdr:spPr>
        <a:xfrm>
          <a:off x="16268700" y="952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119168</xdr:rowOff>
    </xdr:from>
    <xdr:ext cx="599010" cy="259045"/>
    <xdr:sp macro="" textlink="">
      <xdr:nvSpPr>
        <xdr:cNvPr id="594" name="教育費該当値テキスト"/>
        <xdr:cNvSpPr txBox="1"/>
      </xdr:nvSpPr>
      <xdr:spPr>
        <a:xfrm>
          <a:off x="16370300" y="9377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99554</xdr:rowOff>
    </xdr:from>
    <xdr:to>
      <xdr:col>81</xdr:col>
      <xdr:colOff>101600</xdr:colOff>
      <xdr:row>57</xdr:row>
      <xdr:rowOff>29704</xdr:rowOff>
    </xdr:to>
    <xdr:sp macro="" textlink="">
      <xdr:nvSpPr>
        <xdr:cNvPr id="595" name="楕円 594"/>
        <xdr:cNvSpPr/>
      </xdr:nvSpPr>
      <xdr:spPr>
        <a:xfrm>
          <a:off x="15430500" y="970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46231</xdr:rowOff>
    </xdr:from>
    <xdr:ext cx="599010" cy="259045"/>
    <xdr:sp macro="" textlink="">
      <xdr:nvSpPr>
        <xdr:cNvPr id="596" name="テキスト ボックス 595"/>
        <xdr:cNvSpPr txBox="1"/>
      </xdr:nvSpPr>
      <xdr:spPr>
        <a:xfrm>
          <a:off x="15181795" y="9475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95427</xdr:rowOff>
    </xdr:from>
    <xdr:to>
      <xdr:col>76</xdr:col>
      <xdr:colOff>165100</xdr:colOff>
      <xdr:row>58</xdr:row>
      <xdr:rowOff>25577</xdr:rowOff>
    </xdr:to>
    <xdr:sp macro="" textlink="">
      <xdr:nvSpPr>
        <xdr:cNvPr id="597" name="楕円 596"/>
        <xdr:cNvSpPr/>
      </xdr:nvSpPr>
      <xdr:spPr>
        <a:xfrm>
          <a:off x="14541500" y="986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16704</xdr:rowOff>
    </xdr:from>
    <xdr:ext cx="599010" cy="259045"/>
    <xdr:sp macro="" textlink="">
      <xdr:nvSpPr>
        <xdr:cNvPr id="598" name="テキスト ボックス 597"/>
        <xdr:cNvSpPr txBox="1"/>
      </xdr:nvSpPr>
      <xdr:spPr>
        <a:xfrm>
          <a:off x="14292795" y="996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155127</xdr:rowOff>
    </xdr:from>
    <xdr:to>
      <xdr:col>72</xdr:col>
      <xdr:colOff>38100</xdr:colOff>
      <xdr:row>58</xdr:row>
      <xdr:rowOff>85277</xdr:rowOff>
    </xdr:to>
    <xdr:sp macro="" textlink="">
      <xdr:nvSpPr>
        <xdr:cNvPr id="599" name="楕円 598"/>
        <xdr:cNvSpPr/>
      </xdr:nvSpPr>
      <xdr:spPr>
        <a:xfrm>
          <a:off x="13652500" y="992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76404</xdr:rowOff>
    </xdr:from>
    <xdr:ext cx="534377" cy="259045"/>
    <xdr:sp macro="" textlink="">
      <xdr:nvSpPr>
        <xdr:cNvPr id="600" name="テキスト ボックス 599"/>
        <xdr:cNvSpPr txBox="1"/>
      </xdr:nvSpPr>
      <xdr:spPr>
        <a:xfrm>
          <a:off x="13436111" y="1002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140375</xdr:rowOff>
    </xdr:from>
    <xdr:to>
      <xdr:col>67</xdr:col>
      <xdr:colOff>101600</xdr:colOff>
      <xdr:row>58</xdr:row>
      <xdr:rowOff>70525</xdr:rowOff>
    </xdr:to>
    <xdr:sp macro="" textlink="">
      <xdr:nvSpPr>
        <xdr:cNvPr id="601" name="楕円 600"/>
        <xdr:cNvSpPr/>
      </xdr:nvSpPr>
      <xdr:spPr>
        <a:xfrm>
          <a:off x="12763500" y="991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61652</xdr:rowOff>
    </xdr:from>
    <xdr:ext cx="599010" cy="259045"/>
    <xdr:sp macro="" textlink="">
      <xdr:nvSpPr>
        <xdr:cNvPr id="602" name="テキスト ボックス 601"/>
        <xdr:cNvSpPr txBox="1"/>
      </xdr:nvSpPr>
      <xdr:spPr>
        <a:xfrm>
          <a:off x="12514795" y="1000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27046</xdr:rowOff>
    </xdr:from>
    <xdr:to>
      <xdr:col>85</xdr:col>
      <xdr:colOff>127000</xdr:colOff>
      <xdr:row>79</xdr:row>
      <xdr:rowOff>33412</xdr:rowOff>
    </xdr:to>
    <xdr:cxnSp macro="">
      <xdr:nvCxnSpPr>
        <xdr:cNvPr id="631" name="直線コネクタ 630"/>
        <xdr:cNvCxnSpPr/>
      </xdr:nvCxnSpPr>
      <xdr:spPr>
        <a:xfrm>
          <a:off x="15481300" y="13571596"/>
          <a:ext cx="838200" cy="6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95314</xdr:rowOff>
    </xdr:from>
    <xdr:to>
      <xdr:col>81</xdr:col>
      <xdr:colOff>50800</xdr:colOff>
      <xdr:row>79</xdr:row>
      <xdr:rowOff>27046</xdr:rowOff>
    </xdr:to>
    <xdr:cxnSp macro="">
      <xdr:nvCxnSpPr>
        <xdr:cNvPr id="634" name="直線コネクタ 633"/>
        <xdr:cNvCxnSpPr/>
      </xdr:nvCxnSpPr>
      <xdr:spPr>
        <a:xfrm>
          <a:off x="14592300" y="13468414"/>
          <a:ext cx="889000" cy="10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49186</xdr:rowOff>
    </xdr:from>
    <xdr:to>
      <xdr:col>76</xdr:col>
      <xdr:colOff>114300</xdr:colOff>
      <xdr:row>78</xdr:row>
      <xdr:rowOff>95314</xdr:rowOff>
    </xdr:to>
    <xdr:cxnSp macro="">
      <xdr:nvCxnSpPr>
        <xdr:cNvPr id="637" name="直線コネクタ 636"/>
        <xdr:cNvCxnSpPr/>
      </xdr:nvCxnSpPr>
      <xdr:spPr>
        <a:xfrm>
          <a:off x="13703300" y="13422286"/>
          <a:ext cx="889000" cy="46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49186</xdr:rowOff>
    </xdr:from>
    <xdr:to>
      <xdr:col>71</xdr:col>
      <xdr:colOff>177800</xdr:colOff>
      <xdr:row>78</xdr:row>
      <xdr:rowOff>153736</xdr:rowOff>
    </xdr:to>
    <xdr:cxnSp macro="">
      <xdr:nvCxnSpPr>
        <xdr:cNvPr id="640" name="直線コネクタ 639"/>
        <xdr:cNvCxnSpPr/>
      </xdr:nvCxnSpPr>
      <xdr:spPr>
        <a:xfrm flipV="1">
          <a:off x="12814300" y="13422286"/>
          <a:ext cx="889000" cy="10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154062</xdr:rowOff>
    </xdr:from>
    <xdr:to>
      <xdr:col>85</xdr:col>
      <xdr:colOff>177800</xdr:colOff>
      <xdr:row>79</xdr:row>
      <xdr:rowOff>84212</xdr:rowOff>
    </xdr:to>
    <xdr:sp macro="" textlink="">
      <xdr:nvSpPr>
        <xdr:cNvPr id="650" name="楕円 649"/>
        <xdr:cNvSpPr/>
      </xdr:nvSpPr>
      <xdr:spPr>
        <a:xfrm>
          <a:off x="16268700" y="1352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469744" cy="259045"/>
    <xdr:sp macro="" textlink="">
      <xdr:nvSpPr>
        <xdr:cNvPr id="651" name="災害復旧費該当値テキスト"/>
        <xdr:cNvSpPr txBox="1"/>
      </xdr:nvSpPr>
      <xdr:spPr>
        <a:xfrm>
          <a:off x="16370300" y="1345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147696</xdr:rowOff>
    </xdr:from>
    <xdr:to>
      <xdr:col>81</xdr:col>
      <xdr:colOff>101600</xdr:colOff>
      <xdr:row>79</xdr:row>
      <xdr:rowOff>77846</xdr:rowOff>
    </xdr:to>
    <xdr:sp macro="" textlink="">
      <xdr:nvSpPr>
        <xdr:cNvPr id="652" name="楕円 651"/>
        <xdr:cNvSpPr/>
      </xdr:nvSpPr>
      <xdr:spPr>
        <a:xfrm>
          <a:off x="15430500" y="1352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68973</xdr:rowOff>
    </xdr:from>
    <xdr:ext cx="469744" cy="259045"/>
    <xdr:sp macro="" textlink="">
      <xdr:nvSpPr>
        <xdr:cNvPr id="653" name="テキスト ボックス 652"/>
        <xdr:cNvSpPr txBox="1"/>
      </xdr:nvSpPr>
      <xdr:spPr>
        <a:xfrm>
          <a:off x="15246428" y="1361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44514</xdr:rowOff>
    </xdr:from>
    <xdr:to>
      <xdr:col>76</xdr:col>
      <xdr:colOff>165100</xdr:colOff>
      <xdr:row>78</xdr:row>
      <xdr:rowOff>146114</xdr:rowOff>
    </xdr:to>
    <xdr:sp macro="" textlink="">
      <xdr:nvSpPr>
        <xdr:cNvPr id="654" name="楕円 653"/>
        <xdr:cNvSpPr/>
      </xdr:nvSpPr>
      <xdr:spPr>
        <a:xfrm>
          <a:off x="14541500" y="1341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162641</xdr:rowOff>
    </xdr:from>
    <xdr:ext cx="534377" cy="259045"/>
    <xdr:sp macro="" textlink="">
      <xdr:nvSpPr>
        <xdr:cNvPr id="655" name="テキスト ボックス 654"/>
        <xdr:cNvSpPr txBox="1"/>
      </xdr:nvSpPr>
      <xdr:spPr>
        <a:xfrm>
          <a:off x="14325111" y="1319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169836</xdr:rowOff>
    </xdr:from>
    <xdr:to>
      <xdr:col>72</xdr:col>
      <xdr:colOff>38100</xdr:colOff>
      <xdr:row>78</xdr:row>
      <xdr:rowOff>99986</xdr:rowOff>
    </xdr:to>
    <xdr:sp macro="" textlink="">
      <xdr:nvSpPr>
        <xdr:cNvPr id="656" name="楕円 655"/>
        <xdr:cNvSpPr/>
      </xdr:nvSpPr>
      <xdr:spPr>
        <a:xfrm>
          <a:off x="13652500" y="133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116513</xdr:rowOff>
    </xdr:from>
    <xdr:ext cx="534377" cy="259045"/>
    <xdr:sp macro="" textlink="">
      <xdr:nvSpPr>
        <xdr:cNvPr id="657" name="テキスト ボックス 656"/>
        <xdr:cNvSpPr txBox="1"/>
      </xdr:nvSpPr>
      <xdr:spPr>
        <a:xfrm>
          <a:off x="13436111" y="131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102936</xdr:rowOff>
    </xdr:from>
    <xdr:to>
      <xdr:col>67</xdr:col>
      <xdr:colOff>101600</xdr:colOff>
      <xdr:row>79</xdr:row>
      <xdr:rowOff>33086</xdr:rowOff>
    </xdr:to>
    <xdr:sp macro="" textlink="">
      <xdr:nvSpPr>
        <xdr:cNvPr id="658" name="楕円 657"/>
        <xdr:cNvSpPr/>
      </xdr:nvSpPr>
      <xdr:spPr>
        <a:xfrm>
          <a:off x="12763500" y="1347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24213</xdr:rowOff>
    </xdr:from>
    <xdr:ext cx="534377" cy="259045"/>
    <xdr:sp macro="" textlink="">
      <xdr:nvSpPr>
        <xdr:cNvPr id="659" name="テキスト ボックス 658"/>
        <xdr:cNvSpPr txBox="1"/>
      </xdr:nvSpPr>
      <xdr:spPr>
        <a:xfrm>
          <a:off x="12547111" y="1356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152558</xdr:rowOff>
    </xdr:from>
    <xdr:to>
      <xdr:col>85</xdr:col>
      <xdr:colOff>127000</xdr:colOff>
      <xdr:row>96</xdr:row>
      <xdr:rowOff>71827</xdr:rowOff>
    </xdr:to>
    <xdr:cxnSp macro="">
      <xdr:nvCxnSpPr>
        <xdr:cNvPr id="688" name="直線コネクタ 687"/>
        <xdr:cNvCxnSpPr/>
      </xdr:nvCxnSpPr>
      <xdr:spPr>
        <a:xfrm flipV="1">
          <a:off x="15481300" y="16440308"/>
          <a:ext cx="838200" cy="9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32446</xdr:rowOff>
    </xdr:from>
    <xdr:to>
      <xdr:col>81</xdr:col>
      <xdr:colOff>50800</xdr:colOff>
      <xdr:row>96</xdr:row>
      <xdr:rowOff>71827</xdr:rowOff>
    </xdr:to>
    <xdr:cxnSp macro="">
      <xdr:nvCxnSpPr>
        <xdr:cNvPr id="691" name="直線コネクタ 690"/>
        <xdr:cNvCxnSpPr/>
      </xdr:nvCxnSpPr>
      <xdr:spPr>
        <a:xfrm>
          <a:off x="14592300" y="16491646"/>
          <a:ext cx="889000" cy="3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32446</xdr:rowOff>
    </xdr:from>
    <xdr:to>
      <xdr:col>76</xdr:col>
      <xdr:colOff>114300</xdr:colOff>
      <xdr:row>96</xdr:row>
      <xdr:rowOff>55804</xdr:rowOff>
    </xdr:to>
    <xdr:cxnSp macro="">
      <xdr:nvCxnSpPr>
        <xdr:cNvPr id="694" name="直線コネクタ 693"/>
        <xdr:cNvCxnSpPr/>
      </xdr:nvCxnSpPr>
      <xdr:spPr>
        <a:xfrm flipV="1">
          <a:off x="13703300" y="16491646"/>
          <a:ext cx="889000" cy="2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55804</xdr:rowOff>
    </xdr:from>
    <xdr:to>
      <xdr:col>71</xdr:col>
      <xdr:colOff>177800</xdr:colOff>
      <xdr:row>96</xdr:row>
      <xdr:rowOff>69447</xdr:rowOff>
    </xdr:to>
    <xdr:cxnSp macro="">
      <xdr:nvCxnSpPr>
        <xdr:cNvPr id="697" name="直線コネクタ 696"/>
        <xdr:cNvCxnSpPr/>
      </xdr:nvCxnSpPr>
      <xdr:spPr>
        <a:xfrm flipV="1">
          <a:off x="12814300" y="16515004"/>
          <a:ext cx="889000" cy="1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101758</xdr:rowOff>
    </xdr:from>
    <xdr:to>
      <xdr:col>85</xdr:col>
      <xdr:colOff>177800</xdr:colOff>
      <xdr:row>96</xdr:row>
      <xdr:rowOff>31908</xdr:rowOff>
    </xdr:to>
    <xdr:sp macro="" textlink="">
      <xdr:nvSpPr>
        <xdr:cNvPr id="707" name="楕円 706"/>
        <xdr:cNvSpPr/>
      </xdr:nvSpPr>
      <xdr:spPr>
        <a:xfrm>
          <a:off x="16268700" y="1638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124635</xdr:rowOff>
    </xdr:from>
    <xdr:ext cx="599010" cy="259045"/>
    <xdr:sp macro="" textlink="">
      <xdr:nvSpPr>
        <xdr:cNvPr id="708" name="公債費該当値テキスト"/>
        <xdr:cNvSpPr txBox="1"/>
      </xdr:nvSpPr>
      <xdr:spPr>
        <a:xfrm>
          <a:off x="16370300" y="16240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21027</xdr:rowOff>
    </xdr:from>
    <xdr:to>
      <xdr:col>81</xdr:col>
      <xdr:colOff>101600</xdr:colOff>
      <xdr:row>96</xdr:row>
      <xdr:rowOff>122627</xdr:rowOff>
    </xdr:to>
    <xdr:sp macro="" textlink="">
      <xdr:nvSpPr>
        <xdr:cNvPr id="709" name="楕円 708"/>
        <xdr:cNvSpPr/>
      </xdr:nvSpPr>
      <xdr:spPr>
        <a:xfrm>
          <a:off x="15430500" y="1648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139154</xdr:rowOff>
    </xdr:from>
    <xdr:ext cx="599010" cy="259045"/>
    <xdr:sp macro="" textlink="">
      <xdr:nvSpPr>
        <xdr:cNvPr id="710" name="テキスト ボックス 709"/>
        <xdr:cNvSpPr txBox="1"/>
      </xdr:nvSpPr>
      <xdr:spPr>
        <a:xfrm>
          <a:off x="15181795" y="16255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153096</xdr:rowOff>
    </xdr:from>
    <xdr:to>
      <xdr:col>76</xdr:col>
      <xdr:colOff>165100</xdr:colOff>
      <xdr:row>96</xdr:row>
      <xdr:rowOff>83246</xdr:rowOff>
    </xdr:to>
    <xdr:sp macro="" textlink="">
      <xdr:nvSpPr>
        <xdr:cNvPr id="711" name="楕円 710"/>
        <xdr:cNvSpPr/>
      </xdr:nvSpPr>
      <xdr:spPr>
        <a:xfrm>
          <a:off x="14541500" y="164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99773</xdr:rowOff>
    </xdr:from>
    <xdr:ext cx="599010" cy="259045"/>
    <xdr:sp macro="" textlink="">
      <xdr:nvSpPr>
        <xdr:cNvPr id="712" name="テキスト ボックス 711"/>
        <xdr:cNvSpPr txBox="1"/>
      </xdr:nvSpPr>
      <xdr:spPr>
        <a:xfrm>
          <a:off x="14292795" y="16216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5004</xdr:rowOff>
    </xdr:from>
    <xdr:to>
      <xdr:col>72</xdr:col>
      <xdr:colOff>38100</xdr:colOff>
      <xdr:row>96</xdr:row>
      <xdr:rowOff>106604</xdr:rowOff>
    </xdr:to>
    <xdr:sp macro="" textlink="">
      <xdr:nvSpPr>
        <xdr:cNvPr id="713" name="楕円 712"/>
        <xdr:cNvSpPr/>
      </xdr:nvSpPr>
      <xdr:spPr>
        <a:xfrm>
          <a:off x="13652500" y="1646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123131</xdr:rowOff>
    </xdr:from>
    <xdr:ext cx="599010" cy="259045"/>
    <xdr:sp macro="" textlink="">
      <xdr:nvSpPr>
        <xdr:cNvPr id="714" name="テキスト ボックス 713"/>
        <xdr:cNvSpPr txBox="1"/>
      </xdr:nvSpPr>
      <xdr:spPr>
        <a:xfrm>
          <a:off x="13403795" y="1623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18647</xdr:rowOff>
    </xdr:from>
    <xdr:to>
      <xdr:col>67</xdr:col>
      <xdr:colOff>101600</xdr:colOff>
      <xdr:row>96</xdr:row>
      <xdr:rowOff>120247</xdr:rowOff>
    </xdr:to>
    <xdr:sp macro="" textlink="">
      <xdr:nvSpPr>
        <xdr:cNvPr id="715" name="楕円 714"/>
        <xdr:cNvSpPr/>
      </xdr:nvSpPr>
      <xdr:spPr>
        <a:xfrm>
          <a:off x="12763500" y="1647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136774</xdr:rowOff>
    </xdr:from>
    <xdr:ext cx="599010" cy="259045"/>
    <xdr:sp macro="" textlink="">
      <xdr:nvSpPr>
        <xdr:cNvPr id="716" name="テキスト ボックス 715"/>
        <xdr:cNvSpPr txBox="1"/>
      </xdr:nvSpPr>
      <xdr:spPr>
        <a:xfrm>
          <a:off x="12514795" y="16253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農林水産費は新たな施策として取り組むゼロカーボン農業推進事業のための建物建設事業費が大きく、前年比住民一人当たりのコストは</a:t>
          </a:r>
          <a:r>
            <a:rPr kumimoji="1" lang="en-US" altLang="ja-JP" sz="1100">
              <a:solidFill>
                <a:schemeClr val="dk1"/>
              </a:solidFill>
              <a:effectLst/>
              <a:latin typeface="+mn-lt"/>
              <a:ea typeface="+mn-ea"/>
              <a:cs typeface="+mn-cs"/>
            </a:rPr>
            <a:t>58</a:t>
          </a:r>
          <a:r>
            <a:rPr kumimoji="1" lang="ja-JP" altLang="en-US" sz="1100">
              <a:solidFill>
                <a:schemeClr val="dk1"/>
              </a:solidFill>
              <a:effectLst/>
              <a:latin typeface="+mn-lt"/>
              <a:ea typeface="+mn-ea"/>
              <a:cs typeface="+mn-cs"/>
            </a:rPr>
            <a:t>千円の増となり、類似団体平均を上回った。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教育費は令和５年度から国体カヌー競技場整備事業が始ま</a:t>
          </a:r>
          <a:r>
            <a:rPr kumimoji="1" lang="ja-JP" altLang="en-US" sz="1100">
              <a:solidFill>
                <a:schemeClr val="dk1"/>
              </a:solidFill>
              <a:effectLst/>
              <a:latin typeface="+mn-lt"/>
              <a:ea typeface="+mn-ea"/>
              <a:cs typeface="+mn-cs"/>
            </a:rPr>
            <a:t>り、令和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年度の事業費が大きかったた</a:t>
          </a:r>
          <a:r>
            <a:rPr kumimoji="1" lang="ja-JP" altLang="ja-JP" sz="1100">
              <a:solidFill>
                <a:schemeClr val="dk1"/>
              </a:solidFill>
              <a:effectLst/>
              <a:latin typeface="+mn-lt"/>
              <a:ea typeface="+mn-ea"/>
              <a:cs typeface="+mn-cs"/>
            </a:rPr>
            <a:t>め一人当たりのコストは前年比</a:t>
          </a:r>
          <a:r>
            <a:rPr kumimoji="1" lang="en-US" altLang="ja-JP" sz="1100">
              <a:solidFill>
                <a:schemeClr val="dk1"/>
              </a:solidFill>
              <a:effectLst/>
              <a:latin typeface="+mn-lt"/>
              <a:ea typeface="+mn-ea"/>
              <a:cs typeface="+mn-cs"/>
            </a:rPr>
            <a:t>91</a:t>
          </a:r>
          <a:r>
            <a:rPr kumimoji="1" lang="ja-JP" altLang="ja-JP" sz="1100">
              <a:solidFill>
                <a:schemeClr val="dk1"/>
              </a:solidFill>
              <a:effectLst/>
              <a:latin typeface="+mn-lt"/>
              <a:ea typeface="+mn-ea"/>
              <a:cs typeface="+mn-cs"/>
            </a:rPr>
            <a:t>千円増とな</a:t>
          </a:r>
          <a:r>
            <a:rPr kumimoji="1" lang="ja-JP" altLang="en-US" sz="1100">
              <a:solidFill>
                <a:schemeClr val="dk1"/>
              </a:solidFill>
              <a:effectLst/>
              <a:latin typeface="+mn-lt"/>
              <a:ea typeface="+mn-ea"/>
              <a:cs typeface="+mn-cs"/>
            </a:rPr>
            <a:t>り、類似団体を大きく上回ったが、施設整備は概ね完了したため今後は大きな上昇は想定されない。</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災害復旧費はここ数年大きな災害が発生していないため、令和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年度から全国平均を下回っている。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土木費は令和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年度までは類似団体平均を下回っていたが、令和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年度以降は類似団体平均を上回っている。これはファミリー向け移住住宅の建設に係る経費が大きい。</a:t>
          </a:r>
          <a:r>
            <a:rPr kumimoji="1" lang="ja-JP" altLang="en-US" sz="1100">
              <a:solidFill>
                <a:schemeClr val="dk1"/>
              </a:solidFill>
              <a:effectLst/>
              <a:latin typeface="+mn-lt"/>
              <a:ea typeface="+mn-ea"/>
              <a:cs typeface="+mn-cs"/>
            </a:rPr>
            <a:t>加えて</a:t>
          </a:r>
          <a:r>
            <a:rPr kumimoji="1" lang="ja-JP" altLang="ja-JP" sz="1100">
              <a:solidFill>
                <a:schemeClr val="dk1"/>
              </a:solidFill>
              <a:effectLst/>
              <a:latin typeface="+mn-lt"/>
              <a:ea typeface="+mn-ea"/>
              <a:cs typeface="+mn-cs"/>
            </a:rPr>
            <a:t>道路維持に係る経費は年々増加しているため、維持補修費と併せて今後増加していく見込み。</a:t>
          </a:r>
          <a:endParaRPr lang="ja-JP" altLang="ja-JP" sz="1400">
            <a:effectLst/>
          </a:endParaRPr>
        </a:p>
        <a:p>
          <a:r>
            <a:rPr kumimoji="1" lang="ja-JP" altLang="en-US" sz="1100">
              <a:latin typeface="+mn-ea"/>
              <a:ea typeface="+mn-ea"/>
            </a:rPr>
            <a:t>公債費は前年比</a:t>
          </a:r>
          <a:r>
            <a:rPr kumimoji="1" lang="en-US" altLang="ja-JP" sz="1100">
              <a:latin typeface="+mn-ea"/>
              <a:ea typeface="+mn-ea"/>
            </a:rPr>
            <a:t>47</a:t>
          </a:r>
          <a:r>
            <a:rPr kumimoji="1" lang="ja-JP" altLang="en-US" sz="1100">
              <a:latin typeface="+mn-ea"/>
              <a:ea typeface="+mn-ea"/>
            </a:rPr>
            <a:t>千円の増となり類似団体が前年比</a:t>
          </a:r>
          <a:r>
            <a:rPr kumimoji="1" lang="en-US" altLang="ja-JP" sz="1100">
              <a:latin typeface="+mn-ea"/>
              <a:ea typeface="+mn-ea"/>
            </a:rPr>
            <a:t>5</a:t>
          </a:r>
          <a:r>
            <a:rPr kumimoji="1" lang="ja-JP" altLang="en-US" sz="1100">
              <a:latin typeface="+mn-ea"/>
              <a:ea typeface="+mn-ea"/>
            </a:rPr>
            <a:t>千円の減だったために差は開いた。今後も大型事業の償還が始まるため住民一人当たりのコストは上昇していく見込み。</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b="0" i="0" baseline="0">
              <a:solidFill>
                <a:schemeClr val="dk1"/>
              </a:solidFill>
              <a:effectLst/>
              <a:latin typeface="+mn-ea"/>
              <a:ea typeface="+mn-ea"/>
              <a:cs typeface="+mn-cs"/>
            </a:rPr>
            <a:t>令和</a:t>
          </a:r>
          <a:r>
            <a:rPr lang="en-US" altLang="ja-JP" sz="1050" b="0" i="0" baseline="0">
              <a:solidFill>
                <a:schemeClr val="dk1"/>
              </a:solidFill>
              <a:effectLst/>
              <a:latin typeface="+mn-ea"/>
              <a:ea typeface="+mn-ea"/>
              <a:cs typeface="+mn-cs"/>
            </a:rPr>
            <a:t>6</a:t>
          </a:r>
          <a:r>
            <a:rPr lang="ja-JP" altLang="ja-JP" sz="1050" b="0" i="0" baseline="0">
              <a:solidFill>
                <a:schemeClr val="dk1"/>
              </a:solidFill>
              <a:effectLst/>
              <a:latin typeface="+mn-ea"/>
              <a:ea typeface="+mn-ea"/>
              <a:cs typeface="+mn-cs"/>
            </a:rPr>
            <a:t>年度は</a:t>
          </a:r>
          <a:r>
            <a:rPr lang="ja-JP" altLang="en-US" sz="1050" b="0" i="0" baseline="0">
              <a:solidFill>
                <a:schemeClr val="dk1"/>
              </a:solidFill>
              <a:effectLst/>
              <a:latin typeface="+mn-ea"/>
              <a:ea typeface="+mn-ea"/>
              <a:cs typeface="+mn-cs"/>
            </a:rPr>
            <a:t>実質収支額が黒字ではあるが前年より大幅に減少した。実質単年度収支は単年度収支では赤字だが、繰り上げ償還を行ったために</a:t>
          </a:r>
          <a:r>
            <a:rPr lang="ja-JP" altLang="ja-JP" sz="1050" b="0" i="0" baseline="0">
              <a:solidFill>
                <a:schemeClr val="dk1"/>
              </a:solidFill>
              <a:effectLst/>
              <a:latin typeface="+mn-ea"/>
              <a:ea typeface="+mn-ea"/>
              <a:cs typeface="+mn-cs"/>
            </a:rPr>
            <a:t>実質単年度収支は黒字になっている。</a:t>
          </a:r>
          <a:endParaRPr lang="ja-JP" altLang="ja-JP" sz="1050">
            <a:effectLst/>
            <a:latin typeface="+mn-ea"/>
            <a:ea typeface="+mn-ea"/>
          </a:endParaRPr>
        </a:p>
        <a:p>
          <a:r>
            <a:rPr lang="ja-JP" altLang="ja-JP" sz="1050" b="0" i="0" baseline="0">
              <a:solidFill>
                <a:schemeClr val="dk1"/>
              </a:solidFill>
              <a:effectLst/>
              <a:latin typeface="+mn-ea"/>
              <a:ea typeface="+mn-ea"/>
              <a:cs typeface="+mn-cs"/>
            </a:rPr>
            <a:t>財政調整基金については、令和</a:t>
          </a:r>
          <a:r>
            <a:rPr lang="en-US" altLang="ja-JP" sz="1050" b="0" i="0" baseline="0">
              <a:solidFill>
                <a:schemeClr val="dk1"/>
              </a:solidFill>
              <a:effectLst/>
              <a:latin typeface="+mn-ea"/>
              <a:ea typeface="+mn-ea"/>
              <a:cs typeface="+mn-cs"/>
            </a:rPr>
            <a:t>2</a:t>
          </a:r>
          <a:r>
            <a:rPr lang="ja-JP" altLang="ja-JP" sz="1050" b="0" i="0" baseline="0">
              <a:solidFill>
                <a:schemeClr val="dk1"/>
              </a:solidFill>
              <a:effectLst/>
              <a:latin typeface="+mn-ea"/>
              <a:ea typeface="+mn-ea"/>
              <a:cs typeface="+mn-cs"/>
            </a:rPr>
            <a:t>年から取崩しをしない財政運営を行えて</a:t>
          </a:r>
          <a:r>
            <a:rPr lang="ja-JP" altLang="en-US" sz="1050" b="0" i="0" baseline="0">
              <a:solidFill>
                <a:schemeClr val="dk1"/>
              </a:solidFill>
              <a:effectLst/>
              <a:latin typeface="+mn-ea"/>
              <a:ea typeface="+mn-ea"/>
              <a:cs typeface="+mn-cs"/>
            </a:rPr>
            <a:t>いるが、</a:t>
          </a:r>
          <a:r>
            <a:rPr lang="ja-JP" altLang="ja-JP" sz="1050" b="0" i="0" baseline="0">
              <a:solidFill>
                <a:schemeClr val="dk1"/>
              </a:solidFill>
              <a:effectLst/>
              <a:latin typeface="+mn-ea"/>
              <a:ea typeface="+mn-ea"/>
              <a:cs typeface="+mn-cs"/>
            </a:rPr>
            <a:t>令和</a:t>
          </a:r>
          <a:r>
            <a:rPr lang="ja-JP" altLang="en-US" sz="1050" b="0" i="0" baseline="0">
              <a:solidFill>
                <a:schemeClr val="dk1"/>
              </a:solidFill>
              <a:effectLst/>
              <a:latin typeface="+mn-ea"/>
              <a:ea typeface="+mn-ea"/>
              <a:cs typeface="+mn-cs"/>
            </a:rPr>
            <a:t>７</a:t>
          </a:r>
          <a:r>
            <a:rPr lang="ja-JP" altLang="ja-JP" sz="1050" b="0" i="0" baseline="0">
              <a:solidFill>
                <a:schemeClr val="dk1"/>
              </a:solidFill>
              <a:effectLst/>
              <a:latin typeface="+mn-ea"/>
              <a:ea typeface="+mn-ea"/>
              <a:cs typeface="+mn-cs"/>
            </a:rPr>
            <a:t>年は財政調整基金を取り崩す決算になる見込みであり、今後も大型の普通建設事業費が続くことによる公債費の増、賃上げによる人件費の増、一部事務組合への負担金の増などにより、財政調整基金は取り崩さざるを得ない状況にあるため、財源確保や歳出削減を徹底する必要がある。</a:t>
          </a:r>
          <a:endParaRPr lang="ja-JP" altLang="ja-JP" sz="1050">
            <a:effectLst/>
            <a:latin typeface="+mn-ea"/>
            <a:ea typeface="+mn-ea"/>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島根県美郷町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連結実質赤字比率は</a:t>
          </a:r>
          <a:r>
            <a:rPr kumimoji="1" lang="ja-JP" altLang="en-US" sz="1100">
              <a:solidFill>
                <a:schemeClr val="dk1"/>
              </a:solidFill>
              <a:effectLst/>
              <a:latin typeface="+mn-lt"/>
              <a:ea typeface="+mn-ea"/>
              <a:cs typeface="+mn-cs"/>
            </a:rPr>
            <a:t>一般会計の黒字幅が減少したものの</a:t>
          </a:r>
          <a:r>
            <a:rPr kumimoji="1" lang="ja-JP" altLang="ja-JP" sz="1100">
              <a:solidFill>
                <a:schemeClr val="dk1"/>
              </a:solidFill>
              <a:effectLst/>
              <a:latin typeface="+mn-lt"/>
              <a:ea typeface="+mn-ea"/>
              <a:cs typeface="+mn-cs"/>
            </a:rPr>
            <a:t>全て</a:t>
          </a:r>
          <a:r>
            <a:rPr kumimoji="1" lang="ja-JP" altLang="en-US" sz="1100">
              <a:solidFill>
                <a:schemeClr val="dk1"/>
              </a:solidFill>
              <a:effectLst/>
              <a:latin typeface="+mn-lt"/>
              <a:ea typeface="+mn-ea"/>
              <a:cs typeface="+mn-cs"/>
            </a:rPr>
            <a:t>の会計で</a:t>
          </a:r>
          <a:r>
            <a:rPr kumimoji="1" lang="ja-JP" altLang="ja-JP" sz="1100">
              <a:solidFill>
                <a:schemeClr val="dk1"/>
              </a:solidFill>
              <a:effectLst/>
              <a:latin typeface="+mn-lt"/>
              <a:ea typeface="+mn-ea"/>
              <a:cs typeface="+mn-cs"/>
            </a:rPr>
            <a:t>黒字となった。普通会計である君谷診療所特別会計は、一般会計からの繰出金額を歳出決算額に合わせて調整しているため毎年ゼロ円決算となる。上記以外の特別会計についても、一般会計からのいわゆる赤字補填的な繰出金により黒字決算となっている。特別会計はその性格上、独立採算性を求められるものであるため、経費節減やサービスの対価の適正化を図り普通会計の負担額軽減に努め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簡易水道事業については、令和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年度より公営企業会計に移行し、簡易水道事業特別会計から簡易水道事業会計となっている。令和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年は下水道事業特別会計が公営企業化し、下水道事業会計となっている。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8230009</v>
      </c>
      <c r="BO4" s="449"/>
      <c r="BP4" s="449"/>
      <c r="BQ4" s="449"/>
      <c r="BR4" s="449"/>
      <c r="BS4" s="449"/>
      <c r="BT4" s="449"/>
      <c r="BU4" s="450"/>
      <c r="BV4" s="448">
        <v>7488680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0.6</v>
      </c>
      <c r="CU4" s="589"/>
      <c r="CV4" s="589"/>
      <c r="CW4" s="589"/>
      <c r="CX4" s="589"/>
      <c r="CY4" s="589"/>
      <c r="CZ4" s="589"/>
      <c r="DA4" s="590"/>
      <c r="DB4" s="588">
        <v>3.8</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8122519</v>
      </c>
      <c r="BO5" s="420"/>
      <c r="BP5" s="420"/>
      <c r="BQ5" s="420"/>
      <c r="BR5" s="420"/>
      <c r="BS5" s="420"/>
      <c r="BT5" s="420"/>
      <c r="BU5" s="421"/>
      <c r="BV5" s="419">
        <v>7277471</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90.8</v>
      </c>
      <c r="CU5" s="417"/>
      <c r="CV5" s="417"/>
      <c r="CW5" s="417"/>
      <c r="CX5" s="417"/>
      <c r="CY5" s="417"/>
      <c r="CZ5" s="417"/>
      <c r="DA5" s="418"/>
      <c r="DB5" s="416">
        <v>89.5</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107490</v>
      </c>
      <c r="BO6" s="420"/>
      <c r="BP6" s="420"/>
      <c r="BQ6" s="420"/>
      <c r="BR6" s="420"/>
      <c r="BS6" s="420"/>
      <c r="BT6" s="420"/>
      <c r="BU6" s="421"/>
      <c r="BV6" s="419">
        <v>211209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90.8</v>
      </c>
      <c r="CU6" s="563"/>
      <c r="CV6" s="563"/>
      <c r="CW6" s="563"/>
      <c r="CX6" s="563"/>
      <c r="CY6" s="563"/>
      <c r="CZ6" s="563"/>
      <c r="DA6" s="564"/>
      <c r="DB6" s="562">
        <v>89.5</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82259</v>
      </c>
      <c r="BO7" s="420"/>
      <c r="BP7" s="420"/>
      <c r="BQ7" s="420"/>
      <c r="BR7" s="420"/>
      <c r="BS7" s="420"/>
      <c r="BT7" s="420"/>
      <c r="BU7" s="421"/>
      <c r="BV7" s="419">
        <v>63883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3949570</v>
      </c>
      <c r="CU7" s="420"/>
      <c r="CV7" s="420"/>
      <c r="CW7" s="420"/>
      <c r="CX7" s="420"/>
      <c r="CY7" s="420"/>
      <c r="CZ7" s="420"/>
      <c r="DA7" s="421"/>
      <c r="DB7" s="419">
        <v>3829598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25231</v>
      </c>
      <c r="BO8" s="420"/>
      <c r="BP8" s="420"/>
      <c r="BQ8" s="420"/>
      <c r="BR8" s="420"/>
      <c r="BS8" s="420"/>
      <c r="BT8" s="420"/>
      <c r="BU8" s="421"/>
      <c r="BV8" s="419">
        <v>147326</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0.14000000000000001</v>
      </c>
      <c r="CU8" s="523"/>
      <c r="CV8" s="523"/>
      <c r="CW8" s="523"/>
      <c r="CX8" s="523"/>
      <c r="CY8" s="523"/>
      <c r="CZ8" s="523"/>
      <c r="DA8" s="524"/>
      <c r="DB8" s="522">
        <v>0.13</v>
      </c>
      <c r="DC8" s="523"/>
      <c r="DD8" s="523"/>
      <c r="DE8" s="523"/>
      <c r="DF8" s="523"/>
      <c r="DG8" s="523"/>
      <c r="DH8" s="523"/>
      <c r="DI8" s="524"/>
    </row>
    <row r="9" spans="1:119" ht="18.75" customHeight="1" thickBot="1" x14ac:dyDescent="0.25">
      <c r="A9" s="169"/>
      <c r="B9" s="551" t="s">
        <v>106</v>
      </c>
      <c r="C9" s="552"/>
      <c r="D9" s="552"/>
      <c r="E9" s="552"/>
      <c r="F9" s="552"/>
      <c r="G9" s="552"/>
      <c r="H9" s="552"/>
      <c r="I9" s="552"/>
      <c r="J9" s="552"/>
      <c r="K9" s="470"/>
      <c r="L9" s="553" t="s">
        <v>107</v>
      </c>
      <c r="M9" s="554"/>
      <c r="N9" s="554"/>
      <c r="O9" s="554"/>
      <c r="P9" s="554"/>
      <c r="Q9" s="555"/>
      <c r="R9" s="556">
        <v>4355</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-122095</v>
      </c>
      <c r="BO9" s="420"/>
      <c r="BP9" s="420"/>
      <c r="BQ9" s="420"/>
      <c r="BR9" s="420"/>
      <c r="BS9" s="420"/>
      <c r="BT9" s="420"/>
      <c r="BU9" s="421"/>
      <c r="BV9" s="419">
        <v>-35701</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25.1</v>
      </c>
      <c r="CU9" s="417"/>
      <c r="CV9" s="417"/>
      <c r="CW9" s="417"/>
      <c r="CX9" s="417"/>
      <c r="CY9" s="417"/>
      <c r="CZ9" s="417"/>
      <c r="DA9" s="418"/>
      <c r="DB9" s="416">
        <v>21.9</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112</v>
      </c>
      <c r="M10" s="376"/>
      <c r="N10" s="376"/>
      <c r="O10" s="376"/>
      <c r="P10" s="376"/>
      <c r="Q10" s="377"/>
      <c r="R10" s="372">
        <v>4900</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2399</v>
      </c>
      <c r="BO10" s="420"/>
      <c r="BP10" s="420"/>
      <c r="BQ10" s="420"/>
      <c r="BR10" s="420"/>
      <c r="BS10" s="420"/>
      <c r="BT10" s="420"/>
      <c r="BU10" s="421"/>
      <c r="BV10" s="419">
        <v>80732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121101</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4034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4004</v>
      </c>
      <c r="S13" s="507"/>
      <c r="T13" s="507"/>
      <c r="U13" s="507"/>
      <c r="V13" s="508"/>
      <c r="W13" s="509" t="s">
        <v>131</v>
      </c>
      <c r="X13" s="405"/>
      <c r="Y13" s="405"/>
      <c r="Z13" s="405"/>
      <c r="AA13" s="405"/>
      <c r="AB13" s="406"/>
      <c r="AC13" s="372">
        <v>265</v>
      </c>
      <c r="AD13" s="373"/>
      <c r="AE13" s="373"/>
      <c r="AF13" s="373"/>
      <c r="AG13" s="374"/>
      <c r="AH13" s="372">
        <v>370</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1405</v>
      </c>
      <c r="BO13" s="420"/>
      <c r="BP13" s="420"/>
      <c r="BQ13" s="420"/>
      <c r="BR13" s="420"/>
      <c r="BS13" s="420"/>
      <c r="BT13" s="420"/>
      <c r="BU13" s="421"/>
      <c r="BV13" s="419">
        <v>45031</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13.4</v>
      </c>
      <c r="CU13" s="417"/>
      <c r="CV13" s="417"/>
      <c r="CW13" s="417"/>
      <c r="CX13" s="417"/>
      <c r="CY13" s="417"/>
      <c r="CZ13" s="417"/>
      <c r="DA13" s="418"/>
      <c r="DB13" s="416">
        <v>12.7</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4134</v>
      </c>
      <c r="S14" s="507"/>
      <c r="T14" s="507"/>
      <c r="U14" s="507"/>
      <c r="V14" s="508"/>
      <c r="W14" s="510"/>
      <c r="X14" s="408"/>
      <c r="Y14" s="408"/>
      <c r="Z14" s="408"/>
      <c r="AA14" s="408"/>
      <c r="AB14" s="409"/>
      <c r="AC14" s="499">
        <v>13.4</v>
      </c>
      <c r="AD14" s="500"/>
      <c r="AE14" s="500"/>
      <c r="AF14" s="500"/>
      <c r="AG14" s="501"/>
      <c r="AH14" s="499">
        <v>16.2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35.700000000000003</v>
      </c>
      <c r="CU14" s="517"/>
      <c r="CV14" s="517"/>
      <c r="CW14" s="517"/>
      <c r="CX14" s="517"/>
      <c r="CY14" s="517"/>
      <c r="CZ14" s="517"/>
      <c r="DA14" s="518"/>
      <c r="DB14" s="516">
        <v>73.3</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4104</v>
      </c>
      <c r="S15" s="507"/>
      <c r="T15" s="507"/>
      <c r="U15" s="507"/>
      <c r="V15" s="508"/>
      <c r="W15" s="509" t="s">
        <v>137</v>
      </c>
      <c r="X15" s="405"/>
      <c r="Y15" s="405"/>
      <c r="Z15" s="405"/>
      <c r="AA15" s="405"/>
      <c r="AB15" s="406"/>
      <c r="AC15" s="372">
        <v>426</v>
      </c>
      <c r="AD15" s="373"/>
      <c r="AE15" s="373"/>
      <c r="AF15" s="373"/>
      <c r="AG15" s="374"/>
      <c r="AH15" s="372">
        <v>512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539016</v>
      </c>
      <c r="BO15" s="449"/>
      <c r="BP15" s="449"/>
      <c r="BQ15" s="449"/>
      <c r="BR15" s="449"/>
      <c r="BS15" s="449"/>
      <c r="BT15" s="449"/>
      <c r="BU15" s="450"/>
      <c r="BV15" s="448">
        <v>519958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21.5</v>
      </c>
      <c r="AD16" s="500"/>
      <c r="AE16" s="500"/>
      <c r="AF16" s="500"/>
      <c r="AG16" s="501"/>
      <c r="AH16" s="499">
        <v>22.4</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3833807</v>
      </c>
      <c r="BO16" s="420"/>
      <c r="BP16" s="420"/>
      <c r="BQ16" s="420"/>
      <c r="BR16" s="420"/>
      <c r="BS16" s="420"/>
      <c r="BT16" s="420"/>
      <c r="BU16" s="421"/>
      <c r="BV16" s="419">
        <v>3708520</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141</v>
      </c>
      <c r="S17" s="497"/>
      <c r="T17" s="497"/>
      <c r="U17" s="497"/>
      <c r="V17" s="498"/>
      <c r="W17" s="509" t="s">
        <v>144</v>
      </c>
      <c r="X17" s="405"/>
      <c r="Y17" s="405"/>
      <c r="Z17" s="405"/>
      <c r="AA17" s="405"/>
      <c r="AB17" s="406"/>
      <c r="AC17" s="372">
        <v>1292</v>
      </c>
      <c r="AD17" s="373"/>
      <c r="AE17" s="373"/>
      <c r="AF17" s="373"/>
      <c r="AG17" s="374"/>
      <c r="AH17" s="372">
        <v>1407</v>
      </c>
      <c r="AI17" s="373"/>
      <c r="AJ17" s="373"/>
      <c r="AK17" s="373"/>
      <c r="AL17" s="432"/>
      <c r="AM17" s="476"/>
      <c r="AN17" s="376"/>
      <c r="AO17" s="376"/>
      <c r="AP17" s="376"/>
      <c r="AQ17" s="376"/>
      <c r="AR17" s="376"/>
      <c r="AS17" s="376"/>
      <c r="AT17" s="377"/>
      <c r="AU17" s="477"/>
      <c r="AV17" s="478"/>
      <c r="AW17" s="478"/>
      <c r="AX17" s="478"/>
      <c r="AY17" s="433" t="s">
        <v>145</v>
      </c>
      <c r="AZ17" s="434"/>
      <c r="BA17" s="434"/>
      <c r="BB17" s="434"/>
      <c r="BC17" s="434"/>
      <c r="BD17" s="434"/>
      <c r="BE17" s="434"/>
      <c r="BF17" s="434"/>
      <c r="BG17" s="434"/>
      <c r="BH17" s="434"/>
      <c r="BI17" s="434"/>
      <c r="BJ17" s="434"/>
      <c r="BK17" s="434"/>
      <c r="BL17" s="434"/>
      <c r="BM17" s="435"/>
      <c r="BN17" s="419">
        <v>648298</v>
      </c>
      <c r="BO17" s="420"/>
      <c r="BP17" s="420"/>
      <c r="BQ17" s="420"/>
      <c r="BR17" s="420"/>
      <c r="BS17" s="420"/>
      <c r="BT17" s="420"/>
      <c r="BU17" s="421"/>
      <c r="BV17" s="419">
        <v>627622</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146</v>
      </c>
      <c r="C18" s="470"/>
      <c r="D18" s="470"/>
      <c r="E18" s="471"/>
      <c r="F18" s="471"/>
      <c r="G18" s="471"/>
      <c r="H18" s="471"/>
      <c r="I18" s="471"/>
      <c r="J18" s="471"/>
      <c r="K18" s="471"/>
      <c r="L18" s="472">
        <v>282.92</v>
      </c>
      <c r="M18" s="472"/>
      <c r="N18" s="472"/>
      <c r="O18" s="472"/>
      <c r="P18" s="472"/>
      <c r="Q18" s="472"/>
      <c r="R18" s="473"/>
      <c r="S18" s="473"/>
      <c r="T18" s="473"/>
      <c r="U18" s="473"/>
      <c r="V18" s="474"/>
      <c r="W18" s="490"/>
      <c r="X18" s="491"/>
      <c r="Y18" s="491"/>
      <c r="Z18" s="491"/>
      <c r="AA18" s="491"/>
      <c r="AB18" s="515"/>
      <c r="AC18" s="389">
        <v>65.2</v>
      </c>
      <c r="AD18" s="390"/>
      <c r="AE18" s="390"/>
      <c r="AF18" s="390"/>
      <c r="AG18" s="475"/>
      <c r="AH18" s="389">
        <v>61.5</v>
      </c>
      <c r="AI18" s="390"/>
      <c r="AJ18" s="390"/>
      <c r="AK18" s="390"/>
      <c r="AL18" s="391"/>
      <c r="AM18" s="476"/>
      <c r="AN18" s="376"/>
      <c r="AO18" s="376"/>
      <c r="AP18" s="376"/>
      <c r="AQ18" s="376"/>
      <c r="AR18" s="376"/>
      <c r="AS18" s="376"/>
      <c r="AT18" s="377"/>
      <c r="AU18" s="477"/>
      <c r="AV18" s="478"/>
      <c r="AW18" s="478"/>
      <c r="AX18" s="478"/>
      <c r="AY18" s="433" t="s">
        <v>147</v>
      </c>
      <c r="AZ18" s="434"/>
      <c r="BA18" s="434"/>
      <c r="BB18" s="434"/>
      <c r="BC18" s="434"/>
      <c r="BD18" s="434"/>
      <c r="BE18" s="434"/>
      <c r="BF18" s="434"/>
      <c r="BG18" s="434"/>
      <c r="BH18" s="434"/>
      <c r="BI18" s="434"/>
      <c r="BJ18" s="434"/>
      <c r="BK18" s="434"/>
      <c r="BL18" s="434"/>
      <c r="BM18" s="435"/>
      <c r="BN18" s="419">
        <v>3633163</v>
      </c>
      <c r="BO18" s="420"/>
      <c r="BP18" s="420"/>
      <c r="BQ18" s="420"/>
      <c r="BR18" s="420"/>
      <c r="BS18" s="420"/>
      <c r="BT18" s="420"/>
      <c r="BU18" s="421"/>
      <c r="BV18" s="419">
        <v>3472098</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148</v>
      </c>
      <c r="C19" s="470"/>
      <c r="D19" s="470"/>
      <c r="E19" s="471"/>
      <c r="F19" s="471"/>
      <c r="G19" s="471"/>
      <c r="H19" s="471"/>
      <c r="I19" s="471"/>
      <c r="J19" s="471"/>
      <c r="K19" s="471"/>
      <c r="L19" s="479">
        <v>15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149</v>
      </c>
      <c r="AZ19" s="434"/>
      <c r="BA19" s="434"/>
      <c r="BB19" s="434"/>
      <c r="BC19" s="434"/>
      <c r="BD19" s="434"/>
      <c r="BE19" s="434"/>
      <c r="BF19" s="434"/>
      <c r="BG19" s="434"/>
      <c r="BH19" s="434"/>
      <c r="BI19" s="434"/>
      <c r="BJ19" s="434"/>
      <c r="BK19" s="434"/>
      <c r="BL19" s="434"/>
      <c r="BM19" s="435"/>
      <c r="BN19" s="419">
        <v>4832886</v>
      </c>
      <c r="BO19" s="420"/>
      <c r="BP19" s="420"/>
      <c r="BQ19" s="420"/>
      <c r="BR19" s="420"/>
      <c r="BS19" s="420"/>
      <c r="BT19" s="420"/>
      <c r="BU19" s="421"/>
      <c r="BV19" s="419">
        <v>4723582</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150</v>
      </c>
      <c r="C20" s="470"/>
      <c r="D20" s="470"/>
      <c r="E20" s="471"/>
      <c r="F20" s="471"/>
      <c r="G20" s="471"/>
      <c r="H20" s="471"/>
      <c r="I20" s="471"/>
      <c r="J20" s="471"/>
      <c r="K20" s="471"/>
      <c r="L20" s="479">
        <v>1844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151</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152</v>
      </c>
      <c r="C22" s="396"/>
      <c r="D22" s="397"/>
      <c r="E22" s="404" t="s">
        <v>1</v>
      </c>
      <c r="F22" s="405"/>
      <c r="G22" s="405"/>
      <c r="H22" s="405"/>
      <c r="I22" s="405"/>
      <c r="J22" s="405"/>
      <c r="K22" s="406"/>
      <c r="L22" s="404" t="s">
        <v>153</v>
      </c>
      <c r="M22" s="405"/>
      <c r="N22" s="405"/>
      <c r="O22" s="405"/>
      <c r="P22" s="406"/>
      <c r="Q22" s="410" t="s">
        <v>154</v>
      </c>
      <c r="R22" s="411"/>
      <c r="S22" s="411"/>
      <c r="T22" s="411"/>
      <c r="U22" s="411"/>
      <c r="V22" s="412"/>
      <c r="W22" s="461" t="s">
        <v>155</v>
      </c>
      <c r="X22" s="396"/>
      <c r="Y22" s="397"/>
      <c r="Z22" s="404" t="s">
        <v>1</v>
      </c>
      <c r="AA22" s="405"/>
      <c r="AB22" s="405"/>
      <c r="AC22" s="405"/>
      <c r="AD22" s="405"/>
      <c r="AE22" s="405"/>
      <c r="AF22" s="405"/>
      <c r="AG22" s="406"/>
      <c r="AH22" s="422" t="s">
        <v>156</v>
      </c>
      <c r="AI22" s="405"/>
      <c r="AJ22" s="405"/>
      <c r="AK22" s="405"/>
      <c r="AL22" s="406"/>
      <c r="AM22" s="422" t="s">
        <v>157</v>
      </c>
      <c r="AN22" s="423"/>
      <c r="AO22" s="423"/>
      <c r="AP22" s="423"/>
      <c r="AQ22" s="423"/>
      <c r="AR22" s="424"/>
      <c r="AS22" s="410" t="s">
        <v>154</v>
      </c>
      <c r="AT22" s="411"/>
      <c r="AU22" s="411"/>
      <c r="AV22" s="411"/>
      <c r="AW22" s="411"/>
      <c r="AX22" s="428"/>
      <c r="AY22" s="445" t="s">
        <v>158</v>
      </c>
      <c r="AZ22" s="446"/>
      <c r="BA22" s="446"/>
      <c r="BB22" s="446"/>
      <c r="BC22" s="446"/>
      <c r="BD22" s="446"/>
      <c r="BE22" s="446"/>
      <c r="BF22" s="446"/>
      <c r="BG22" s="446"/>
      <c r="BH22" s="446"/>
      <c r="BI22" s="446"/>
      <c r="BJ22" s="446"/>
      <c r="BK22" s="446"/>
      <c r="BL22" s="446"/>
      <c r="BM22" s="447"/>
      <c r="BN22" s="448">
        <v>10547911</v>
      </c>
      <c r="BO22" s="449"/>
      <c r="BP22" s="449"/>
      <c r="BQ22" s="449"/>
      <c r="BR22" s="449"/>
      <c r="BS22" s="449"/>
      <c r="BT22" s="449"/>
      <c r="BU22" s="450"/>
      <c r="BV22" s="448">
        <v>10111604</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159</v>
      </c>
      <c r="AZ23" s="434"/>
      <c r="BA23" s="434"/>
      <c r="BB23" s="434"/>
      <c r="BC23" s="434"/>
      <c r="BD23" s="434"/>
      <c r="BE23" s="434"/>
      <c r="BF23" s="434"/>
      <c r="BG23" s="434"/>
      <c r="BH23" s="434"/>
      <c r="BI23" s="434"/>
      <c r="BJ23" s="434"/>
      <c r="BK23" s="434"/>
      <c r="BL23" s="434"/>
      <c r="BM23" s="435"/>
      <c r="BN23" s="419">
        <v>8911458</v>
      </c>
      <c r="BO23" s="420"/>
      <c r="BP23" s="420"/>
      <c r="BQ23" s="420"/>
      <c r="BR23" s="420"/>
      <c r="BS23" s="420"/>
      <c r="BT23" s="420"/>
      <c r="BU23" s="421"/>
      <c r="BV23" s="419">
        <v>8116029</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160</v>
      </c>
      <c r="F24" s="376"/>
      <c r="G24" s="376"/>
      <c r="H24" s="376"/>
      <c r="I24" s="376"/>
      <c r="J24" s="376"/>
      <c r="K24" s="377"/>
      <c r="L24" s="372">
        <v>1</v>
      </c>
      <c r="M24" s="373"/>
      <c r="N24" s="373"/>
      <c r="O24" s="373"/>
      <c r="P24" s="374"/>
      <c r="Q24" s="372">
        <v>7500</v>
      </c>
      <c r="R24" s="373"/>
      <c r="S24" s="373"/>
      <c r="T24" s="373"/>
      <c r="U24" s="373"/>
      <c r="V24" s="374"/>
      <c r="W24" s="462"/>
      <c r="X24" s="399"/>
      <c r="Y24" s="400"/>
      <c r="Z24" s="375" t="s">
        <v>161</v>
      </c>
      <c r="AA24" s="376"/>
      <c r="AB24" s="376"/>
      <c r="AC24" s="376"/>
      <c r="AD24" s="376"/>
      <c r="AE24" s="376"/>
      <c r="AF24" s="376"/>
      <c r="AG24" s="377"/>
      <c r="AH24" s="372">
        <v>83</v>
      </c>
      <c r="AI24" s="373"/>
      <c r="AJ24" s="373"/>
      <c r="AK24" s="373"/>
      <c r="AL24" s="374"/>
      <c r="AM24" s="372">
        <v>261782</v>
      </c>
      <c r="AN24" s="373"/>
      <c r="AO24" s="373"/>
      <c r="AP24" s="373"/>
      <c r="AQ24" s="373"/>
      <c r="AR24" s="374"/>
      <c r="AS24" s="372">
        <v>3154</v>
      </c>
      <c r="AT24" s="373"/>
      <c r="AU24" s="373"/>
      <c r="AV24" s="373"/>
      <c r="AW24" s="373"/>
      <c r="AX24" s="432"/>
      <c r="AY24" s="392" t="s">
        <v>162</v>
      </c>
      <c r="AZ24" s="393"/>
      <c r="BA24" s="393"/>
      <c r="BB24" s="393"/>
      <c r="BC24" s="393"/>
      <c r="BD24" s="393"/>
      <c r="BE24" s="393"/>
      <c r="BF24" s="393"/>
      <c r="BG24" s="393"/>
      <c r="BH24" s="393"/>
      <c r="BI24" s="393"/>
      <c r="BJ24" s="393"/>
      <c r="BK24" s="393"/>
      <c r="BL24" s="393"/>
      <c r="BM24" s="394"/>
      <c r="BN24" s="419">
        <v>9284851</v>
      </c>
      <c r="BO24" s="420"/>
      <c r="BP24" s="420"/>
      <c r="BQ24" s="420"/>
      <c r="BR24" s="420"/>
      <c r="BS24" s="420"/>
      <c r="BT24" s="420"/>
      <c r="BU24" s="421"/>
      <c r="BV24" s="419">
        <v>8565774</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163</v>
      </c>
      <c r="F25" s="376"/>
      <c r="G25" s="376"/>
      <c r="H25" s="376"/>
      <c r="I25" s="376"/>
      <c r="J25" s="376"/>
      <c r="K25" s="377"/>
      <c r="L25" s="372">
        <v>1</v>
      </c>
      <c r="M25" s="373"/>
      <c r="N25" s="373"/>
      <c r="O25" s="373"/>
      <c r="P25" s="374"/>
      <c r="Q25" s="372">
        <v>6370</v>
      </c>
      <c r="R25" s="373"/>
      <c r="S25" s="373"/>
      <c r="T25" s="373"/>
      <c r="U25" s="373"/>
      <c r="V25" s="374"/>
      <c r="W25" s="462"/>
      <c r="X25" s="399"/>
      <c r="Y25" s="400"/>
      <c r="Z25" s="375" t="s">
        <v>164</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165</v>
      </c>
      <c r="AZ25" s="446"/>
      <c r="BA25" s="446"/>
      <c r="BB25" s="446"/>
      <c r="BC25" s="446"/>
      <c r="BD25" s="446"/>
      <c r="BE25" s="446"/>
      <c r="BF25" s="446"/>
      <c r="BG25" s="446"/>
      <c r="BH25" s="446"/>
      <c r="BI25" s="446"/>
      <c r="BJ25" s="446"/>
      <c r="BK25" s="446"/>
      <c r="BL25" s="446"/>
      <c r="BM25" s="447"/>
      <c r="BN25" s="448">
        <v>508178</v>
      </c>
      <c r="BO25" s="449"/>
      <c r="BP25" s="449"/>
      <c r="BQ25" s="449"/>
      <c r="BR25" s="449"/>
      <c r="BS25" s="449"/>
      <c r="BT25" s="449"/>
      <c r="BU25" s="450"/>
      <c r="BV25" s="448">
        <v>120482</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166</v>
      </c>
      <c r="F26" s="376"/>
      <c r="G26" s="376"/>
      <c r="H26" s="376"/>
      <c r="I26" s="376"/>
      <c r="J26" s="376"/>
      <c r="K26" s="377"/>
      <c r="L26" s="372">
        <v>1</v>
      </c>
      <c r="M26" s="373"/>
      <c r="N26" s="373"/>
      <c r="O26" s="373"/>
      <c r="P26" s="374"/>
      <c r="Q26" s="372">
        <v>5620</v>
      </c>
      <c r="R26" s="373"/>
      <c r="S26" s="373"/>
      <c r="T26" s="373"/>
      <c r="U26" s="373"/>
      <c r="V26" s="374"/>
      <c r="W26" s="462"/>
      <c r="X26" s="399"/>
      <c r="Y26" s="400"/>
      <c r="Z26" s="375" t="s">
        <v>167</v>
      </c>
      <c r="AA26" s="430"/>
      <c r="AB26" s="430"/>
      <c r="AC26" s="430"/>
      <c r="AD26" s="430"/>
      <c r="AE26" s="430"/>
      <c r="AF26" s="430"/>
      <c r="AG26" s="431"/>
      <c r="AH26" s="372">
        <v>2</v>
      </c>
      <c r="AI26" s="373"/>
      <c r="AJ26" s="373"/>
      <c r="AK26" s="373"/>
      <c r="AL26" s="374"/>
      <c r="AM26" s="372" t="s">
        <v>168</v>
      </c>
      <c r="AN26" s="373"/>
      <c r="AO26" s="373"/>
      <c r="AP26" s="373"/>
      <c r="AQ26" s="373"/>
      <c r="AR26" s="374"/>
      <c r="AS26" s="372" t="s">
        <v>168</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2933</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2444</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1158067</v>
      </c>
      <c r="BO28" s="449"/>
      <c r="BP28" s="449"/>
      <c r="BQ28" s="449"/>
      <c r="BR28" s="449"/>
      <c r="BS28" s="449"/>
      <c r="BT28" s="449"/>
      <c r="BU28" s="450"/>
      <c r="BV28" s="448">
        <v>1155440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10</v>
      </c>
      <c r="M29" s="373"/>
      <c r="N29" s="373"/>
      <c r="O29" s="373"/>
      <c r="P29" s="374"/>
      <c r="Q29" s="372">
        <v>2047</v>
      </c>
      <c r="R29" s="373"/>
      <c r="S29" s="373"/>
      <c r="T29" s="373"/>
      <c r="U29" s="373"/>
      <c r="V29" s="374"/>
      <c r="W29" s="463"/>
      <c r="X29" s="464"/>
      <c r="Y29" s="465"/>
      <c r="Z29" s="375" t="s">
        <v>177</v>
      </c>
      <c r="AA29" s="376"/>
      <c r="AB29" s="376"/>
      <c r="AC29" s="376"/>
      <c r="AD29" s="376"/>
      <c r="AE29" s="376"/>
      <c r="AF29" s="376"/>
      <c r="AG29" s="377"/>
      <c r="AH29" s="372">
        <v>83</v>
      </c>
      <c r="AI29" s="373"/>
      <c r="AJ29" s="373"/>
      <c r="AK29" s="373"/>
      <c r="AL29" s="374"/>
      <c r="AM29" s="372">
        <v>261782</v>
      </c>
      <c r="AN29" s="373"/>
      <c r="AO29" s="373"/>
      <c r="AP29" s="373"/>
      <c r="AQ29" s="373"/>
      <c r="AR29" s="374"/>
      <c r="AS29" s="372">
        <v>3154</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629377</v>
      </c>
      <c r="BO29" s="420"/>
      <c r="BP29" s="420"/>
      <c r="BQ29" s="420"/>
      <c r="BR29" s="420"/>
      <c r="BS29" s="420"/>
      <c r="BT29" s="420"/>
      <c r="BU29" s="421"/>
      <c r="BV29" s="419">
        <v>717486</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2273472</v>
      </c>
      <c r="BO30" s="454"/>
      <c r="BP30" s="454"/>
      <c r="BQ30" s="454"/>
      <c r="BR30" s="454"/>
      <c r="BS30" s="454"/>
      <c r="BT30" s="454"/>
      <c r="BU30" s="455"/>
      <c r="BV30" s="453">
        <v>2348924</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簡易水道事業会計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邑智郡総合事務組合（一般会計）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君谷診療所特別会計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国民健康保険診療所特別会計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邑智郡総合事務組合（介護保険事業特別会計）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江津邑智消防組合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公立邑智病院</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島根県市町村総合事務組合（一般会計）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島根県後期高齢者医療広域連合（一般会計）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島根県後期高齢者医療広域連合（後期高齢者医療事業特別会計）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2afcTgDICqwaKx30+u0jB9ZdDD3b+BHHAdgrEDwJ9Irkin5sL+YaqMqc/j7fDCWuuS5ljEILDx2M+06KWBPpww==" saltValue="IthOGh2pZSD2E+rSiCJ/k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048576" zoomScale="75" zoomScaleNormal="75" zoomScaleSheetLayoutView="100" workbookViewId="0">
      <selection activeCell="F36" sqref="F36"/>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531</v>
      </c>
      <c r="D34" s="1151"/>
      <c r="E34" s="1152"/>
      <c r="F34" s="32" t="s">
        <v>487</v>
      </c>
      <c r="G34" s="33" t="s">
        <v>487</v>
      </c>
      <c r="H34" s="33">
        <v>0.35</v>
      </c>
      <c r="I34" s="33">
        <v>1.18</v>
      </c>
      <c r="J34" s="34">
        <v>1.51</v>
      </c>
      <c r="K34" s="22"/>
      <c r="L34" s="22"/>
      <c r="M34" s="22"/>
      <c r="N34" s="22"/>
      <c r="O34" s="22"/>
      <c r="P34" s="22"/>
    </row>
    <row r="35" spans="1:16" ht="39" customHeight="1" x14ac:dyDescent="0.2">
      <c r="A35" s="22"/>
      <c r="B35" s="35"/>
      <c r="C35" s="1145" t="s">
        <v>532</v>
      </c>
      <c r="D35" s="1146"/>
      <c r="E35" s="1147"/>
      <c r="F35" s="36" t="s">
        <v>487</v>
      </c>
      <c r="G35" s="37" t="s">
        <v>487</v>
      </c>
      <c r="H35" s="37" t="s">
        <v>487</v>
      </c>
      <c r="I35" s="37">
        <v>0.37</v>
      </c>
      <c r="J35" s="38">
        <v>0.92</v>
      </c>
      <c r="K35" s="22"/>
      <c r="L35" s="22"/>
      <c r="M35" s="22"/>
      <c r="N35" s="22"/>
      <c r="O35" s="22"/>
      <c r="P35" s="22"/>
    </row>
    <row r="36" spans="1:16" ht="39" customHeight="1" x14ac:dyDescent="0.2">
      <c r="A36" s="22"/>
      <c r="B36" s="35"/>
      <c r="C36" s="1145" t="s">
        <v>533</v>
      </c>
      <c r="D36" s="1146"/>
      <c r="E36" s="1147"/>
      <c r="F36" s="36">
        <v>2.25</v>
      </c>
      <c r="G36" s="37">
        <v>4.47</v>
      </c>
      <c r="H36" s="37">
        <v>4.42</v>
      </c>
      <c r="I36" s="37">
        <v>3.84</v>
      </c>
      <c r="J36" s="38">
        <v>0.63</v>
      </c>
      <c r="K36" s="22"/>
      <c r="L36" s="22"/>
      <c r="M36" s="22"/>
      <c r="N36" s="22"/>
      <c r="O36" s="22"/>
      <c r="P36" s="22"/>
    </row>
    <row r="37" spans="1:16" ht="39" customHeight="1" x14ac:dyDescent="0.2">
      <c r="A37" s="22"/>
      <c r="B37" s="35"/>
      <c r="C37" s="1145" t="s">
        <v>534</v>
      </c>
      <c r="D37" s="1146"/>
      <c r="E37" s="1147"/>
      <c r="F37" s="36">
        <v>0</v>
      </c>
      <c r="G37" s="37">
        <v>0.05</v>
      </c>
      <c r="H37" s="37">
        <v>0.12</v>
      </c>
      <c r="I37" s="37">
        <v>0.31</v>
      </c>
      <c r="J37" s="38">
        <v>0.19</v>
      </c>
      <c r="K37" s="22"/>
      <c r="L37" s="22"/>
      <c r="M37" s="22"/>
      <c r="N37" s="22"/>
      <c r="O37" s="22"/>
      <c r="P37" s="22"/>
    </row>
    <row r="38" spans="1:16" ht="39" customHeight="1" x14ac:dyDescent="0.2">
      <c r="A38" s="22"/>
      <c r="B38" s="35"/>
      <c r="C38" s="1145" t="s">
        <v>535</v>
      </c>
      <c r="D38" s="1146"/>
      <c r="E38" s="1147"/>
      <c r="F38" s="36">
        <v>0</v>
      </c>
      <c r="G38" s="37">
        <v>0</v>
      </c>
      <c r="H38" s="37">
        <v>0</v>
      </c>
      <c r="I38" s="37">
        <v>0</v>
      </c>
      <c r="J38" s="38">
        <v>0</v>
      </c>
      <c r="K38" s="22"/>
      <c r="L38" s="22"/>
      <c r="M38" s="22"/>
      <c r="N38" s="22"/>
      <c r="O38" s="22"/>
      <c r="P38" s="22"/>
    </row>
    <row r="39" spans="1:16" ht="39" customHeight="1" x14ac:dyDescent="0.2">
      <c r="A39" s="22"/>
      <c r="B39" s="35"/>
      <c r="C39" s="1145" t="s">
        <v>536</v>
      </c>
      <c r="D39" s="1146"/>
      <c r="E39" s="1147"/>
      <c r="F39" s="36">
        <v>0</v>
      </c>
      <c r="G39" s="37">
        <v>0</v>
      </c>
      <c r="H39" s="37">
        <v>0</v>
      </c>
      <c r="I39" s="37">
        <v>0</v>
      </c>
      <c r="J39" s="38">
        <v>0</v>
      </c>
      <c r="K39" s="22"/>
      <c r="L39" s="22"/>
      <c r="M39" s="22"/>
      <c r="N39" s="22"/>
      <c r="O39" s="22"/>
      <c r="P39" s="22"/>
    </row>
    <row r="40" spans="1:16" ht="39" customHeight="1" x14ac:dyDescent="0.2">
      <c r="A40" s="22"/>
      <c r="B40" s="35"/>
      <c r="C40" s="1145" t="s">
        <v>537</v>
      </c>
      <c r="D40" s="1146"/>
      <c r="E40" s="1147"/>
      <c r="F40" s="36">
        <v>0.11</v>
      </c>
      <c r="G40" s="37">
        <v>0.22</v>
      </c>
      <c r="H40" s="37">
        <v>0.34</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539</v>
      </c>
      <c r="D43" s="1149"/>
      <c r="E43" s="1150"/>
      <c r="F43" s="41">
        <v>0.17</v>
      </c>
      <c r="G43" s="42">
        <v>0.39</v>
      </c>
      <c r="H43" s="42">
        <v>0.27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XqlAWsDHxMsxA37A90WWt93JoaWnrdG2rt1QsF6CSGaEg1u8bLDQQy1PyBZ9RRkohjd/0G+OzIRCmIWn0qKrw==" saltValue="UFduV2v1HQD/x8/L94Co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31" zoomScale="75" zoomScaleNormal="75" zoomScaleSheetLayoutView="55" workbookViewId="0">
      <selection activeCell="K58" sqref="K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1156</v>
      </c>
      <c r="L45" s="60">
        <v>1149</v>
      </c>
      <c r="M45" s="60">
        <v>1167</v>
      </c>
      <c r="N45" s="60">
        <v>1057</v>
      </c>
      <c r="O45" s="61">
        <v>1102</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189</v>
      </c>
      <c r="L48" s="64">
        <v>191</v>
      </c>
      <c r="M48" s="64">
        <v>196</v>
      </c>
      <c r="N48" s="64">
        <v>210</v>
      </c>
      <c r="O48" s="65">
        <v>206</v>
      </c>
      <c r="P48" s="48"/>
      <c r="Q48" s="48"/>
      <c r="R48" s="48"/>
      <c r="S48" s="48"/>
      <c r="T48" s="48"/>
      <c r="U48" s="48"/>
    </row>
    <row r="49" spans="1:21" ht="30.75" customHeight="1" x14ac:dyDescent="0.2">
      <c r="A49" s="48"/>
      <c r="B49" s="1178"/>
      <c r="C49" s="1179"/>
      <c r="D49" s="62"/>
      <c r="E49" s="1155" t="s">
        <v>14</v>
      </c>
      <c r="F49" s="1155"/>
      <c r="G49" s="1155"/>
      <c r="H49" s="1155"/>
      <c r="I49" s="1155"/>
      <c r="J49" s="1156"/>
      <c r="K49" s="63">
        <v>36</v>
      </c>
      <c r="L49" s="64">
        <v>19</v>
      </c>
      <c r="M49" s="64">
        <v>13</v>
      </c>
      <c r="N49" s="64">
        <v>11</v>
      </c>
      <c r="O49" s="65">
        <v>11</v>
      </c>
      <c r="P49" s="48"/>
      <c r="Q49" s="48"/>
      <c r="R49" s="48"/>
      <c r="S49" s="48"/>
      <c r="T49" s="48"/>
      <c r="U49" s="48"/>
    </row>
    <row r="50" spans="1:21" ht="30.75" customHeight="1" x14ac:dyDescent="0.2">
      <c r="A50" s="48"/>
      <c r="B50" s="1178"/>
      <c r="C50" s="1179"/>
      <c r="D50" s="62"/>
      <c r="E50" s="1155" t="s">
        <v>15</v>
      </c>
      <c r="F50" s="1155"/>
      <c r="G50" s="1155"/>
      <c r="H50" s="1155"/>
      <c r="I50" s="1155"/>
      <c r="J50" s="1156"/>
      <c r="K50" s="63">
        <v>20</v>
      </c>
      <c r="L50" s="64">
        <v>20</v>
      </c>
      <c r="M50" s="64">
        <v>9</v>
      </c>
      <c r="N50" s="64">
        <v>7</v>
      </c>
      <c r="O50" s="65">
        <v>6</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t="s">
        <v>487</v>
      </c>
      <c r="N51" s="64">
        <v>0</v>
      </c>
      <c r="O51" s="65">
        <v>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1049</v>
      </c>
      <c r="L52" s="64">
        <v>1018</v>
      </c>
      <c r="M52" s="64">
        <v>1002</v>
      </c>
      <c r="N52" s="64">
        <v>883</v>
      </c>
      <c r="O52" s="65">
        <v>905</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352</v>
      </c>
      <c r="L53" s="69">
        <v>361</v>
      </c>
      <c r="M53" s="69">
        <v>383</v>
      </c>
      <c r="N53" s="69">
        <v>402</v>
      </c>
      <c r="O53" s="70">
        <v>420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WWTlQragRseKcZugwBcbNUqTO2Nl4hkDdwJLveQh62zPgViMoVUfQDG1X8HAGJ0P8MOmB3ojuwu3uzyz9bAPg==" saltValue="z5YguQBhm5D8/lT5R6eyn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34" zoomScale="75" zoomScaleNormal="75"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43">
        <v>10166</v>
      </c>
      <c r="J41" s="344">
        <v>10504</v>
      </c>
      <c r="K41" s="344">
        <v>9984</v>
      </c>
      <c r="L41" s="344">
        <v>10112</v>
      </c>
      <c r="M41" s="345">
        <v>10548</v>
      </c>
    </row>
    <row r="42" spans="2:13" ht="27.75" customHeight="1" x14ac:dyDescent="0.2">
      <c r="B42" s="1186"/>
      <c r="C42" s="1187"/>
      <c r="D42" s="106"/>
      <c r="E42" s="1190" t="s">
        <v>32</v>
      </c>
      <c r="F42" s="1190"/>
      <c r="G42" s="1190"/>
      <c r="H42" s="1191"/>
      <c r="I42" s="346">
        <v>46</v>
      </c>
      <c r="J42" s="347">
        <v>25</v>
      </c>
      <c r="K42" s="347">
        <v>17</v>
      </c>
      <c r="L42" s="347">
        <v>10</v>
      </c>
      <c r="M42" s="348">
        <v>4</v>
      </c>
    </row>
    <row r="43" spans="2:13" ht="27.75" customHeight="1" x14ac:dyDescent="0.2">
      <c r="B43" s="1186"/>
      <c r="C43" s="1187"/>
      <c r="D43" s="106"/>
      <c r="E43" s="1190" t="s">
        <v>33</v>
      </c>
      <c r="F43" s="1190"/>
      <c r="G43" s="1190"/>
      <c r="H43" s="1191"/>
      <c r="I43" s="346">
        <v>1875</v>
      </c>
      <c r="J43" s="347">
        <v>1789</v>
      </c>
      <c r="K43" s="347">
        <v>1643</v>
      </c>
      <c r="L43" s="347">
        <v>1631</v>
      </c>
      <c r="M43" s="348">
        <v>1550</v>
      </c>
    </row>
    <row r="44" spans="2:13" ht="27.75" customHeight="1" x14ac:dyDescent="0.2">
      <c r="B44" s="1186"/>
      <c r="C44" s="1187"/>
      <c r="D44" s="106"/>
      <c r="E44" s="1190" t="s">
        <v>34</v>
      </c>
      <c r="F44" s="1190"/>
      <c r="G44" s="1190"/>
      <c r="H44" s="1191"/>
      <c r="I44" s="346">
        <v>70</v>
      </c>
      <c r="J44" s="347">
        <v>58</v>
      </c>
      <c r="K44" s="347">
        <v>119</v>
      </c>
      <c r="L44" s="347">
        <v>122</v>
      </c>
      <c r="M44" s="348">
        <v>142</v>
      </c>
    </row>
    <row r="45" spans="2:13" ht="27.75" customHeight="1" x14ac:dyDescent="0.2">
      <c r="B45" s="1186"/>
      <c r="C45" s="1187"/>
      <c r="D45" s="106"/>
      <c r="E45" s="1190" t="s">
        <v>35</v>
      </c>
      <c r="F45" s="1190"/>
      <c r="G45" s="1190"/>
      <c r="H45" s="1191"/>
      <c r="I45" s="346">
        <v>1332</v>
      </c>
      <c r="J45" s="347">
        <v>1294</v>
      </c>
      <c r="K45" s="347">
        <v>1272</v>
      </c>
      <c r="L45" s="347">
        <v>1259</v>
      </c>
      <c r="M45" s="348">
        <v>1257</v>
      </c>
    </row>
    <row r="46" spans="2:13" ht="27.75" customHeight="1" x14ac:dyDescent="0.2">
      <c r="B46" s="1186"/>
      <c r="C46" s="1187"/>
      <c r="D46" s="107"/>
      <c r="E46" s="1190" t="s">
        <v>36</v>
      </c>
      <c r="F46" s="1190"/>
      <c r="G46" s="1190"/>
      <c r="H46" s="1191"/>
      <c r="I46" s="346" t="s">
        <v>487</v>
      </c>
      <c r="J46" s="347" t="s">
        <v>487</v>
      </c>
      <c r="K46" s="347" t="s">
        <v>487</v>
      </c>
      <c r="L46" s="347" t="s">
        <v>487</v>
      </c>
      <c r="M46" s="348" t="s">
        <v>487</v>
      </c>
    </row>
    <row r="47" spans="2:13" ht="27.75" customHeight="1" x14ac:dyDescent="0.2">
      <c r="B47" s="1186"/>
      <c r="C47" s="1187"/>
      <c r="D47" s="108"/>
      <c r="E47" s="1200" t="s">
        <v>37</v>
      </c>
      <c r="F47" s="1201"/>
      <c r="G47" s="1201"/>
      <c r="H47" s="1202"/>
      <c r="I47" s="346" t="s">
        <v>487</v>
      </c>
      <c r="J47" s="347" t="s">
        <v>487</v>
      </c>
      <c r="K47" s="347" t="s">
        <v>487</v>
      </c>
      <c r="L47" s="347" t="s">
        <v>487</v>
      </c>
      <c r="M47" s="348" t="s">
        <v>487</v>
      </c>
    </row>
    <row r="48" spans="2:13" ht="27.75" customHeight="1" x14ac:dyDescent="0.2">
      <c r="B48" s="1186"/>
      <c r="C48" s="1187"/>
      <c r="D48" s="106"/>
      <c r="E48" s="1190" t="s">
        <v>38</v>
      </c>
      <c r="F48" s="1190"/>
      <c r="G48" s="1190"/>
      <c r="H48" s="1191"/>
      <c r="I48" s="346" t="s">
        <v>487</v>
      </c>
      <c r="J48" s="347" t="s">
        <v>487</v>
      </c>
      <c r="K48" s="347" t="s">
        <v>487</v>
      </c>
      <c r="L48" s="347" t="s">
        <v>487</v>
      </c>
      <c r="M48" s="348" t="s">
        <v>487</v>
      </c>
    </row>
    <row r="49" spans="2:13" ht="27.75" customHeight="1" x14ac:dyDescent="0.2">
      <c r="B49" s="1188"/>
      <c r="C49" s="1189"/>
      <c r="D49" s="106"/>
      <c r="E49" s="1190" t="s">
        <v>39</v>
      </c>
      <c r="F49" s="1190"/>
      <c r="G49" s="1190"/>
      <c r="H49" s="1191"/>
      <c r="I49" s="346" t="s">
        <v>487</v>
      </c>
      <c r="J49" s="347" t="s">
        <v>487</v>
      </c>
      <c r="K49" s="347" t="s">
        <v>487</v>
      </c>
      <c r="L49" s="347" t="s">
        <v>487</v>
      </c>
      <c r="M49" s="348" t="s">
        <v>487</v>
      </c>
    </row>
    <row r="50" spans="2:13" ht="27.75" customHeight="1" x14ac:dyDescent="0.2">
      <c r="B50" s="1184" t="s">
        <v>40</v>
      </c>
      <c r="C50" s="1185"/>
      <c r="D50" s="109"/>
      <c r="E50" s="1190" t="s">
        <v>41</v>
      </c>
      <c r="F50" s="1190"/>
      <c r="G50" s="1190"/>
      <c r="H50" s="1191"/>
      <c r="I50" s="346">
        <v>2377</v>
      </c>
      <c r="J50" s="347">
        <v>2693</v>
      </c>
      <c r="K50" s="347">
        <v>2848</v>
      </c>
      <c r="L50" s="347">
        <v>2891</v>
      </c>
      <c r="M50" s="348">
        <v>4092</v>
      </c>
    </row>
    <row r="51" spans="2:13" ht="27.75" customHeight="1" x14ac:dyDescent="0.2">
      <c r="B51" s="1186"/>
      <c r="C51" s="1187"/>
      <c r="D51" s="106"/>
      <c r="E51" s="1190" t="s">
        <v>42</v>
      </c>
      <c r="F51" s="1190"/>
      <c r="G51" s="1190"/>
      <c r="H51" s="1191"/>
      <c r="I51" s="346">
        <v>195</v>
      </c>
      <c r="J51" s="347">
        <v>156</v>
      </c>
      <c r="K51" s="347">
        <v>104</v>
      </c>
      <c r="L51" s="347">
        <v>67</v>
      </c>
      <c r="M51" s="348">
        <v>55</v>
      </c>
    </row>
    <row r="52" spans="2:13" ht="27.75" customHeight="1" x14ac:dyDescent="0.2">
      <c r="B52" s="1188"/>
      <c r="C52" s="1189"/>
      <c r="D52" s="106"/>
      <c r="E52" s="1190" t="s">
        <v>43</v>
      </c>
      <c r="F52" s="1190"/>
      <c r="G52" s="1190"/>
      <c r="H52" s="1191"/>
      <c r="I52" s="346">
        <v>8551</v>
      </c>
      <c r="J52" s="347">
        <v>8075</v>
      </c>
      <c r="K52" s="347">
        <v>8028</v>
      </c>
      <c r="L52" s="347">
        <v>7996</v>
      </c>
      <c r="M52" s="348">
        <v>8261</v>
      </c>
    </row>
    <row r="53" spans="2:13" ht="27.75" customHeight="1" thickBot="1" x14ac:dyDescent="0.25">
      <c r="B53" s="1192" t="s">
        <v>19</v>
      </c>
      <c r="C53" s="1193"/>
      <c r="D53" s="110"/>
      <c r="E53" s="1194" t="s">
        <v>44</v>
      </c>
      <c r="F53" s="1194"/>
      <c r="G53" s="1194"/>
      <c r="H53" s="1195"/>
      <c r="I53" s="349">
        <v>2367</v>
      </c>
      <c r="J53" s="350">
        <v>2747</v>
      </c>
      <c r="K53" s="350">
        <v>2054</v>
      </c>
      <c r="L53" s="350">
        <v>2178</v>
      </c>
      <c r="M53" s="351">
        <v>1092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I7SnsBY3IoOb0QPgqvB0e949Fr+OWrfUwI1WgnfoAbkH+VC9Yeih6DbUJLGXw3lcw/NooIxJd1K1lSSq+8ekdg==" saltValue="KSYUZFTPyy94qeyiui2u0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abSelected="1" topLeftCell="H43" zoomScaleNormal="100"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1075</v>
      </c>
      <c r="G55" s="352">
        <v>1155</v>
      </c>
      <c r="H55" s="353">
        <v>1158</v>
      </c>
    </row>
    <row r="56" spans="2:8" ht="52.5" customHeight="1" x14ac:dyDescent="0.2">
      <c r="B56" s="122"/>
      <c r="C56" s="1213" t="s">
        <v>47</v>
      </c>
      <c r="D56" s="1213"/>
      <c r="E56" s="1214"/>
      <c r="F56" s="354">
        <v>695</v>
      </c>
      <c r="G56" s="354">
        <v>717</v>
      </c>
      <c r="H56" s="355">
        <v>629</v>
      </c>
    </row>
    <row r="57" spans="2:8" ht="53.25" customHeight="1" x14ac:dyDescent="0.2">
      <c r="B57" s="122"/>
      <c r="C57" s="1215" t="s">
        <v>48</v>
      </c>
      <c r="D57" s="1215"/>
      <c r="E57" s="1216"/>
      <c r="F57" s="356">
        <v>2459</v>
      </c>
      <c r="G57" s="356">
        <v>2349</v>
      </c>
      <c r="H57" s="357">
        <v>2273</v>
      </c>
    </row>
    <row r="58" spans="2:8" ht="45.75" customHeight="1" x14ac:dyDescent="0.2">
      <c r="B58" s="123"/>
      <c r="C58" s="1203" t="s">
        <v>553</v>
      </c>
      <c r="D58" s="1204"/>
      <c r="E58" s="1205"/>
      <c r="F58" s="358">
        <v>1398</v>
      </c>
      <c r="G58" s="358">
        <v>1370</v>
      </c>
      <c r="H58" s="359">
        <v>1354</v>
      </c>
    </row>
    <row r="59" spans="2:8" ht="45.75" customHeight="1" x14ac:dyDescent="0.2">
      <c r="B59" s="123"/>
      <c r="C59" s="1203" t="s">
        <v>554</v>
      </c>
      <c r="D59" s="1204"/>
      <c r="E59" s="1205"/>
      <c r="F59" s="358">
        <v>493</v>
      </c>
      <c r="G59" s="358">
        <v>466</v>
      </c>
      <c r="H59" s="359">
        <v>430</v>
      </c>
    </row>
    <row r="60" spans="2:8" ht="45.75" customHeight="1" x14ac:dyDescent="0.2">
      <c r="B60" s="123"/>
      <c r="C60" s="1203" t="s">
        <v>555</v>
      </c>
      <c r="D60" s="1204"/>
      <c r="E60" s="1205"/>
      <c r="F60" s="358">
        <v>143</v>
      </c>
      <c r="G60" s="358">
        <v>183</v>
      </c>
      <c r="H60" s="359">
        <v>206</v>
      </c>
    </row>
    <row r="61" spans="2:8" ht="45.75" customHeight="1" x14ac:dyDescent="0.2">
      <c r="B61" s="123"/>
      <c r="C61" s="1203" t="s">
        <v>556</v>
      </c>
      <c r="D61" s="1204"/>
      <c r="E61" s="1205"/>
      <c r="F61" s="358">
        <v>138</v>
      </c>
      <c r="G61" s="358">
        <v>113</v>
      </c>
      <c r="H61" s="359">
        <v>84</v>
      </c>
    </row>
    <row r="62" spans="2:8" ht="45.75" customHeight="1" thickBot="1" x14ac:dyDescent="0.25">
      <c r="B62" s="124"/>
      <c r="C62" s="1206" t="s">
        <v>557</v>
      </c>
      <c r="D62" s="1207"/>
      <c r="E62" s="1208"/>
      <c r="F62" s="360">
        <v>138</v>
      </c>
      <c r="G62" s="360">
        <v>100</v>
      </c>
      <c r="H62" s="361">
        <v>81</v>
      </c>
    </row>
    <row r="63" spans="2:8" ht="52.5" customHeight="1" thickBot="1" x14ac:dyDescent="0.25">
      <c r="B63" s="125"/>
      <c r="C63" s="1209" t="s">
        <v>49</v>
      </c>
      <c r="D63" s="1209"/>
      <c r="E63" s="1210"/>
      <c r="F63" s="362">
        <v>4229</v>
      </c>
      <c r="G63" s="362">
        <v>4222</v>
      </c>
      <c r="H63" s="363">
        <v>4061</v>
      </c>
    </row>
    <row r="64" spans="2:8" ht="13.2" x14ac:dyDescent="0.2"/>
  </sheetData>
  <sheetProtection algorithmName="SHA-512" hashValue="FLH8ZpHUTRuOJWdUMxwCtG/UZlJEjR8EwbsNYzIXZWT42W7I4URbitkOQJ9vZ51hOhmAtHWFNibA76Wh+p7dsQ==" saltValue="YggCUd1uwUW/oS4TEzQb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350008</v>
      </c>
      <c r="E3" s="144"/>
      <c r="F3" s="145">
        <v>332350</v>
      </c>
      <c r="G3" s="146"/>
      <c r="H3" s="147"/>
    </row>
    <row r="4" spans="1:8" x14ac:dyDescent="0.2">
      <c r="A4" s="148"/>
      <c r="B4" s="149"/>
      <c r="C4" s="150"/>
      <c r="D4" s="151">
        <v>251958</v>
      </c>
      <c r="E4" s="152"/>
      <c r="F4" s="153">
        <v>200453</v>
      </c>
      <c r="G4" s="154"/>
      <c r="H4" s="155"/>
    </row>
    <row r="5" spans="1:8" x14ac:dyDescent="0.2">
      <c r="A5" s="136" t="s">
        <v>519</v>
      </c>
      <c r="B5" s="141"/>
      <c r="C5" s="142"/>
      <c r="D5" s="143">
        <v>455848</v>
      </c>
      <c r="E5" s="144"/>
      <c r="F5" s="145">
        <v>362690</v>
      </c>
      <c r="G5" s="146"/>
      <c r="H5" s="147"/>
    </row>
    <row r="6" spans="1:8" x14ac:dyDescent="0.2">
      <c r="A6" s="148"/>
      <c r="B6" s="149"/>
      <c r="C6" s="150"/>
      <c r="D6" s="151">
        <v>145471</v>
      </c>
      <c r="E6" s="152"/>
      <c r="F6" s="153">
        <v>172580</v>
      </c>
      <c r="G6" s="154"/>
      <c r="H6" s="155"/>
    </row>
    <row r="7" spans="1:8" x14ac:dyDescent="0.2">
      <c r="A7" s="136" t="s">
        <v>520</v>
      </c>
      <c r="B7" s="141"/>
      <c r="C7" s="142"/>
      <c r="D7" s="143">
        <v>185567</v>
      </c>
      <c r="E7" s="144"/>
      <c r="F7" s="145">
        <v>296093</v>
      </c>
      <c r="G7" s="146"/>
      <c r="H7" s="147"/>
    </row>
    <row r="8" spans="1:8" x14ac:dyDescent="0.2">
      <c r="A8" s="148"/>
      <c r="B8" s="149"/>
      <c r="C8" s="150"/>
      <c r="D8" s="151">
        <v>117775</v>
      </c>
      <c r="E8" s="152"/>
      <c r="F8" s="153">
        <v>140545</v>
      </c>
      <c r="G8" s="154"/>
      <c r="H8" s="155"/>
    </row>
    <row r="9" spans="1:8" x14ac:dyDescent="0.2">
      <c r="A9" s="136" t="s">
        <v>521</v>
      </c>
      <c r="B9" s="141"/>
      <c r="C9" s="142"/>
      <c r="D9" s="143">
        <v>331044</v>
      </c>
      <c r="E9" s="144"/>
      <c r="F9" s="145">
        <v>308655</v>
      </c>
      <c r="G9" s="146"/>
      <c r="H9" s="147"/>
    </row>
    <row r="10" spans="1:8" x14ac:dyDescent="0.2">
      <c r="A10" s="148"/>
      <c r="B10" s="149"/>
      <c r="C10" s="150"/>
      <c r="D10" s="151">
        <v>261109</v>
      </c>
      <c r="E10" s="152"/>
      <c r="F10" s="153">
        <v>169887</v>
      </c>
      <c r="G10" s="154"/>
      <c r="H10" s="155"/>
    </row>
    <row r="11" spans="1:8" x14ac:dyDescent="0.2">
      <c r="A11" s="136" t="s">
        <v>522</v>
      </c>
      <c r="B11" s="141"/>
      <c r="C11" s="142"/>
      <c r="D11" s="143">
        <v>502890</v>
      </c>
      <c r="E11" s="144"/>
      <c r="F11" s="145">
        <v>325476</v>
      </c>
      <c r="G11" s="146"/>
      <c r="H11" s="147"/>
    </row>
    <row r="12" spans="1:8" x14ac:dyDescent="0.2">
      <c r="A12" s="148"/>
      <c r="B12" s="149"/>
      <c r="C12" s="156"/>
      <c r="D12" s="151">
        <v>426508</v>
      </c>
      <c r="E12" s="152"/>
      <c r="F12" s="153">
        <v>190204</v>
      </c>
      <c r="G12" s="154"/>
      <c r="H12" s="155"/>
    </row>
    <row r="13" spans="1:8" x14ac:dyDescent="0.2">
      <c r="A13" s="136"/>
      <c r="B13" s="141"/>
      <c r="C13" s="157"/>
      <c r="D13" s="158">
        <v>365071</v>
      </c>
      <c r="E13" s="159"/>
      <c r="F13" s="160">
        <v>325053</v>
      </c>
      <c r="G13" s="161"/>
      <c r="H13" s="147"/>
    </row>
    <row r="14" spans="1:8" x14ac:dyDescent="0.2">
      <c r="A14" s="148"/>
      <c r="B14" s="149"/>
      <c r="C14" s="150"/>
      <c r="D14" s="151">
        <v>240564</v>
      </c>
      <c r="E14" s="152"/>
      <c r="F14" s="153">
        <v>174734</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2.4300000000000002</v>
      </c>
      <c r="C19" s="162">
        <f>ROUND(VALUE(SUBSTITUTE(実質収支比率等に係る経年分析!G$48,"▲","-")),2)</f>
        <v>4.68</v>
      </c>
      <c r="D19" s="162">
        <f>ROUND(VALUE(SUBSTITUTE(実質収支比率等に係る経年分析!H$48,"▲","-")),2)</f>
        <v>4.68</v>
      </c>
      <c r="E19" s="162">
        <f>ROUND(VALUE(SUBSTITUTE(実質収支比率等に係る経年分析!I$48,"▲","-")),2)</f>
        <v>3.85</v>
      </c>
      <c r="F19" s="162">
        <f>ROUND(VALUE(SUBSTITUTE(実質収支比率等に係る経年分析!J$48,"▲","-")),2)</f>
        <v>0.64</v>
      </c>
    </row>
    <row r="20" spans="1:11" x14ac:dyDescent="0.2">
      <c r="A20" s="162" t="s">
        <v>53</v>
      </c>
      <c r="B20" s="162">
        <f>ROUND(VALUE(SUBSTITUTE(実質収支比率等に係る経年分析!F$47,"▲","-")),2)</f>
        <v>28.38</v>
      </c>
      <c r="C20" s="162">
        <f>ROUND(VALUE(SUBSTITUTE(実質収支比率等に係る経年分析!G$47,"▲","-")),2)</f>
        <v>26.69</v>
      </c>
      <c r="D20" s="162">
        <f>ROUND(VALUE(SUBSTITUTE(実質収支比率等に係る経年分析!H$47,"▲","-")),2)</f>
        <v>27.5</v>
      </c>
      <c r="E20" s="162">
        <f>ROUND(VALUE(SUBSTITUTE(実質収支比率等に係る経年分析!I$47,"▲","-")),2)</f>
        <v>30.17</v>
      </c>
      <c r="F20" s="162">
        <f>ROUND(VALUE(SUBSTITUTE(実質収支比率等に係る経年分析!J$47,"▲","-")),2)</f>
        <v>29.32</v>
      </c>
    </row>
    <row r="21" spans="1:11" x14ac:dyDescent="0.2">
      <c r="A21" s="162" t="s">
        <v>54</v>
      </c>
      <c r="B21" s="162">
        <f>IF(ISNUMBER(VALUE(SUBSTITUTE(実質収支比率等に係る経年分析!F$49,"▲","-"))),ROUND(VALUE(SUBSTITUTE(実質収支比率等に係る経年分析!F$49,"▲","-")),2),NA())</f>
        <v>1.26</v>
      </c>
      <c r="C21" s="162">
        <f>IF(ISNUMBER(VALUE(SUBSTITUTE(実質収支比率等に係る経年分析!G$49,"▲","-"))),ROUND(VALUE(SUBSTITUTE(実質収支比率等に係る経年分析!G$49,"▲","-")),2),NA())</f>
        <v>2.39</v>
      </c>
      <c r="D21" s="162">
        <f>IF(ISNUMBER(VALUE(SUBSTITUTE(実質収支比率等に係る経年分析!H$49,"▲","-"))),ROUND(VALUE(SUBSTITUTE(実質収支比率等に係る経年分析!H$49,"▲","-")),2),NA())</f>
        <v>-0.13</v>
      </c>
      <c r="E21" s="162">
        <f>IF(ISNUMBER(VALUE(SUBSTITUTE(実質収支比率等に係る経年分析!I$49,"▲","-"))),ROUND(VALUE(SUBSTITUTE(実質収支比率等に係る経年分析!I$49,"▲","-")),2),NA())</f>
        <v>1.18</v>
      </c>
      <c r="F21" s="162">
        <f>IF(ISNUMBER(VALUE(SUBSTITUTE(実質収支比率等に係る経年分析!J$49,"▲","-"))),ROUND(VALUE(SUBSTITUTE(実質収支比率等に係る経年分析!J$49,"▲","-")),2),NA())</f>
        <v>0.04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0.17</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0.39</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0.27</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0.22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0.34</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国民健康保険診療所特別会計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君谷診療所特別会計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0.05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0.19</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2.25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4.47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4.42</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3.84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0.63</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0.37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0.92</v>
      </c>
    </row>
    <row r="36" spans="1:16" x14ac:dyDescent="0.2">
      <c r="A36" s="163" t="str">
        <f>IF(連結実質赤字比率に係る赤字・黒字の構成分析!C$34="",NA(),連結実質赤字比率に係る赤字・黒字の構成分析!C$34)</f>
        <v>簡易水道事業会計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0.35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1.51</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1049</v>
      </c>
      <c r="E42" s="164"/>
      <c r="F42" s="164"/>
      <c r="G42" s="164">
        <f>'実質公債費比率（分子）の構造'!L$52</f>
        <v>1018</v>
      </c>
      <c r="H42" s="164"/>
      <c r="I42" s="164"/>
      <c r="J42" s="164">
        <f>'実質公債費比率（分子）の構造'!M$52</f>
        <v>1002</v>
      </c>
      <c r="K42" s="164"/>
      <c r="L42" s="164"/>
      <c r="M42" s="164">
        <f>'実質公債費比率（分子）の構造'!N$52</f>
        <v>883</v>
      </c>
      <c r="N42" s="164"/>
      <c r="O42" s="164"/>
      <c r="P42" s="164">
        <f>'実質公債費比率（分子）の構造'!O$52</f>
        <v>905</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f>'実質公債費比率（分子）の構造'!N$51</f>
        <v>0</v>
      </c>
      <c r="L43" s="164"/>
      <c r="M43" s="164"/>
      <c r="N43" s="164">
        <f>'実質公債費比率（分子）の構造'!O$51</f>
        <v>0</v>
      </c>
      <c r="O43" s="164"/>
      <c r="P43" s="164"/>
    </row>
    <row r="44" spans="1:16" x14ac:dyDescent="0.2">
      <c r="A44" s="164" t="s">
        <v>62</v>
      </c>
      <c r="B44" s="164">
        <f>'実質公債費比率（分子）の構造'!K$50</f>
        <v>20</v>
      </c>
      <c r="C44" s="164"/>
      <c r="D44" s="164"/>
      <c r="E44" s="164">
        <f>'実質公債費比率（分子）の構造'!L$50</f>
        <v>20</v>
      </c>
      <c r="F44" s="164"/>
      <c r="G44" s="164"/>
      <c r="H44" s="164">
        <f>'実質公債費比率（分子）の構造'!M$50</f>
        <v>9</v>
      </c>
      <c r="I44" s="164"/>
      <c r="J44" s="164"/>
      <c r="K44" s="164">
        <f>'実質公債費比率（分子）の構造'!N$50</f>
        <v>7</v>
      </c>
      <c r="L44" s="164"/>
      <c r="M44" s="164"/>
      <c r="N44" s="164">
        <f>'実質公債費比率（分子）の構造'!O$50</f>
        <v>6</v>
      </c>
      <c r="O44" s="164"/>
      <c r="P44" s="164"/>
    </row>
    <row r="45" spans="1:16" x14ac:dyDescent="0.2">
      <c r="A45" s="164" t="s">
        <v>63</v>
      </c>
      <c r="B45" s="164">
        <f>'実質公債費比率（分子）の構造'!K$49</f>
        <v>36</v>
      </c>
      <c r="C45" s="164"/>
      <c r="D45" s="164"/>
      <c r="E45" s="164">
        <f>'実質公債費比率（分子）の構造'!L$49</f>
        <v>19</v>
      </c>
      <c r="F45" s="164"/>
      <c r="G45" s="164"/>
      <c r="H45" s="164">
        <f>'実質公債費比率（分子）の構造'!M$49</f>
        <v>13</v>
      </c>
      <c r="I45" s="164"/>
      <c r="J45" s="164"/>
      <c r="K45" s="164">
        <f>'実質公債費比率（分子）の構造'!N$49</f>
        <v>11</v>
      </c>
      <c r="L45" s="164"/>
      <c r="M45" s="164"/>
      <c r="N45" s="164">
        <f>'実質公債費比率（分子）の構造'!O$49</f>
        <v>11</v>
      </c>
      <c r="O45" s="164"/>
      <c r="P45" s="164"/>
    </row>
    <row r="46" spans="1:16" x14ac:dyDescent="0.2">
      <c r="A46" s="164" t="s">
        <v>64</v>
      </c>
      <c r="B46" s="164">
        <f>'実質公債費比率（分子）の構造'!K$48</f>
        <v>189</v>
      </c>
      <c r="C46" s="164"/>
      <c r="D46" s="164"/>
      <c r="E46" s="164">
        <f>'実質公債費比率（分子）の構造'!L$48</f>
        <v>191</v>
      </c>
      <c r="F46" s="164"/>
      <c r="G46" s="164"/>
      <c r="H46" s="164">
        <f>'実質公債費比率（分子）の構造'!M$48</f>
        <v>196</v>
      </c>
      <c r="I46" s="164"/>
      <c r="J46" s="164"/>
      <c r="K46" s="164">
        <f>'実質公債費比率（分子）の構造'!N$48</f>
        <v>210</v>
      </c>
      <c r="L46" s="164"/>
      <c r="M46" s="164"/>
      <c r="N46" s="164">
        <f>'実質公債費比率（分子）の構造'!O$48</f>
        <v>206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1156</v>
      </c>
      <c r="C49" s="164"/>
      <c r="D49" s="164"/>
      <c r="E49" s="164">
        <f>'実質公債費比率（分子）の構造'!L$45</f>
        <v>1149</v>
      </c>
      <c r="F49" s="164"/>
      <c r="G49" s="164"/>
      <c r="H49" s="164">
        <f>'実質公債費比率（分子）の構造'!M$45</f>
        <v>1167</v>
      </c>
      <c r="I49" s="164"/>
      <c r="J49" s="164"/>
      <c r="K49" s="164">
        <f>'実質公債費比率（分子）の構造'!N$45</f>
        <v>1057</v>
      </c>
      <c r="L49" s="164"/>
      <c r="M49" s="164"/>
      <c r="N49" s="164">
        <f>'実質公債費比率（分子）の構造'!O$45</f>
        <v>1102</v>
      </c>
      <c r="O49" s="164"/>
      <c r="P49" s="164"/>
    </row>
    <row r="50" spans="1:16" x14ac:dyDescent="0.2">
      <c r="A50" s="164" t="s">
        <v>67</v>
      </c>
      <c r="B50" s="164" t="e">
        <f>NA()</f>
        <v>#N/A</v>
      </c>
      <c r="C50" s="164">
        <f>IF(ISNUMBER('実質公債費比率（分子）の構造'!K$53),'実質公債費比率（分子）の構造'!K$53,NA())</f>
        <v>352</v>
      </c>
      <c r="D50" s="164" t="e">
        <f>NA()</f>
        <v>#N/A</v>
      </c>
      <c r="E50" s="164" t="e">
        <f>NA()</f>
        <v>#N/A</v>
      </c>
      <c r="F50" s="164">
        <f>IF(ISNUMBER('実質公債費比率（分子）の構造'!L$53),'実質公債費比率（分子）の構造'!L$53,NA())</f>
        <v>361</v>
      </c>
      <c r="G50" s="164" t="e">
        <f>NA()</f>
        <v>#N/A</v>
      </c>
      <c r="H50" s="164" t="e">
        <f>NA()</f>
        <v>#N/A</v>
      </c>
      <c r="I50" s="164">
        <f>IF(ISNUMBER('実質公債費比率（分子）の構造'!M$53),'実質公債費比率（分子）の構造'!M$53,NA())</f>
        <v>383</v>
      </c>
      <c r="J50" s="164" t="e">
        <f>NA()</f>
        <v>#N/A</v>
      </c>
      <c r="K50" s="164" t="e">
        <f>NA()</f>
        <v>#N/A</v>
      </c>
      <c r="L50" s="164">
        <f>IF(ISNUMBER('実質公債費比率（分子）の構造'!N$53),'実質公債費比率（分子）の構造'!N$53,NA())</f>
        <v>402</v>
      </c>
      <c r="M50" s="164" t="e">
        <f>NA()</f>
        <v>#N/A</v>
      </c>
      <c r="N50" s="164" t="e">
        <f>NA()</f>
        <v>#N/A</v>
      </c>
      <c r="O50" s="164">
        <f>IF(ISNUMBER('実質公債費比率（分子）の構造'!O$53),'実質公債費比率（分子）の構造'!O$53,NA())</f>
        <v>420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8551</v>
      </c>
      <c r="E56" s="163"/>
      <c r="F56" s="163"/>
      <c r="G56" s="163">
        <f>'将来負担比率（分子）の構造'!J$52</f>
        <v>8075</v>
      </c>
      <c r="H56" s="163"/>
      <c r="I56" s="163"/>
      <c r="J56" s="163">
        <f>'将来負担比率（分子）の構造'!K$52</f>
        <v>8028</v>
      </c>
      <c r="K56" s="163"/>
      <c r="L56" s="163"/>
      <c r="M56" s="163">
        <f>'将来負担比率（分子）の構造'!L$52</f>
        <v>7996</v>
      </c>
      <c r="N56" s="163"/>
      <c r="O56" s="163"/>
      <c r="P56" s="163">
        <f>'将来負担比率（分子）の構造'!M$52</f>
        <v>8261</v>
      </c>
    </row>
    <row r="57" spans="1:16" x14ac:dyDescent="0.2">
      <c r="A57" s="163" t="s">
        <v>42</v>
      </c>
      <c r="B57" s="163"/>
      <c r="C57" s="163"/>
      <c r="D57" s="163">
        <f>'将来負担比率（分子）の構造'!I$51</f>
        <v>195</v>
      </c>
      <c r="E57" s="163"/>
      <c r="F57" s="163"/>
      <c r="G57" s="163">
        <f>'将来負担比率（分子）の構造'!J$51</f>
        <v>156</v>
      </c>
      <c r="H57" s="163"/>
      <c r="I57" s="163"/>
      <c r="J57" s="163">
        <f>'将来負担比率（分子）の構造'!K$51</f>
        <v>104</v>
      </c>
      <c r="K57" s="163"/>
      <c r="L57" s="163"/>
      <c r="M57" s="163">
        <f>'将来負担比率（分子）の構造'!L$51</f>
        <v>67</v>
      </c>
      <c r="N57" s="163"/>
      <c r="O57" s="163"/>
      <c r="P57" s="163">
        <f>'将来負担比率（分子）の構造'!M$51</f>
        <v>55</v>
      </c>
    </row>
    <row r="58" spans="1:16" x14ac:dyDescent="0.2">
      <c r="A58" s="163" t="s">
        <v>41</v>
      </c>
      <c r="B58" s="163"/>
      <c r="C58" s="163"/>
      <c r="D58" s="163">
        <f>'将来負担比率（分子）の構造'!I$50</f>
        <v>2377</v>
      </c>
      <c r="E58" s="163"/>
      <c r="F58" s="163"/>
      <c r="G58" s="163">
        <f>'将来負担比率（分子）の構造'!J$50</f>
        <v>2693</v>
      </c>
      <c r="H58" s="163"/>
      <c r="I58" s="163"/>
      <c r="J58" s="163">
        <f>'将来負担比率（分子）の構造'!K$50</f>
        <v>2848</v>
      </c>
      <c r="K58" s="163"/>
      <c r="L58" s="163"/>
      <c r="M58" s="163">
        <f>'将来負担比率（分子）の構造'!L$50</f>
        <v>2891</v>
      </c>
      <c r="N58" s="163"/>
      <c r="O58" s="163"/>
      <c r="P58" s="163">
        <f>'将来負担比率（分子）の構造'!M$50</f>
        <v>4092</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1332</v>
      </c>
      <c r="C62" s="163"/>
      <c r="D62" s="163"/>
      <c r="E62" s="163">
        <f>'将来負担比率（分子）の構造'!J$45</f>
        <v>1294</v>
      </c>
      <c r="F62" s="163"/>
      <c r="G62" s="163"/>
      <c r="H62" s="163">
        <f>'将来負担比率（分子）の構造'!K$45</f>
        <v>1272</v>
      </c>
      <c r="I62" s="163"/>
      <c r="J62" s="163"/>
      <c r="K62" s="163">
        <f>'将来負担比率（分子）の構造'!L$45</f>
        <v>1259</v>
      </c>
      <c r="L62" s="163"/>
      <c r="M62" s="163"/>
      <c r="N62" s="163">
        <f>'将来負担比率（分子）の構造'!M$45</f>
        <v>1257</v>
      </c>
      <c r="O62" s="163"/>
      <c r="P62" s="163"/>
    </row>
    <row r="63" spans="1:16" x14ac:dyDescent="0.2">
      <c r="A63" s="163" t="s">
        <v>34</v>
      </c>
      <c r="B63" s="163">
        <f>'将来負担比率（分子）の構造'!I$44</f>
        <v>70</v>
      </c>
      <c r="C63" s="163"/>
      <c r="D63" s="163"/>
      <c r="E63" s="163">
        <f>'将来負担比率（分子）の構造'!J$44</f>
        <v>58</v>
      </c>
      <c r="F63" s="163"/>
      <c r="G63" s="163"/>
      <c r="H63" s="163">
        <f>'将来負担比率（分子）の構造'!K$44</f>
        <v>119</v>
      </c>
      <c r="I63" s="163"/>
      <c r="J63" s="163"/>
      <c r="K63" s="163">
        <f>'将来負担比率（分子）の構造'!L$44</f>
        <v>122</v>
      </c>
      <c r="L63" s="163"/>
      <c r="M63" s="163"/>
      <c r="N63" s="163">
        <f>'将来負担比率（分子）の構造'!M$44</f>
        <v>142</v>
      </c>
      <c r="O63" s="163"/>
      <c r="P63" s="163"/>
    </row>
    <row r="64" spans="1:16" x14ac:dyDescent="0.2">
      <c r="A64" s="163" t="s">
        <v>33</v>
      </c>
      <c r="B64" s="163">
        <f>'将来負担比率（分子）の構造'!I$43</f>
        <v>1875</v>
      </c>
      <c r="C64" s="163"/>
      <c r="D64" s="163"/>
      <c r="E64" s="163">
        <f>'将来負担比率（分子）の構造'!J$43</f>
        <v>1789</v>
      </c>
      <c r="F64" s="163"/>
      <c r="G64" s="163"/>
      <c r="H64" s="163">
        <f>'将来負担比率（分子）の構造'!K$43</f>
        <v>1643</v>
      </c>
      <c r="I64" s="163"/>
      <c r="J64" s="163"/>
      <c r="K64" s="163">
        <f>'将来負担比率（分子）の構造'!L$43</f>
        <v>1631</v>
      </c>
      <c r="L64" s="163"/>
      <c r="M64" s="163"/>
      <c r="N64" s="163">
        <f>'将来負担比率（分子）の構造'!M$43</f>
        <v>1550</v>
      </c>
      <c r="O64" s="163"/>
      <c r="P64" s="163"/>
    </row>
    <row r="65" spans="1:16" x14ac:dyDescent="0.2">
      <c r="A65" s="163" t="s">
        <v>32</v>
      </c>
      <c r="B65" s="163">
        <f>'将来負担比率（分子）の構造'!I$42</f>
        <v>46</v>
      </c>
      <c r="C65" s="163"/>
      <c r="D65" s="163"/>
      <c r="E65" s="163">
        <f>'将来負担比率（分子）の構造'!J$42</f>
        <v>25</v>
      </c>
      <c r="F65" s="163"/>
      <c r="G65" s="163"/>
      <c r="H65" s="163">
        <f>'将来負担比率（分子）の構造'!K$42</f>
        <v>17</v>
      </c>
      <c r="I65" s="163"/>
      <c r="J65" s="163"/>
      <c r="K65" s="163">
        <f>'将来負担比率（分子）の構造'!L$42</f>
        <v>10</v>
      </c>
      <c r="L65" s="163"/>
      <c r="M65" s="163"/>
      <c r="N65" s="163">
        <f>'将来負担比率（分子）の構造'!M$42</f>
        <v>4</v>
      </c>
      <c r="O65" s="163"/>
      <c r="P65" s="163"/>
    </row>
    <row r="66" spans="1:16" x14ac:dyDescent="0.2">
      <c r="A66" s="163" t="s">
        <v>31</v>
      </c>
      <c r="B66" s="163">
        <f>'将来負担比率（分子）の構造'!I$41</f>
        <v>10166</v>
      </c>
      <c r="C66" s="163"/>
      <c r="D66" s="163"/>
      <c r="E66" s="163">
        <f>'将来負担比率（分子）の構造'!J$41</f>
        <v>10504</v>
      </c>
      <c r="F66" s="163"/>
      <c r="G66" s="163"/>
      <c r="H66" s="163">
        <f>'将来負担比率（分子）の構造'!K$41</f>
        <v>9984</v>
      </c>
      <c r="I66" s="163"/>
      <c r="J66" s="163"/>
      <c r="K66" s="163">
        <f>'将来負担比率（分子）の構造'!L$41</f>
        <v>10112</v>
      </c>
      <c r="L66" s="163"/>
      <c r="M66" s="163"/>
      <c r="N66" s="163">
        <f>'将来負担比率（分子）の構造'!M$41</f>
        <v>10548</v>
      </c>
      <c r="O66" s="163"/>
      <c r="P66" s="163"/>
    </row>
    <row r="67" spans="1:16" x14ac:dyDescent="0.2">
      <c r="A67" s="163" t="s">
        <v>71</v>
      </c>
      <c r="B67" s="163" t="e">
        <f>NA()</f>
        <v>#N/A</v>
      </c>
      <c r="C67" s="163">
        <f>IF(ISNUMBER('将来負担比率（分子）の構造'!I$53), IF('将来負担比率（分子）の構造'!I$53 &lt; 0, 0, '将来負担比率（分子）の構造'!I$53), NA())</f>
        <v>2367</v>
      </c>
      <c r="D67" s="163" t="e">
        <f>NA()</f>
        <v>#N/A</v>
      </c>
      <c r="E67" s="163" t="e">
        <f>NA()</f>
        <v>#N/A</v>
      </c>
      <c r="F67" s="163">
        <f>IF(ISNUMBER('将来負担比率（分子）の構造'!J$53), IF('将来負担比率（分子）の構造'!J$53 &lt; 0, 0, '将来負担比率（分子）の構造'!J$53), NA())</f>
        <v>2747</v>
      </c>
      <c r="G67" s="163" t="e">
        <f>NA()</f>
        <v>#N/A</v>
      </c>
      <c r="H67" s="163" t="e">
        <f>NA()</f>
        <v>#N/A</v>
      </c>
      <c r="I67" s="163">
        <f>IF(ISNUMBER('将来負担比率（分子）の構造'!K$53), IF('将来負担比率（分子）の構造'!K$53 &lt; 0, 0, '将来負担比率（分子）の構造'!K$53), NA())</f>
        <v>2054</v>
      </c>
      <c r="J67" s="163" t="e">
        <f>NA()</f>
        <v>#N/A</v>
      </c>
      <c r="K67" s="163" t="e">
        <f>NA()</f>
        <v>#N/A</v>
      </c>
      <c r="L67" s="163">
        <f>IF(ISNUMBER('将来負担比率（分子）の構造'!L$53), IF('将来負担比率（分子）の構造'!L$53 &lt; 0, 0, '将来負担比率（分子）の構造'!L$53), NA())</f>
        <v>2178</v>
      </c>
      <c r="M67" s="163" t="e">
        <f>NA()</f>
        <v>#N/A</v>
      </c>
      <c r="N67" s="163" t="e">
        <f>NA()</f>
        <v>#N/A</v>
      </c>
      <c r="O67" s="163">
        <f>IF(ISNUMBER('将来負担比率（分子）の構造'!M$53), IF('将来負担比率（分子）の構造'!M$53 &lt; 0, 0, '将来負担比率（分子）の構造'!M$53), NA())</f>
        <v>1092</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1075</v>
      </c>
      <c r="C72" s="167">
        <f>基金残高に係る経年分析!G55</f>
        <v>1155</v>
      </c>
      <c r="D72" s="167">
        <f>基金残高に係る経年分析!H55</f>
        <v>1158</v>
      </c>
    </row>
    <row r="73" spans="1:16" x14ac:dyDescent="0.2">
      <c r="A73" s="166" t="s">
        <v>74</v>
      </c>
      <c r="B73" s="167">
        <f>基金残高に係る経年分析!F56</f>
        <v>695</v>
      </c>
      <c r="C73" s="167">
        <f>基金残高に係る経年分析!G56</f>
        <v>717</v>
      </c>
      <c r="D73" s="167">
        <f>基金残高に係る経年分析!H56</f>
        <v>629</v>
      </c>
    </row>
    <row r="74" spans="1:16" x14ac:dyDescent="0.2">
      <c r="A74" s="166" t="s">
        <v>75</v>
      </c>
      <c r="B74" s="167">
        <f>基金残高に係る経年分析!F57</f>
        <v>2459</v>
      </c>
      <c r="C74" s="167">
        <f>基金残高に係る経年分析!G57</f>
        <v>2349</v>
      </c>
      <c r="D74" s="167">
        <f>基金残高に係る経年分析!H57</f>
        <v>2273</v>
      </c>
    </row>
  </sheetData>
  <sheetProtection algorithmName="SHA-512" hashValue="lX8CsSMZXXBXxXrp1KPxFFjR+MIYhJ6f4CC80Obx4kEtgcR9feT6+TeIW8JeBv/KIJvTB94uLx+dkfYn9TrNDQ==" saltValue="hz5S0sfRl9GUVrAMDDKH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T19" workbookViewId="0">
      <selection activeCell="EJ26" sqref="EJ26"/>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215</v>
      </c>
      <c r="C5" s="677"/>
      <c r="D5" s="677"/>
      <c r="E5" s="677"/>
      <c r="F5" s="677"/>
      <c r="G5" s="677"/>
      <c r="H5" s="677"/>
      <c r="I5" s="677"/>
      <c r="J5" s="677"/>
      <c r="K5" s="677"/>
      <c r="L5" s="677"/>
      <c r="M5" s="677"/>
      <c r="N5" s="677"/>
      <c r="O5" s="677"/>
      <c r="P5" s="677"/>
      <c r="Q5" s="678"/>
      <c r="R5" s="673">
        <v>434165</v>
      </c>
      <c r="S5" s="674"/>
      <c r="T5" s="674"/>
      <c r="U5" s="674"/>
      <c r="V5" s="674"/>
      <c r="W5" s="674"/>
      <c r="X5" s="674"/>
      <c r="Y5" s="702"/>
      <c r="Z5" s="715">
        <v>5.3</v>
      </c>
      <c r="AA5" s="715"/>
      <c r="AB5" s="715"/>
      <c r="AC5" s="715"/>
      <c r="AD5" s="716">
        <v>434165</v>
      </c>
      <c r="AE5" s="716"/>
      <c r="AF5" s="716"/>
      <c r="AG5" s="716"/>
      <c r="AH5" s="716"/>
      <c r="AI5" s="716"/>
      <c r="AJ5" s="716"/>
      <c r="AK5" s="716"/>
      <c r="AL5" s="703">
        <v>10.9</v>
      </c>
      <c r="AM5" s="685"/>
      <c r="AN5" s="685"/>
      <c r="AO5" s="704"/>
      <c r="AP5" s="676" t="s">
        <v>216</v>
      </c>
      <c r="AQ5" s="677"/>
      <c r="AR5" s="677"/>
      <c r="AS5" s="677"/>
      <c r="AT5" s="677"/>
      <c r="AU5" s="677"/>
      <c r="AV5" s="677"/>
      <c r="AW5" s="677"/>
      <c r="AX5" s="677"/>
      <c r="AY5" s="677"/>
      <c r="AZ5" s="677"/>
      <c r="BA5" s="677"/>
      <c r="BB5" s="677"/>
      <c r="BC5" s="677"/>
      <c r="BD5" s="677"/>
      <c r="BE5" s="677"/>
      <c r="BF5" s="678"/>
      <c r="BG5" s="621">
        <v>433460</v>
      </c>
      <c r="BH5" s="622"/>
      <c r="BI5" s="622"/>
      <c r="BJ5" s="622"/>
      <c r="BK5" s="622"/>
      <c r="BL5" s="622"/>
      <c r="BM5" s="622"/>
      <c r="BN5" s="623"/>
      <c r="BO5" s="659">
        <v>99.8</v>
      </c>
      <c r="BP5" s="659"/>
      <c r="BQ5" s="659"/>
      <c r="BR5" s="659"/>
      <c r="BS5" s="660">
        <v>33975</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2">
      <c r="B6" s="618" t="s">
        <v>220</v>
      </c>
      <c r="C6" s="619"/>
      <c r="D6" s="619"/>
      <c r="E6" s="619"/>
      <c r="F6" s="619"/>
      <c r="G6" s="619"/>
      <c r="H6" s="619"/>
      <c r="I6" s="619"/>
      <c r="J6" s="619"/>
      <c r="K6" s="619"/>
      <c r="L6" s="619"/>
      <c r="M6" s="619"/>
      <c r="N6" s="619"/>
      <c r="O6" s="619"/>
      <c r="P6" s="619"/>
      <c r="Q6" s="620"/>
      <c r="R6" s="621">
        <v>113999</v>
      </c>
      <c r="S6" s="622"/>
      <c r="T6" s="622"/>
      <c r="U6" s="622"/>
      <c r="V6" s="622"/>
      <c r="W6" s="622"/>
      <c r="X6" s="622"/>
      <c r="Y6" s="623"/>
      <c r="Z6" s="659">
        <v>1.4</v>
      </c>
      <c r="AA6" s="659"/>
      <c r="AB6" s="659"/>
      <c r="AC6" s="659"/>
      <c r="AD6" s="660">
        <v>113999</v>
      </c>
      <c r="AE6" s="660"/>
      <c r="AF6" s="660"/>
      <c r="AG6" s="660"/>
      <c r="AH6" s="660"/>
      <c r="AI6" s="660"/>
      <c r="AJ6" s="660"/>
      <c r="AK6" s="660"/>
      <c r="AL6" s="624">
        <v>2.9</v>
      </c>
      <c r="AM6" s="625"/>
      <c r="AN6" s="625"/>
      <c r="AO6" s="661"/>
      <c r="AP6" s="618" t="s">
        <v>221</v>
      </c>
      <c r="AQ6" s="619"/>
      <c r="AR6" s="619"/>
      <c r="AS6" s="619"/>
      <c r="AT6" s="619"/>
      <c r="AU6" s="619"/>
      <c r="AV6" s="619"/>
      <c r="AW6" s="619"/>
      <c r="AX6" s="619"/>
      <c r="AY6" s="619"/>
      <c r="AZ6" s="619"/>
      <c r="BA6" s="619"/>
      <c r="BB6" s="619"/>
      <c r="BC6" s="619"/>
      <c r="BD6" s="619"/>
      <c r="BE6" s="619"/>
      <c r="BF6" s="620"/>
      <c r="BG6" s="621">
        <v>433460</v>
      </c>
      <c r="BH6" s="622"/>
      <c r="BI6" s="622"/>
      <c r="BJ6" s="622"/>
      <c r="BK6" s="622"/>
      <c r="BL6" s="622"/>
      <c r="BM6" s="622"/>
      <c r="BN6" s="623"/>
      <c r="BO6" s="659">
        <v>99.8</v>
      </c>
      <c r="BP6" s="659"/>
      <c r="BQ6" s="659"/>
      <c r="BR6" s="659"/>
      <c r="BS6" s="660">
        <v>33975</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78145</v>
      </c>
      <c r="CS6" s="622"/>
      <c r="CT6" s="622"/>
      <c r="CU6" s="622"/>
      <c r="CV6" s="622"/>
      <c r="CW6" s="622"/>
      <c r="CX6" s="622"/>
      <c r="CY6" s="623"/>
      <c r="CZ6" s="703">
        <v>1</v>
      </c>
      <c r="DA6" s="685"/>
      <c r="DB6" s="685"/>
      <c r="DC6" s="705"/>
      <c r="DD6" s="627" t="s">
        <v>122</v>
      </c>
      <c r="DE6" s="622"/>
      <c r="DF6" s="622"/>
      <c r="DG6" s="622"/>
      <c r="DH6" s="622"/>
      <c r="DI6" s="622"/>
      <c r="DJ6" s="622"/>
      <c r="DK6" s="622"/>
      <c r="DL6" s="622"/>
      <c r="DM6" s="622"/>
      <c r="DN6" s="622"/>
      <c r="DO6" s="622"/>
      <c r="DP6" s="623"/>
      <c r="DQ6" s="627">
        <v>78145</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315</v>
      </c>
      <c r="S7" s="622"/>
      <c r="T7" s="622"/>
      <c r="U7" s="622"/>
      <c r="V7" s="622"/>
      <c r="W7" s="622"/>
      <c r="X7" s="622"/>
      <c r="Y7" s="623"/>
      <c r="Z7" s="659">
        <v>0</v>
      </c>
      <c r="AA7" s="659"/>
      <c r="AB7" s="659"/>
      <c r="AC7" s="659"/>
      <c r="AD7" s="660">
        <v>315</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136150</v>
      </c>
      <c r="BH7" s="622"/>
      <c r="BI7" s="622"/>
      <c r="BJ7" s="622"/>
      <c r="BK7" s="622"/>
      <c r="BL7" s="622"/>
      <c r="BM7" s="622"/>
      <c r="BN7" s="623"/>
      <c r="BO7" s="659">
        <v>31.4</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1489438</v>
      </c>
      <c r="CS7" s="622"/>
      <c r="CT7" s="622"/>
      <c r="CU7" s="622"/>
      <c r="CV7" s="622"/>
      <c r="CW7" s="622"/>
      <c r="CX7" s="622"/>
      <c r="CY7" s="623"/>
      <c r="CZ7" s="659">
        <v>18.3</v>
      </c>
      <c r="DA7" s="659"/>
      <c r="DB7" s="659"/>
      <c r="DC7" s="659"/>
      <c r="DD7" s="627">
        <v>60748</v>
      </c>
      <c r="DE7" s="622"/>
      <c r="DF7" s="622"/>
      <c r="DG7" s="622"/>
      <c r="DH7" s="622"/>
      <c r="DI7" s="622"/>
      <c r="DJ7" s="622"/>
      <c r="DK7" s="622"/>
      <c r="DL7" s="622"/>
      <c r="DM7" s="622"/>
      <c r="DN7" s="622"/>
      <c r="DO7" s="622"/>
      <c r="DP7" s="623"/>
      <c r="DQ7" s="627">
        <v>941152</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2494</v>
      </c>
      <c r="S8" s="622"/>
      <c r="T8" s="622"/>
      <c r="U8" s="622"/>
      <c r="V8" s="622"/>
      <c r="W8" s="622"/>
      <c r="X8" s="622"/>
      <c r="Y8" s="623"/>
      <c r="Z8" s="659">
        <v>0</v>
      </c>
      <c r="AA8" s="659"/>
      <c r="AB8" s="659"/>
      <c r="AC8" s="659"/>
      <c r="AD8" s="660">
        <v>2494</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5762</v>
      </c>
      <c r="BH8" s="622"/>
      <c r="BI8" s="622"/>
      <c r="BJ8" s="622"/>
      <c r="BK8" s="622"/>
      <c r="BL8" s="622"/>
      <c r="BM8" s="622"/>
      <c r="BN8" s="623"/>
      <c r="BO8" s="659">
        <v>1.3</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1335255</v>
      </c>
      <c r="CS8" s="622"/>
      <c r="CT8" s="622"/>
      <c r="CU8" s="622"/>
      <c r="CV8" s="622"/>
      <c r="CW8" s="622"/>
      <c r="CX8" s="622"/>
      <c r="CY8" s="623"/>
      <c r="CZ8" s="659">
        <v>16.399999999999999</v>
      </c>
      <c r="DA8" s="659"/>
      <c r="DB8" s="659"/>
      <c r="DC8" s="659"/>
      <c r="DD8" s="627" t="s">
        <v>122</v>
      </c>
      <c r="DE8" s="622"/>
      <c r="DF8" s="622"/>
      <c r="DG8" s="622"/>
      <c r="DH8" s="622"/>
      <c r="DI8" s="622"/>
      <c r="DJ8" s="622"/>
      <c r="DK8" s="622"/>
      <c r="DL8" s="622"/>
      <c r="DM8" s="622"/>
      <c r="DN8" s="622"/>
      <c r="DO8" s="622"/>
      <c r="DP8" s="623"/>
      <c r="DQ8" s="627">
        <v>750488</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3119</v>
      </c>
      <c r="S9" s="622"/>
      <c r="T9" s="622"/>
      <c r="U9" s="622"/>
      <c r="V9" s="622"/>
      <c r="W9" s="622"/>
      <c r="X9" s="622"/>
      <c r="Y9" s="623"/>
      <c r="Z9" s="659">
        <v>0</v>
      </c>
      <c r="AA9" s="659"/>
      <c r="AB9" s="659"/>
      <c r="AC9" s="659"/>
      <c r="AD9" s="660">
        <v>3119</v>
      </c>
      <c r="AE9" s="660"/>
      <c r="AF9" s="660"/>
      <c r="AG9" s="660"/>
      <c r="AH9" s="660"/>
      <c r="AI9" s="660"/>
      <c r="AJ9" s="660"/>
      <c r="AK9" s="660"/>
      <c r="AL9" s="624">
        <v>0.1</v>
      </c>
      <c r="AM9" s="625"/>
      <c r="AN9" s="625"/>
      <c r="AO9" s="661"/>
      <c r="AP9" s="618" t="s">
        <v>230</v>
      </c>
      <c r="AQ9" s="619"/>
      <c r="AR9" s="619"/>
      <c r="AS9" s="619"/>
      <c r="AT9" s="619"/>
      <c r="AU9" s="619"/>
      <c r="AV9" s="619"/>
      <c r="AW9" s="619"/>
      <c r="AX9" s="619"/>
      <c r="AY9" s="619"/>
      <c r="AZ9" s="619"/>
      <c r="BA9" s="619"/>
      <c r="BB9" s="619"/>
      <c r="BC9" s="619"/>
      <c r="BD9" s="619"/>
      <c r="BE9" s="619"/>
      <c r="BF9" s="620"/>
      <c r="BG9" s="621">
        <v>113506</v>
      </c>
      <c r="BH9" s="622"/>
      <c r="BI9" s="622"/>
      <c r="BJ9" s="622"/>
      <c r="BK9" s="622"/>
      <c r="BL9" s="622"/>
      <c r="BM9" s="622"/>
      <c r="BN9" s="623"/>
      <c r="BO9" s="659">
        <v>26.1</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499911</v>
      </c>
      <c r="CS9" s="622"/>
      <c r="CT9" s="622"/>
      <c r="CU9" s="622"/>
      <c r="CV9" s="622"/>
      <c r="CW9" s="622"/>
      <c r="CX9" s="622"/>
      <c r="CY9" s="623"/>
      <c r="CZ9" s="659">
        <v>6.2</v>
      </c>
      <c r="DA9" s="659"/>
      <c r="DB9" s="659"/>
      <c r="DC9" s="659"/>
      <c r="DD9" s="627">
        <v>13454</v>
      </c>
      <c r="DE9" s="622"/>
      <c r="DF9" s="622"/>
      <c r="DG9" s="622"/>
      <c r="DH9" s="622"/>
      <c r="DI9" s="622"/>
      <c r="DJ9" s="622"/>
      <c r="DK9" s="622"/>
      <c r="DL9" s="622"/>
      <c r="DM9" s="622"/>
      <c r="DN9" s="622"/>
      <c r="DO9" s="622"/>
      <c r="DP9" s="623"/>
      <c r="DQ9" s="627">
        <v>415109</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10272</v>
      </c>
      <c r="BH10" s="622"/>
      <c r="BI10" s="622"/>
      <c r="BJ10" s="622"/>
      <c r="BK10" s="622"/>
      <c r="BL10" s="622"/>
      <c r="BM10" s="622"/>
      <c r="BN10" s="623"/>
      <c r="BO10" s="659">
        <v>2.4</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900</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102689</v>
      </c>
      <c r="S11" s="622"/>
      <c r="T11" s="622"/>
      <c r="U11" s="622"/>
      <c r="V11" s="622"/>
      <c r="W11" s="622"/>
      <c r="X11" s="622"/>
      <c r="Y11" s="623"/>
      <c r="Z11" s="624">
        <v>1.2</v>
      </c>
      <c r="AA11" s="625"/>
      <c r="AB11" s="625"/>
      <c r="AC11" s="626"/>
      <c r="AD11" s="627">
        <v>102689</v>
      </c>
      <c r="AE11" s="622"/>
      <c r="AF11" s="622"/>
      <c r="AG11" s="622"/>
      <c r="AH11" s="622"/>
      <c r="AI11" s="622"/>
      <c r="AJ11" s="622"/>
      <c r="AK11" s="623"/>
      <c r="AL11" s="624">
        <v>2.6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6610</v>
      </c>
      <c r="BH11" s="622"/>
      <c r="BI11" s="622"/>
      <c r="BJ11" s="622"/>
      <c r="BK11" s="622"/>
      <c r="BL11" s="622"/>
      <c r="BM11" s="622"/>
      <c r="BN11" s="623"/>
      <c r="BO11" s="659">
        <v>1.5</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664631</v>
      </c>
      <c r="CS11" s="622"/>
      <c r="CT11" s="622"/>
      <c r="CU11" s="622"/>
      <c r="CV11" s="622"/>
      <c r="CW11" s="622"/>
      <c r="CX11" s="622"/>
      <c r="CY11" s="623"/>
      <c r="CZ11" s="659">
        <v>8.1999999999999993</v>
      </c>
      <c r="DA11" s="659"/>
      <c r="DB11" s="659"/>
      <c r="DC11" s="659"/>
      <c r="DD11" s="627">
        <v>273641</v>
      </c>
      <c r="DE11" s="622"/>
      <c r="DF11" s="622"/>
      <c r="DG11" s="622"/>
      <c r="DH11" s="622"/>
      <c r="DI11" s="622"/>
      <c r="DJ11" s="622"/>
      <c r="DK11" s="622"/>
      <c r="DL11" s="622"/>
      <c r="DM11" s="622"/>
      <c r="DN11" s="622"/>
      <c r="DO11" s="622"/>
      <c r="DP11" s="623"/>
      <c r="DQ11" s="627">
        <v>289013</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261675</v>
      </c>
      <c r="BH12" s="622"/>
      <c r="BI12" s="622"/>
      <c r="BJ12" s="622"/>
      <c r="BK12" s="622"/>
      <c r="BL12" s="622"/>
      <c r="BM12" s="622"/>
      <c r="BN12" s="623"/>
      <c r="BO12" s="659">
        <v>60.3</v>
      </c>
      <c r="BP12" s="659"/>
      <c r="BQ12" s="659"/>
      <c r="BR12" s="659"/>
      <c r="BS12" s="660">
        <v>33975</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169077</v>
      </c>
      <c r="CS12" s="622"/>
      <c r="CT12" s="622"/>
      <c r="CU12" s="622"/>
      <c r="CV12" s="622"/>
      <c r="CW12" s="622"/>
      <c r="CX12" s="622"/>
      <c r="CY12" s="623"/>
      <c r="CZ12" s="659">
        <v>2.1</v>
      </c>
      <c r="DA12" s="659"/>
      <c r="DB12" s="659"/>
      <c r="DC12" s="659"/>
      <c r="DD12" s="627">
        <v>110352</v>
      </c>
      <c r="DE12" s="622"/>
      <c r="DF12" s="622"/>
      <c r="DG12" s="622"/>
      <c r="DH12" s="622"/>
      <c r="DI12" s="622"/>
      <c r="DJ12" s="622"/>
      <c r="DK12" s="622"/>
      <c r="DL12" s="622"/>
      <c r="DM12" s="622"/>
      <c r="DN12" s="622"/>
      <c r="DO12" s="622"/>
      <c r="DP12" s="623"/>
      <c r="DQ12" s="627">
        <v>50180</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259356</v>
      </c>
      <c r="BH13" s="622"/>
      <c r="BI13" s="622"/>
      <c r="BJ13" s="622"/>
      <c r="BK13" s="622"/>
      <c r="BL13" s="622"/>
      <c r="BM13" s="622"/>
      <c r="BN13" s="623"/>
      <c r="BO13" s="659">
        <v>59.7</v>
      </c>
      <c r="BP13" s="659"/>
      <c r="BQ13" s="659"/>
      <c r="BR13" s="659"/>
      <c r="BS13" s="660">
        <v>33975</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1110657</v>
      </c>
      <c r="CS13" s="622"/>
      <c r="CT13" s="622"/>
      <c r="CU13" s="622"/>
      <c r="CV13" s="622"/>
      <c r="CW13" s="622"/>
      <c r="CX13" s="622"/>
      <c r="CY13" s="623"/>
      <c r="CZ13" s="659">
        <v>13.7</v>
      </c>
      <c r="DA13" s="659"/>
      <c r="DB13" s="659"/>
      <c r="DC13" s="659"/>
      <c r="DD13" s="627">
        <v>818719</v>
      </c>
      <c r="DE13" s="622"/>
      <c r="DF13" s="622"/>
      <c r="DG13" s="622"/>
      <c r="DH13" s="622"/>
      <c r="DI13" s="622"/>
      <c r="DJ13" s="622"/>
      <c r="DK13" s="622"/>
      <c r="DL13" s="622"/>
      <c r="DM13" s="622"/>
      <c r="DN13" s="622"/>
      <c r="DO13" s="622"/>
      <c r="DP13" s="623"/>
      <c r="DQ13" s="627">
        <v>365215</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19615</v>
      </c>
      <c r="BH14" s="622"/>
      <c r="BI14" s="622"/>
      <c r="BJ14" s="622"/>
      <c r="BK14" s="622"/>
      <c r="BL14" s="622"/>
      <c r="BM14" s="622"/>
      <c r="BN14" s="623"/>
      <c r="BO14" s="659">
        <v>4.5</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304617</v>
      </c>
      <c r="CS14" s="622"/>
      <c r="CT14" s="622"/>
      <c r="CU14" s="622"/>
      <c r="CV14" s="622"/>
      <c r="CW14" s="622"/>
      <c r="CX14" s="622"/>
      <c r="CY14" s="623"/>
      <c r="CZ14" s="659">
        <v>3.8</v>
      </c>
      <c r="DA14" s="659"/>
      <c r="DB14" s="659"/>
      <c r="DC14" s="659"/>
      <c r="DD14" s="627">
        <v>33503</v>
      </c>
      <c r="DE14" s="622"/>
      <c r="DF14" s="622"/>
      <c r="DG14" s="622"/>
      <c r="DH14" s="622"/>
      <c r="DI14" s="622"/>
      <c r="DJ14" s="622"/>
      <c r="DK14" s="622"/>
      <c r="DL14" s="622"/>
      <c r="DM14" s="622"/>
      <c r="DN14" s="622"/>
      <c r="DO14" s="622"/>
      <c r="DP14" s="623"/>
      <c r="DQ14" s="627">
        <v>247967</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5458</v>
      </c>
      <c r="S15" s="622"/>
      <c r="T15" s="622"/>
      <c r="U15" s="622"/>
      <c r="V15" s="622"/>
      <c r="W15" s="622"/>
      <c r="X15" s="622"/>
      <c r="Y15" s="623"/>
      <c r="Z15" s="659">
        <v>0.1</v>
      </c>
      <c r="AA15" s="659"/>
      <c r="AB15" s="659"/>
      <c r="AC15" s="659"/>
      <c r="AD15" s="660">
        <v>5458</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16020</v>
      </c>
      <c r="BH15" s="622"/>
      <c r="BI15" s="622"/>
      <c r="BJ15" s="622"/>
      <c r="BK15" s="622"/>
      <c r="BL15" s="622"/>
      <c r="BM15" s="622"/>
      <c r="BN15" s="623"/>
      <c r="BO15" s="659">
        <v>3.7</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1234890</v>
      </c>
      <c r="CS15" s="622"/>
      <c r="CT15" s="622"/>
      <c r="CU15" s="622"/>
      <c r="CV15" s="622"/>
      <c r="CW15" s="622"/>
      <c r="CX15" s="622"/>
      <c r="CY15" s="623"/>
      <c r="CZ15" s="659">
        <v>15.2</v>
      </c>
      <c r="DA15" s="659"/>
      <c r="DB15" s="659"/>
      <c r="DC15" s="659"/>
      <c r="DD15" s="627">
        <v>718240</v>
      </c>
      <c r="DE15" s="622"/>
      <c r="DF15" s="622"/>
      <c r="DG15" s="622"/>
      <c r="DH15" s="622"/>
      <c r="DI15" s="622"/>
      <c r="DJ15" s="622"/>
      <c r="DK15" s="622"/>
      <c r="DL15" s="622"/>
      <c r="DM15" s="622"/>
      <c r="DN15" s="622"/>
      <c r="DO15" s="622"/>
      <c r="DP15" s="623"/>
      <c r="DQ15" s="627">
        <v>375946</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8090</v>
      </c>
      <c r="S16" s="622"/>
      <c r="T16" s="622"/>
      <c r="U16" s="622"/>
      <c r="V16" s="622"/>
      <c r="W16" s="622"/>
      <c r="X16" s="622"/>
      <c r="Y16" s="623"/>
      <c r="Z16" s="659">
        <v>0.1</v>
      </c>
      <c r="AA16" s="659"/>
      <c r="AB16" s="659"/>
      <c r="AC16" s="659"/>
      <c r="AD16" s="660">
        <v>8090</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11688</v>
      </c>
      <c r="CS16" s="622"/>
      <c r="CT16" s="622"/>
      <c r="CU16" s="622"/>
      <c r="CV16" s="622"/>
      <c r="CW16" s="622"/>
      <c r="CX16" s="622"/>
      <c r="CY16" s="623"/>
      <c r="CZ16" s="659">
        <v>0.1</v>
      </c>
      <c r="DA16" s="659"/>
      <c r="DB16" s="659"/>
      <c r="DC16" s="659"/>
      <c r="DD16" s="627" t="s">
        <v>122</v>
      </c>
      <c r="DE16" s="622"/>
      <c r="DF16" s="622"/>
      <c r="DG16" s="622"/>
      <c r="DH16" s="622"/>
      <c r="DI16" s="622"/>
      <c r="DJ16" s="622"/>
      <c r="DK16" s="622"/>
      <c r="DL16" s="622"/>
      <c r="DM16" s="622"/>
      <c r="DN16" s="622"/>
      <c r="DO16" s="622"/>
      <c r="DP16" s="623"/>
      <c r="DQ16" s="627">
        <v>1423</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17129</v>
      </c>
      <c r="S17" s="622"/>
      <c r="T17" s="622"/>
      <c r="U17" s="622"/>
      <c r="V17" s="622"/>
      <c r="W17" s="622"/>
      <c r="X17" s="622"/>
      <c r="Y17" s="623"/>
      <c r="Z17" s="659">
        <v>0.2</v>
      </c>
      <c r="AA17" s="659"/>
      <c r="AB17" s="659"/>
      <c r="AC17" s="659"/>
      <c r="AD17" s="660">
        <v>17129</v>
      </c>
      <c r="AE17" s="660"/>
      <c r="AF17" s="660"/>
      <c r="AG17" s="660"/>
      <c r="AH17" s="660"/>
      <c r="AI17" s="660"/>
      <c r="AJ17" s="660"/>
      <c r="AK17" s="660"/>
      <c r="AL17" s="624">
        <v>0.4</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1223310</v>
      </c>
      <c r="CS17" s="622"/>
      <c r="CT17" s="622"/>
      <c r="CU17" s="622"/>
      <c r="CV17" s="622"/>
      <c r="CW17" s="622"/>
      <c r="CX17" s="622"/>
      <c r="CY17" s="623"/>
      <c r="CZ17" s="659">
        <v>15.1</v>
      </c>
      <c r="DA17" s="659"/>
      <c r="DB17" s="659"/>
      <c r="DC17" s="659"/>
      <c r="DD17" s="627" t="s">
        <v>122</v>
      </c>
      <c r="DE17" s="622"/>
      <c r="DF17" s="622"/>
      <c r="DG17" s="622"/>
      <c r="DH17" s="622"/>
      <c r="DI17" s="622"/>
      <c r="DJ17" s="622"/>
      <c r="DK17" s="622"/>
      <c r="DL17" s="622"/>
      <c r="DM17" s="622"/>
      <c r="DN17" s="622"/>
      <c r="DO17" s="622"/>
      <c r="DP17" s="623"/>
      <c r="DQ17" s="627">
        <v>1210758</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1667</v>
      </c>
      <c r="S18" s="622"/>
      <c r="T18" s="622"/>
      <c r="U18" s="622"/>
      <c r="V18" s="622"/>
      <c r="W18" s="622"/>
      <c r="X18" s="622"/>
      <c r="Y18" s="623"/>
      <c r="Z18" s="659">
        <v>0</v>
      </c>
      <c r="AA18" s="659"/>
      <c r="AB18" s="659"/>
      <c r="AC18" s="659"/>
      <c r="AD18" s="660">
        <v>1667</v>
      </c>
      <c r="AE18" s="660"/>
      <c r="AF18" s="660"/>
      <c r="AG18" s="660"/>
      <c r="AH18" s="660"/>
      <c r="AI18" s="660"/>
      <c r="AJ18" s="660"/>
      <c r="AK18" s="660"/>
      <c r="AL18" s="624">
        <v>0</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15462</v>
      </c>
      <c r="S19" s="622"/>
      <c r="T19" s="622"/>
      <c r="U19" s="622"/>
      <c r="V19" s="622"/>
      <c r="W19" s="622"/>
      <c r="X19" s="622"/>
      <c r="Y19" s="623"/>
      <c r="Z19" s="659">
        <v>0.2</v>
      </c>
      <c r="AA19" s="659"/>
      <c r="AB19" s="659"/>
      <c r="AC19" s="659"/>
      <c r="AD19" s="660">
        <v>15462</v>
      </c>
      <c r="AE19" s="660"/>
      <c r="AF19" s="660"/>
      <c r="AG19" s="660"/>
      <c r="AH19" s="660"/>
      <c r="AI19" s="660"/>
      <c r="AJ19" s="660"/>
      <c r="AK19" s="660"/>
      <c r="AL19" s="624">
        <v>0.4</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705</v>
      </c>
      <c r="BH19" s="622"/>
      <c r="BI19" s="622"/>
      <c r="BJ19" s="622"/>
      <c r="BK19" s="622"/>
      <c r="BL19" s="622"/>
      <c r="BM19" s="622"/>
      <c r="BN19" s="623"/>
      <c r="BO19" s="659">
        <v>0.2</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705</v>
      </c>
      <c r="BH20" s="622"/>
      <c r="BI20" s="622"/>
      <c r="BJ20" s="622"/>
      <c r="BK20" s="622"/>
      <c r="BL20" s="622"/>
      <c r="BM20" s="622"/>
      <c r="BN20" s="623"/>
      <c r="BO20" s="659">
        <v>0.2</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8122519</v>
      </c>
      <c r="CS20" s="622"/>
      <c r="CT20" s="622"/>
      <c r="CU20" s="622"/>
      <c r="CV20" s="622"/>
      <c r="CW20" s="622"/>
      <c r="CX20" s="622"/>
      <c r="CY20" s="623"/>
      <c r="CZ20" s="659">
        <v>100</v>
      </c>
      <c r="DA20" s="659"/>
      <c r="DB20" s="659"/>
      <c r="DC20" s="659"/>
      <c r="DD20" s="627">
        <v>2028657</v>
      </c>
      <c r="DE20" s="622"/>
      <c r="DF20" s="622"/>
      <c r="DG20" s="622"/>
      <c r="DH20" s="622"/>
      <c r="DI20" s="622"/>
      <c r="DJ20" s="622"/>
      <c r="DK20" s="622"/>
      <c r="DL20" s="622"/>
      <c r="DM20" s="622"/>
      <c r="DN20" s="622"/>
      <c r="DO20" s="622"/>
      <c r="DP20" s="623"/>
      <c r="DQ20" s="627">
        <v>4725396</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3646036</v>
      </c>
      <c r="S21" s="622"/>
      <c r="T21" s="622"/>
      <c r="U21" s="622"/>
      <c r="V21" s="622"/>
      <c r="W21" s="622"/>
      <c r="X21" s="622"/>
      <c r="Y21" s="623"/>
      <c r="Z21" s="659">
        <v>44.3</v>
      </c>
      <c r="AA21" s="659"/>
      <c r="AB21" s="659"/>
      <c r="AC21" s="659"/>
      <c r="AD21" s="660">
        <v>3294791</v>
      </c>
      <c r="AE21" s="660"/>
      <c r="AF21" s="660"/>
      <c r="AG21" s="660"/>
      <c r="AH21" s="660"/>
      <c r="AI21" s="660"/>
      <c r="AJ21" s="660"/>
      <c r="AK21" s="660"/>
      <c r="AL21" s="624">
        <v>82.4</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705</v>
      </c>
      <c r="BH21" s="622"/>
      <c r="BI21" s="622"/>
      <c r="BJ21" s="622"/>
      <c r="BK21" s="622"/>
      <c r="BL21" s="622"/>
      <c r="BM21" s="622"/>
      <c r="BN21" s="623"/>
      <c r="BO21" s="659">
        <v>0.2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3294791</v>
      </c>
      <c r="S22" s="622"/>
      <c r="T22" s="622"/>
      <c r="U22" s="622"/>
      <c r="V22" s="622"/>
      <c r="W22" s="622"/>
      <c r="X22" s="622"/>
      <c r="Y22" s="623"/>
      <c r="Z22" s="659">
        <v>40</v>
      </c>
      <c r="AA22" s="659"/>
      <c r="AB22" s="659"/>
      <c r="AC22" s="659"/>
      <c r="AD22" s="660">
        <v>3294791</v>
      </c>
      <c r="AE22" s="660"/>
      <c r="AF22" s="660"/>
      <c r="AG22" s="660"/>
      <c r="AH22" s="660"/>
      <c r="AI22" s="660"/>
      <c r="AJ22" s="660"/>
      <c r="AK22" s="660"/>
      <c r="AL22" s="624">
        <v>82.4</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270</v>
      </c>
      <c r="C23" s="619"/>
      <c r="D23" s="619"/>
      <c r="E23" s="619"/>
      <c r="F23" s="619"/>
      <c r="G23" s="619"/>
      <c r="H23" s="619"/>
      <c r="I23" s="619"/>
      <c r="J23" s="619"/>
      <c r="K23" s="619"/>
      <c r="L23" s="619"/>
      <c r="M23" s="619"/>
      <c r="N23" s="619"/>
      <c r="O23" s="619"/>
      <c r="P23" s="619"/>
      <c r="Q23" s="620"/>
      <c r="R23" s="621">
        <v>351245</v>
      </c>
      <c r="S23" s="622"/>
      <c r="T23" s="622"/>
      <c r="U23" s="622"/>
      <c r="V23" s="622"/>
      <c r="W23" s="622"/>
      <c r="X23" s="622"/>
      <c r="Y23" s="623"/>
      <c r="Z23" s="659">
        <v>4.3</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2839523</v>
      </c>
      <c r="CS24" s="674"/>
      <c r="CT24" s="674"/>
      <c r="CU24" s="674"/>
      <c r="CV24" s="674"/>
      <c r="CW24" s="674"/>
      <c r="CX24" s="674"/>
      <c r="CY24" s="702"/>
      <c r="CZ24" s="703">
        <v>35</v>
      </c>
      <c r="DA24" s="685"/>
      <c r="DB24" s="685"/>
      <c r="DC24" s="705"/>
      <c r="DD24" s="701">
        <v>2351125</v>
      </c>
      <c r="DE24" s="674"/>
      <c r="DF24" s="674"/>
      <c r="DG24" s="674"/>
      <c r="DH24" s="674"/>
      <c r="DI24" s="674"/>
      <c r="DJ24" s="674"/>
      <c r="DK24" s="702"/>
      <c r="DL24" s="701">
        <v>2055104</v>
      </c>
      <c r="DM24" s="674"/>
      <c r="DN24" s="674"/>
      <c r="DO24" s="674"/>
      <c r="DP24" s="674"/>
      <c r="DQ24" s="674"/>
      <c r="DR24" s="674"/>
      <c r="DS24" s="674"/>
      <c r="DT24" s="674"/>
      <c r="DU24" s="674"/>
      <c r="DV24" s="702"/>
      <c r="DW24" s="703">
        <v>51.4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4333494</v>
      </c>
      <c r="S25" s="622"/>
      <c r="T25" s="622"/>
      <c r="U25" s="622"/>
      <c r="V25" s="622"/>
      <c r="W25" s="622"/>
      <c r="X25" s="622"/>
      <c r="Y25" s="623"/>
      <c r="Z25" s="659">
        <v>52.7</v>
      </c>
      <c r="AA25" s="659"/>
      <c r="AB25" s="659"/>
      <c r="AC25" s="659"/>
      <c r="AD25" s="660">
        <v>3982249</v>
      </c>
      <c r="AE25" s="660"/>
      <c r="AF25" s="660"/>
      <c r="AG25" s="660"/>
      <c r="AH25" s="660"/>
      <c r="AI25" s="660"/>
      <c r="AJ25" s="660"/>
      <c r="AK25" s="660"/>
      <c r="AL25" s="624">
        <v>99.6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1033624</v>
      </c>
      <c r="CS25" s="634"/>
      <c r="CT25" s="634"/>
      <c r="CU25" s="634"/>
      <c r="CV25" s="634"/>
      <c r="CW25" s="634"/>
      <c r="CX25" s="634"/>
      <c r="CY25" s="635"/>
      <c r="CZ25" s="624">
        <v>12.7</v>
      </c>
      <c r="DA25" s="636"/>
      <c r="DB25" s="636"/>
      <c r="DC25" s="637"/>
      <c r="DD25" s="627">
        <v>891302</v>
      </c>
      <c r="DE25" s="634"/>
      <c r="DF25" s="634"/>
      <c r="DG25" s="634"/>
      <c r="DH25" s="634"/>
      <c r="DI25" s="634"/>
      <c r="DJ25" s="634"/>
      <c r="DK25" s="635"/>
      <c r="DL25" s="627">
        <v>781852</v>
      </c>
      <c r="DM25" s="634"/>
      <c r="DN25" s="634"/>
      <c r="DO25" s="634"/>
      <c r="DP25" s="634"/>
      <c r="DQ25" s="634"/>
      <c r="DR25" s="634"/>
      <c r="DS25" s="634"/>
      <c r="DT25" s="634"/>
      <c r="DU25" s="634"/>
      <c r="DV25" s="635"/>
      <c r="DW25" s="624">
        <v>19.5</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t="s">
        <v>122</v>
      </c>
      <c r="S26" s="622"/>
      <c r="T26" s="622"/>
      <c r="U26" s="622"/>
      <c r="V26" s="622"/>
      <c r="W26" s="622"/>
      <c r="X26" s="622"/>
      <c r="Y26" s="623"/>
      <c r="Z26" s="659" t="s">
        <v>122</v>
      </c>
      <c r="AA26" s="659"/>
      <c r="AB26" s="659"/>
      <c r="AC26" s="659"/>
      <c r="AD26" s="660" t="s">
        <v>122</v>
      </c>
      <c r="AE26" s="660"/>
      <c r="AF26" s="660"/>
      <c r="AG26" s="660"/>
      <c r="AH26" s="660"/>
      <c r="AI26" s="660"/>
      <c r="AJ26" s="660"/>
      <c r="AK26" s="660"/>
      <c r="AL26" s="624" t="s">
        <v>122</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478289</v>
      </c>
      <c r="CS26" s="622"/>
      <c r="CT26" s="622"/>
      <c r="CU26" s="622"/>
      <c r="CV26" s="622"/>
      <c r="CW26" s="622"/>
      <c r="CX26" s="622"/>
      <c r="CY26" s="623"/>
      <c r="CZ26" s="624">
        <v>5.9</v>
      </c>
      <c r="DA26" s="636"/>
      <c r="DB26" s="636"/>
      <c r="DC26" s="637"/>
      <c r="DD26" s="627">
        <v>424416</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46599</v>
      </c>
      <c r="S27" s="622"/>
      <c r="T27" s="622"/>
      <c r="U27" s="622"/>
      <c r="V27" s="622"/>
      <c r="W27" s="622"/>
      <c r="X27" s="622"/>
      <c r="Y27" s="623"/>
      <c r="Z27" s="659">
        <v>0.6</v>
      </c>
      <c r="AA27" s="659"/>
      <c r="AB27" s="659"/>
      <c r="AC27" s="659"/>
      <c r="AD27" s="660">
        <v>656</v>
      </c>
      <c r="AE27" s="660"/>
      <c r="AF27" s="660"/>
      <c r="AG27" s="660"/>
      <c r="AH27" s="660"/>
      <c r="AI27" s="660"/>
      <c r="AJ27" s="660"/>
      <c r="AK27" s="660"/>
      <c r="AL27" s="624">
        <v>0</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434165</v>
      </c>
      <c r="BH27" s="622"/>
      <c r="BI27" s="622"/>
      <c r="BJ27" s="622"/>
      <c r="BK27" s="622"/>
      <c r="BL27" s="622"/>
      <c r="BM27" s="622"/>
      <c r="BN27" s="623"/>
      <c r="BO27" s="659">
        <v>100</v>
      </c>
      <c r="BP27" s="659"/>
      <c r="BQ27" s="659"/>
      <c r="BR27" s="659"/>
      <c r="BS27" s="660">
        <v>33975</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582589</v>
      </c>
      <c r="CS27" s="634"/>
      <c r="CT27" s="634"/>
      <c r="CU27" s="634"/>
      <c r="CV27" s="634"/>
      <c r="CW27" s="634"/>
      <c r="CX27" s="634"/>
      <c r="CY27" s="635"/>
      <c r="CZ27" s="624">
        <v>7.2</v>
      </c>
      <c r="DA27" s="636"/>
      <c r="DB27" s="636"/>
      <c r="DC27" s="637"/>
      <c r="DD27" s="627">
        <v>249065</v>
      </c>
      <c r="DE27" s="634"/>
      <c r="DF27" s="634"/>
      <c r="DG27" s="634"/>
      <c r="DH27" s="634"/>
      <c r="DI27" s="634"/>
      <c r="DJ27" s="634"/>
      <c r="DK27" s="635"/>
      <c r="DL27" s="627">
        <v>183595</v>
      </c>
      <c r="DM27" s="634"/>
      <c r="DN27" s="634"/>
      <c r="DO27" s="634"/>
      <c r="DP27" s="634"/>
      <c r="DQ27" s="634"/>
      <c r="DR27" s="634"/>
      <c r="DS27" s="634"/>
      <c r="DT27" s="634"/>
      <c r="DU27" s="634"/>
      <c r="DV27" s="635"/>
      <c r="DW27" s="624">
        <v>4.5999999999999996</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72878</v>
      </c>
      <c r="S28" s="622"/>
      <c r="T28" s="622"/>
      <c r="U28" s="622"/>
      <c r="V28" s="622"/>
      <c r="W28" s="622"/>
      <c r="X28" s="622"/>
      <c r="Y28" s="623"/>
      <c r="Z28" s="659">
        <v>0.9</v>
      </c>
      <c r="AA28" s="659"/>
      <c r="AB28" s="659"/>
      <c r="AC28" s="659"/>
      <c r="AD28" s="660">
        <v>7643</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1223310</v>
      </c>
      <c r="CS28" s="622"/>
      <c r="CT28" s="622"/>
      <c r="CU28" s="622"/>
      <c r="CV28" s="622"/>
      <c r="CW28" s="622"/>
      <c r="CX28" s="622"/>
      <c r="CY28" s="623"/>
      <c r="CZ28" s="624">
        <v>15.1</v>
      </c>
      <c r="DA28" s="636"/>
      <c r="DB28" s="636"/>
      <c r="DC28" s="637"/>
      <c r="DD28" s="627">
        <v>1210758</v>
      </c>
      <c r="DE28" s="622"/>
      <c r="DF28" s="622"/>
      <c r="DG28" s="622"/>
      <c r="DH28" s="622"/>
      <c r="DI28" s="622"/>
      <c r="DJ28" s="622"/>
      <c r="DK28" s="623"/>
      <c r="DL28" s="627">
        <v>1089657</v>
      </c>
      <c r="DM28" s="622"/>
      <c r="DN28" s="622"/>
      <c r="DO28" s="622"/>
      <c r="DP28" s="622"/>
      <c r="DQ28" s="622"/>
      <c r="DR28" s="622"/>
      <c r="DS28" s="622"/>
      <c r="DT28" s="622"/>
      <c r="DU28" s="622"/>
      <c r="DV28" s="623"/>
      <c r="DW28" s="624">
        <v>27.2</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10441</v>
      </c>
      <c r="S29" s="622"/>
      <c r="T29" s="622"/>
      <c r="U29" s="622"/>
      <c r="V29" s="622"/>
      <c r="W29" s="622"/>
      <c r="X29" s="622"/>
      <c r="Y29" s="623"/>
      <c r="Z29" s="659">
        <v>0.1</v>
      </c>
      <c r="AA29" s="659"/>
      <c r="AB29" s="659"/>
      <c r="AC29" s="659"/>
      <c r="AD29" s="660">
        <v>4</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1222967</v>
      </c>
      <c r="CS29" s="634"/>
      <c r="CT29" s="634"/>
      <c r="CU29" s="634"/>
      <c r="CV29" s="634"/>
      <c r="CW29" s="634"/>
      <c r="CX29" s="634"/>
      <c r="CY29" s="635"/>
      <c r="CZ29" s="624">
        <v>15.1</v>
      </c>
      <c r="DA29" s="636"/>
      <c r="DB29" s="636"/>
      <c r="DC29" s="637"/>
      <c r="DD29" s="627">
        <v>1210415</v>
      </c>
      <c r="DE29" s="634"/>
      <c r="DF29" s="634"/>
      <c r="DG29" s="634"/>
      <c r="DH29" s="634"/>
      <c r="DI29" s="634"/>
      <c r="DJ29" s="634"/>
      <c r="DK29" s="635"/>
      <c r="DL29" s="627">
        <v>1089314</v>
      </c>
      <c r="DM29" s="634"/>
      <c r="DN29" s="634"/>
      <c r="DO29" s="634"/>
      <c r="DP29" s="634"/>
      <c r="DQ29" s="634"/>
      <c r="DR29" s="634"/>
      <c r="DS29" s="634"/>
      <c r="DT29" s="634"/>
      <c r="DU29" s="634"/>
      <c r="DV29" s="635"/>
      <c r="DW29" s="624">
        <v>27.2</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832405</v>
      </c>
      <c r="S30" s="622"/>
      <c r="T30" s="622"/>
      <c r="U30" s="622"/>
      <c r="V30" s="622"/>
      <c r="W30" s="622"/>
      <c r="X30" s="622"/>
      <c r="Y30" s="623"/>
      <c r="Z30" s="659">
        <v>10.1</v>
      </c>
      <c r="AA30" s="659"/>
      <c r="AB30" s="659"/>
      <c r="AC30" s="659"/>
      <c r="AD30" s="660" t="s">
        <v>122</v>
      </c>
      <c r="AE30" s="660"/>
      <c r="AF30" s="660"/>
      <c r="AG30" s="660"/>
      <c r="AH30" s="660"/>
      <c r="AI30" s="660"/>
      <c r="AJ30" s="660"/>
      <c r="AK30" s="660"/>
      <c r="AL30" s="624" t="s">
        <v>122</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1189593</v>
      </c>
      <c r="CS30" s="622"/>
      <c r="CT30" s="622"/>
      <c r="CU30" s="622"/>
      <c r="CV30" s="622"/>
      <c r="CW30" s="622"/>
      <c r="CX30" s="622"/>
      <c r="CY30" s="623"/>
      <c r="CZ30" s="624">
        <v>14.6</v>
      </c>
      <c r="DA30" s="636"/>
      <c r="DB30" s="636"/>
      <c r="DC30" s="637"/>
      <c r="DD30" s="627">
        <v>1177044</v>
      </c>
      <c r="DE30" s="622"/>
      <c r="DF30" s="622"/>
      <c r="DG30" s="622"/>
      <c r="DH30" s="622"/>
      <c r="DI30" s="622"/>
      <c r="DJ30" s="622"/>
      <c r="DK30" s="623"/>
      <c r="DL30" s="627">
        <v>1055943</v>
      </c>
      <c r="DM30" s="622"/>
      <c r="DN30" s="622"/>
      <c r="DO30" s="622"/>
      <c r="DP30" s="622"/>
      <c r="DQ30" s="622"/>
      <c r="DR30" s="622"/>
      <c r="DS30" s="622"/>
      <c r="DT30" s="622"/>
      <c r="DU30" s="622"/>
      <c r="DV30" s="623"/>
      <c r="DW30" s="624">
        <v>26.4</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6" t="s">
        <v>177</v>
      </c>
      <c r="AY31" s="677"/>
      <c r="AZ31" s="677"/>
      <c r="BA31" s="677"/>
      <c r="BB31" s="677"/>
      <c r="BC31" s="677"/>
      <c r="BD31" s="677"/>
      <c r="BE31" s="677"/>
      <c r="BF31" s="678"/>
      <c r="BG31" s="683">
        <v>98.8</v>
      </c>
      <c r="BH31" s="684"/>
      <c r="BI31" s="684"/>
      <c r="BJ31" s="684"/>
      <c r="BK31" s="684"/>
      <c r="BL31" s="684"/>
      <c r="BM31" s="685">
        <v>95.7</v>
      </c>
      <c r="BN31" s="684"/>
      <c r="BO31" s="684"/>
      <c r="BP31" s="684"/>
      <c r="BQ31" s="686"/>
      <c r="BR31" s="683">
        <v>98.9</v>
      </c>
      <c r="BS31" s="684"/>
      <c r="BT31" s="684"/>
      <c r="BU31" s="684"/>
      <c r="BV31" s="684"/>
      <c r="BW31" s="684"/>
      <c r="BX31" s="685">
        <v>95.9</v>
      </c>
      <c r="BY31" s="684"/>
      <c r="BZ31" s="684"/>
      <c r="CA31" s="684"/>
      <c r="CB31" s="686"/>
      <c r="CD31" s="642"/>
      <c r="CE31" s="643"/>
      <c r="CF31" s="618" t="s">
        <v>300</v>
      </c>
      <c r="CG31" s="619"/>
      <c r="CH31" s="619"/>
      <c r="CI31" s="619"/>
      <c r="CJ31" s="619"/>
      <c r="CK31" s="619"/>
      <c r="CL31" s="619"/>
      <c r="CM31" s="619"/>
      <c r="CN31" s="619"/>
      <c r="CO31" s="619"/>
      <c r="CP31" s="619"/>
      <c r="CQ31" s="620"/>
      <c r="CR31" s="621">
        <v>33374</v>
      </c>
      <c r="CS31" s="634"/>
      <c r="CT31" s="634"/>
      <c r="CU31" s="634"/>
      <c r="CV31" s="634"/>
      <c r="CW31" s="634"/>
      <c r="CX31" s="634"/>
      <c r="CY31" s="635"/>
      <c r="CZ31" s="624">
        <v>0.4</v>
      </c>
      <c r="DA31" s="636"/>
      <c r="DB31" s="636"/>
      <c r="DC31" s="637"/>
      <c r="DD31" s="627">
        <v>33371</v>
      </c>
      <c r="DE31" s="634"/>
      <c r="DF31" s="634"/>
      <c r="DG31" s="634"/>
      <c r="DH31" s="634"/>
      <c r="DI31" s="634"/>
      <c r="DJ31" s="634"/>
      <c r="DK31" s="635"/>
      <c r="DL31" s="627">
        <v>33371</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568204</v>
      </c>
      <c r="S32" s="622"/>
      <c r="T32" s="622"/>
      <c r="U32" s="622"/>
      <c r="V32" s="622"/>
      <c r="W32" s="622"/>
      <c r="X32" s="622"/>
      <c r="Y32" s="623"/>
      <c r="Z32" s="659">
        <v>6.9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99.7</v>
      </c>
      <c r="BH32" s="634"/>
      <c r="BI32" s="634"/>
      <c r="BJ32" s="634"/>
      <c r="BK32" s="634"/>
      <c r="BL32" s="634"/>
      <c r="BM32" s="625">
        <v>99.1</v>
      </c>
      <c r="BN32" s="634"/>
      <c r="BO32" s="634"/>
      <c r="BP32" s="634"/>
      <c r="BQ32" s="657"/>
      <c r="BR32" s="692">
        <v>99.7</v>
      </c>
      <c r="BS32" s="634"/>
      <c r="BT32" s="634"/>
      <c r="BU32" s="634"/>
      <c r="BV32" s="634"/>
      <c r="BW32" s="634"/>
      <c r="BX32" s="625">
        <v>98.9</v>
      </c>
      <c r="BY32" s="634"/>
      <c r="BZ32" s="634"/>
      <c r="CA32" s="634"/>
      <c r="CB32" s="657"/>
      <c r="CD32" s="644"/>
      <c r="CE32" s="645"/>
      <c r="CF32" s="618" t="s">
        <v>304</v>
      </c>
      <c r="CG32" s="619"/>
      <c r="CH32" s="619"/>
      <c r="CI32" s="619"/>
      <c r="CJ32" s="619"/>
      <c r="CK32" s="619"/>
      <c r="CL32" s="619"/>
      <c r="CM32" s="619"/>
      <c r="CN32" s="619"/>
      <c r="CO32" s="619"/>
      <c r="CP32" s="619"/>
      <c r="CQ32" s="620"/>
      <c r="CR32" s="621">
        <v>343</v>
      </c>
      <c r="CS32" s="622"/>
      <c r="CT32" s="622"/>
      <c r="CU32" s="622"/>
      <c r="CV32" s="622"/>
      <c r="CW32" s="622"/>
      <c r="CX32" s="622"/>
      <c r="CY32" s="623"/>
      <c r="CZ32" s="624">
        <v>0</v>
      </c>
      <c r="DA32" s="636"/>
      <c r="DB32" s="636"/>
      <c r="DC32" s="637"/>
      <c r="DD32" s="627">
        <v>343</v>
      </c>
      <c r="DE32" s="622"/>
      <c r="DF32" s="622"/>
      <c r="DG32" s="622"/>
      <c r="DH32" s="622"/>
      <c r="DI32" s="622"/>
      <c r="DJ32" s="622"/>
      <c r="DK32" s="623"/>
      <c r="DL32" s="627">
        <v>343</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31820</v>
      </c>
      <c r="S33" s="622"/>
      <c r="T33" s="622"/>
      <c r="U33" s="622"/>
      <c r="V33" s="622"/>
      <c r="W33" s="622"/>
      <c r="X33" s="622"/>
      <c r="Y33" s="623"/>
      <c r="Z33" s="659">
        <v>0.4</v>
      </c>
      <c r="AA33" s="659"/>
      <c r="AB33" s="659"/>
      <c r="AC33" s="659"/>
      <c r="AD33" s="660">
        <v>3034</v>
      </c>
      <c r="AE33" s="660"/>
      <c r="AF33" s="660"/>
      <c r="AG33" s="660"/>
      <c r="AH33" s="660"/>
      <c r="AI33" s="660"/>
      <c r="AJ33" s="660"/>
      <c r="AK33" s="660"/>
      <c r="AL33" s="624">
        <v>0.1</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98.3</v>
      </c>
      <c r="BH33" s="606"/>
      <c r="BI33" s="606"/>
      <c r="BJ33" s="606"/>
      <c r="BK33" s="606"/>
      <c r="BL33" s="606"/>
      <c r="BM33" s="652">
        <v>93.8</v>
      </c>
      <c r="BN33" s="606"/>
      <c r="BO33" s="606"/>
      <c r="BP33" s="606"/>
      <c r="BQ33" s="669"/>
      <c r="BR33" s="682">
        <v>98.4</v>
      </c>
      <c r="BS33" s="606"/>
      <c r="BT33" s="606"/>
      <c r="BU33" s="606"/>
      <c r="BV33" s="606"/>
      <c r="BW33" s="606"/>
      <c r="BX33" s="652">
        <v>94</v>
      </c>
      <c r="BY33" s="606"/>
      <c r="BZ33" s="606"/>
      <c r="CA33" s="606"/>
      <c r="CB33" s="669"/>
      <c r="CD33" s="618" t="s">
        <v>307</v>
      </c>
      <c r="CE33" s="619"/>
      <c r="CF33" s="619"/>
      <c r="CG33" s="619"/>
      <c r="CH33" s="619"/>
      <c r="CI33" s="619"/>
      <c r="CJ33" s="619"/>
      <c r="CK33" s="619"/>
      <c r="CL33" s="619"/>
      <c r="CM33" s="619"/>
      <c r="CN33" s="619"/>
      <c r="CO33" s="619"/>
      <c r="CP33" s="619"/>
      <c r="CQ33" s="620"/>
      <c r="CR33" s="621">
        <v>3242651</v>
      </c>
      <c r="CS33" s="634"/>
      <c r="CT33" s="634"/>
      <c r="CU33" s="634"/>
      <c r="CV33" s="634"/>
      <c r="CW33" s="634"/>
      <c r="CX33" s="634"/>
      <c r="CY33" s="635"/>
      <c r="CZ33" s="624">
        <v>39.9</v>
      </c>
      <c r="DA33" s="636"/>
      <c r="DB33" s="636"/>
      <c r="DC33" s="637"/>
      <c r="DD33" s="627">
        <v>2192132</v>
      </c>
      <c r="DE33" s="634"/>
      <c r="DF33" s="634"/>
      <c r="DG33" s="634"/>
      <c r="DH33" s="634"/>
      <c r="DI33" s="634"/>
      <c r="DJ33" s="634"/>
      <c r="DK33" s="635"/>
      <c r="DL33" s="627">
        <v>1578059</v>
      </c>
      <c r="DM33" s="634"/>
      <c r="DN33" s="634"/>
      <c r="DO33" s="634"/>
      <c r="DP33" s="634"/>
      <c r="DQ33" s="634"/>
      <c r="DR33" s="634"/>
      <c r="DS33" s="634"/>
      <c r="DT33" s="634"/>
      <c r="DU33" s="634"/>
      <c r="DV33" s="635"/>
      <c r="DW33" s="624">
        <v>39.5</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45497</v>
      </c>
      <c r="S34" s="622"/>
      <c r="T34" s="622"/>
      <c r="U34" s="622"/>
      <c r="V34" s="622"/>
      <c r="W34" s="622"/>
      <c r="X34" s="622"/>
      <c r="Y34" s="623"/>
      <c r="Z34" s="659">
        <v>0.6</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1116205</v>
      </c>
      <c r="CS34" s="622"/>
      <c r="CT34" s="622"/>
      <c r="CU34" s="622"/>
      <c r="CV34" s="622"/>
      <c r="CW34" s="622"/>
      <c r="CX34" s="622"/>
      <c r="CY34" s="623"/>
      <c r="CZ34" s="624">
        <v>13.7</v>
      </c>
      <c r="DA34" s="636"/>
      <c r="DB34" s="636"/>
      <c r="DC34" s="637"/>
      <c r="DD34" s="627">
        <v>665425</v>
      </c>
      <c r="DE34" s="622"/>
      <c r="DF34" s="622"/>
      <c r="DG34" s="622"/>
      <c r="DH34" s="622"/>
      <c r="DI34" s="622"/>
      <c r="DJ34" s="622"/>
      <c r="DK34" s="623"/>
      <c r="DL34" s="627">
        <v>528232</v>
      </c>
      <c r="DM34" s="622"/>
      <c r="DN34" s="622"/>
      <c r="DO34" s="622"/>
      <c r="DP34" s="622"/>
      <c r="DQ34" s="622"/>
      <c r="DR34" s="622"/>
      <c r="DS34" s="622"/>
      <c r="DT34" s="622"/>
      <c r="DU34" s="622"/>
      <c r="DV34" s="623"/>
      <c r="DW34" s="624">
        <v>13.2</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318080</v>
      </c>
      <c r="S35" s="622"/>
      <c r="T35" s="622"/>
      <c r="U35" s="622"/>
      <c r="V35" s="622"/>
      <c r="W35" s="622"/>
      <c r="X35" s="622"/>
      <c r="Y35" s="623"/>
      <c r="Z35" s="659">
        <v>3.9</v>
      </c>
      <c r="AA35" s="659"/>
      <c r="AB35" s="659"/>
      <c r="AC35" s="659"/>
      <c r="AD35" s="660" t="s">
        <v>122</v>
      </c>
      <c r="AE35" s="660"/>
      <c r="AF35" s="660"/>
      <c r="AG35" s="660"/>
      <c r="AH35" s="660"/>
      <c r="AI35" s="660"/>
      <c r="AJ35" s="660"/>
      <c r="AK35" s="660"/>
      <c r="AL35" s="624" t="s">
        <v>122</v>
      </c>
      <c r="AM35" s="625"/>
      <c r="AN35" s="625"/>
      <c r="AO35" s="661"/>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197642</v>
      </c>
      <c r="CS35" s="634"/>
      <c r="CT35" s="634"/>
      <c r="CU35" s="634"/>
      <c r="CV35" s="634"/>
      <c r="CW35" s="634"/>
      <c r="CX35" s="634"/>
      <c r="CY35" s="635"/>
      <c r="CZ35" s="624">
        <v>2.4</v>
      </c>
      <c r="DA35" s="636"/>
      <c r="DB35" s="636"/>
      <c r="DC35" s="637"/>
      <c r="DD35" s="627">
        <v>135285</v>
      </c>
      <c r="DE35" s="634"/>
      <c r="DF35" s="634"/>
      <c r="DG35" s="634"/>
      <c r="DH35" s="634"/>
      <c r="DI35" s="634"/>
      <c r="DJ35" s="634"/>
      <c r="DK35" s="635"/>
      <c r="DL35" s="627">
        <v>134138</v>
      </c>
      <c r="DM35" s="634"/>
      <c r="DN35" s="634"/>
      <c r="DO35" s="634"/>
      <c r="DP35" s="634"/>
      <c r="DQ35" s="634"/>
      <c r="DR35" s="634"/>
      <c r="DS35" s="634"/>
      <c r="DT35" s="634"/>
      <c r="DU35" s="634"/>
      <c r="DV35" s="635"/>
      <c r="DW35" s="624">
        <v>3.4</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211209</v>
      </c>
      <c r="S36" s="622"/>
      <c r="T36" s="622"/>
      <c r="U36" s="622"/>
      <c r="V36" s="622"/>
      <c r="W36" s="622"/>
      <c r="X36" s="622"/>
      <c r="Y36" s="623"/>
      <c r="Z36" s="659">
        <v>2.6</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3">
        <v>730695</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7636</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1404941</v>
      </c>
      <c r="CS36" s="622"/>
      <c r="CT36" s="622"/>
      <c r="CU36" s="622"/>
      <c r="CV36" s="622"/>
      <c r="CW36" s="622"/>
      <c r="CX36" s="622"/>
      <c r="CY36" s="623"/>
      <c r="CZ36" s="624">
        <v>17.3</v>
      </c>
      <c r="DA36" s="636"/>
      <c r="DB36" s="636"/>
      <c r="DC36" s="637"/>
      <c r="DD36" s="627">
        <v>1080734</v>
      </c>
      <c r="DE36" s="622"/>
      <c r="DF36" s="622"/>
      <c r="DG36" s="622"/>
      <c r="DH36" s="622"/>
      <c r="DI36" s="622"/>
      <c r="DJ36" s="622"/>
      <c r="DK36" s="623"/>
      <c r="DL36" s="627">
        <v>610313</v>
      </c>
      <c r="DM36" s="622"/>
      <c r="DN36" s="622"/>
      <c r="DO36" s="622"/>
      <c r="DP36" s="622"/>
      <c r="DQ36" s="622"/>
      <c r="DR36" s="622"/>
      <c r="DS36" s="622"/>
      <c r="DT36" s="622"/>
      <c r="DU36" s="622"/>
      <c r="DV36" s="623"/>
      <c r="DW36" s="624">
        <v>15.3</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133482</v>
      </c>
      <c r="S37" s="622"/>
      <c r="T37" s="622"/>
      <c r="U37" s="622"/>
      <c r="V37" s="622"/>
      <c r="W37" s="622"/>
      <c r="X37" s="622"/>
      <c r="Y37" s="623"/>
      <c r="Z37" s="659">
        <v>1.6</v>
      </c>
      <c r="AA37" s="659"/>
      <c r="AB37" s="659"/>
      <c r="AC37" s="659"/>
      <c r="AD37" s="660">
        <v>5952</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215412</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21388</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454585</v>
      </c>
      <c r="CS37" s="634"/>
      <c r="CT37" s="634"/>
      <c r="CU37" s="634"/>
      <c r="CV37" s="634"/>
      <c r="CW37" s="634"/>
      <c r="CX37" s="634"/>
      <c r="CY37" s="635"/>
      <c r="CZ37" s="624">
        <v>5.6</v>
      </c>
      <c r="DA37" s="636"/>
      <c r="DB37" s="636"/>
      <c r="DC37" s="637"/>
      <c r="DD37" s="627">
        <v>404862</v>
      </c>
      <c r="DE37" s="634"/>
      <c r="DF37" s="634"/>
      <c r="DG37" s="634"/>
      <c r="DH37" s="634"/>
      <c r="DI37" s="634"/>
      <c r="DJ37" s="634"/>
      <c r="DK37" s="635"/>
      <c r="DL37" s="627">
        <v>343577</v>
      </c>
      <c r="DM37" s="634"/>
      <c r="DN37" s="634"/>
      <c r="DO37" s="634"/>
      <c r="DP37" s="634"/>
      <c r="DQ37" s="634"/>
      <c r="DR37" s="634"/>
      <c r="DS37" s="634"/>
      <c r="DT37" s="634"/>
      <c r="DU37" s="634"/>
      <c r="DV37" s="635"/>
      <c r="DW37" s="624">
        <v>8.6</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1625900</v>
      </c>
      <c r="S38" s="622"/>
      <c r="T38" s="622"/>
      <c r="U38" s="622"/>
      <c r="V38" s="622"/>
      <c r="W38" s="622"/>
      <c r="X38" s="622"/>
      <c r="Y38" s="623"/>
      <c r="Z38" s="659">
        <v>19.8</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120982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532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344256</v>
      </c>
      <c r="CS38" s="622"/>
      <c r="CT38" s="622"/>
      <c r="CU38" s="622"/>
      <c r="CV38" s="622"/>
      <c r="CW38" s="622"/>
      <c r="CX38" s="622"/>
      <c r="CY38" s="623"/>
      <c r="CZ38" s="624">
        <v>4.2</v>
      </c>
      <c r="DA38" s="636"/>
      <c r="DB38" s="636"/>
      <c r="DC38" s="637"/>
      <c r="DD38" s="627">
        <v>305376</v>
      </c>
      <c r="DE38" s="622"/>
      <c r="DF38" s="622"/>
      <c r="DG38" s="622"/>
      <c r="DH38" s="622"/>
      <c r="DI38" s="622"/>
      <c r="DJ38" s="622"/>
      <c r="DK38" s="623"/>
      <c r="DL38" s="627">
        <v>305376</v>
      </c>
      <c r="DM38" s="622"/>
      <c r="DN38" s="622"/>
      <c r="DO38" s="622"/>
      <c r="DP38" s="622"/>
      <c r="DQ38" s="622"/>
      <c r="DR38" s="622"/>
      <c r="DS38" s="622"/>
      <c r="DT38" s="622"/>
      <c r="DU38" s="622"/>
      <c r="DV38" s="623"/>
      <c r="DW38" s="624">
        <v>7.6</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50045</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715</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149567</v>
      </c>
      <c r="CS39" s="634"/>
      <c r="CT39" s="634"/>
      <c r="CU39" s="634"/>
      <c r="CV39" s="634"/>
      <c r="CW39" s="634"/>
      <c r="CX39" s="634"/>
      <c r="CY39" s="635"/>
      <c r="CZ39" s="624">
        <v>1.8</v>
      </c>
      <c r="DA39" s="636"/>
      <c r="DB39" s="636"/>
      <c r="DC39" s="637"/>
      <c r="DD39" s="627">
        <v>5312</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84</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30040</v>
      </c>
      <c r="CS40" s="622"/>
      <c r="CT40" s="622"/>
      <c r="CU40" s="622"/>
      <c r="CV40" s="622"/>
      <c r="CW40" s="622"/>
      <c r="CX40" s="622"/>
      <c r="CY40" s="623"/>
      <c r="CZ40" s="624">
        <v>0.4</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8230009</v>
      </c>
      <c r="S41" s="646"/>
      <c r="T41" s="646"/>
      <c r="U41" s="646"/>
      <c r="V41" s="646"/>
      <c r="W41" s="646"/>
      <c r="X41" s="646"/>
      <c r="Y41" s="649"/>
      <c r="Z41" s="650">
        <v>100</v>
      </c>
      <c r="AA41" s="650"/>
      <c r="AB41" s="650"/>
      <c r="AC41" s="650"/>
      <c r="AD41" s="651">
        <v>3999538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94730</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249526</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622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2040345</v>
      </c>
      <c r="CS42" s="634"/>
      <c r="CT42" s="634"/>
      <c r="CU42" s="634"/>
      <c r="CV42" s="634"/>
      <c r="CW42" s="634"/>
      <c r="CX42" s="634"/>
      <c r="CY42" s="635"/>
      <c r="CZ42" s="624">
        <v>25.1</v>
      </c>
      <c r="DA42" s="636"/>
      <c r="DB42" s="636"/>
      <c r="DC42" s="637"/>
      <c r="DD42" s="627">
        <v>182139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25094</v>
      </c>
      <c r="CS43" s="634"/>
      <c r="CT43" s="634"/>
      <c r="CU43" s="634"/>
      <c r="CV43" s="634"/>
      <c r="CW43" s="634"/>
      <c r="CX43" s="634"/>
      <c r="CY43" s="635"/>
      <c r="CZ43" s="624">
        <v>0.3</v>
      </c>
      <c r="DA43" s="636"/>
      <c r="DB43" s="636"/>
      <c r="DC43" s="637"/>
      <c r="DD43" s="627">
        <v>25094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2028657</v>
      </c>
      <c r="CS44" s="622"/>
      <c r="CT44" s="622"/>
      <c r="CU44" s="622"/>
      <c r="CV44" s="622"/>
      <c r="CW44" s="622"/>
      <c r="CX44" s="622"/>
      <c r="CY44" s="623"/>
      <c r="CZ44" s="624">
        <v>25</v>
      </c>
      <c r="DA44" s="625"/>
      <c r="DB44" s="625"/>
      <c r="DC44" s="626"/>
      <c r="DD44" s="627">
        <v>180716</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289122</v>
      </c>
      <c r="CS45" s="634"/>
      <c r="CT45" s="634"/>
      <c r="CU45" s="634"/>
      <c r="CV45" s="634"/>
      <c r="CW45" s="634"/>
      <c r="CX45" s="634"/>
      <c r="CY45" s="635"/>
      <c r="CZ45" s="624">
        <v>3.6</v>
      </c>
      <c r="DA45" s="636"/>
      <c r="DB45" s="636"/>
      <c r="DC45" s="637"/>
      <c r="DD45" s="627">
        <v>28656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1720535</v>
      </c>
      <c r="CS46" s="622"/>
      <c r="CT46" s="622"/>
      <c r="CU46" s="622"/>
      <c r="CV46" s="622"/>
      <c r="CW46" s="622"/>
      <c r="CX46" s="622"/>
      <c r="CY46" s="623"/>
      <c r="CZ46" s="624">
        <v>21.2</v>
      </c>
      <c r="DA46" s="625"/>
      <c r="DB46" s="625"/>
      <c r="DC46" s="626"/>
      <c r="DD46" s="627">
        <v>145060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v>11688</v>
      </c>
      <c r="CS47" s="634"/>
      <c r="CT47" s="634"/>
      <c r="CU47" s="634"/>
      <c r="CV47" s="634"/>
      <c r="CW47" s="634"/>
      <c r="CX47" s="634"/>
      <c r="CY47" s="635"/>
      <c r="CZ47" s="624">
        <v>0.1</v>
      </c>
      <c r="DA47" s="636"/>
      <c r="DB47" s="636"/>
      <c r="DC47" s="637"/>
      <c r="DD47" s="627">
        <v>1423</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8122519</v>
      </c>
      <c r="CS49" s="606"/>
      <c r="CT49" s="606"/>
      <c r="CU49" s="606"/>
      <c r="CV49" s="606"/>
      <c r="CW49" s="606"/>
      <c r="CX49" s="606"/>
      <c r="CY49" s="607"/>
      <c r="CZ49" s="608">
        <v>100</v>
      </c>
      <c r="DA49" s="609"/>
      <c r="DB49" s="609"/>
      <c r="DC49" s="610"/>
      <c r="DD49" s="611">
        <v>4725396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tuDEU9JaHjZuGmerbjkSnFYKgDfFpq6bimJuCNFCUsojhi03xMBl5jH1ONUQPZ1OhlGIz2ODdfCaQW69S1TfeA==" saltValue="8vFpduoh0RshtT65qz1w+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64" zoomScale="70" zoomScaleNormal="25" zoomScaleSheetLayoutView="70" workbookViewId="0">
      <selection activeCell="BK70" sqref="BK70"/>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8227</v>
      </c>
      <c r="R7" s="1103"/>
      <c r="S7" s="1103"/>
      <c r="T7" s="1103"/>
      <c r="U7" s="1103"/>
      <c r="V7" s="1103">
        <v>8120</v>
      </c>
      <c r="W7" s="1103"/>
      <c r="X7" s="1103"/>
      <c r="Y7" s="1103"/>
      <c r="Z7" s="1103"/>
      <c r="AA7" s="1103">
        <v>107</v>
      </c>
      <c r="AB7" s="1103"/>
      <c r="AC7" s="1103"/>
      <c r="AD7" s="1103"/>
      <c r="AE7" s="1104"/>
      <c r="AF7" s="1105">
        <v>25</v>
      </c>
      <c r="AG7" s="1106"/>
      <c r="AH7" s="1106"/>
      <c r="AI7" s="1106"/>
      <c r="AJ7" s="1107"/>
      <c r="AK7" s="1108"/>
      <c r="AL7" s="1109"/>
      <c r="AM7" s="1109"/>
      <c r="AN7" s="1109"/>
      <c r="AO7" s="1109"/>
      <c r="AP7" s="1109">
        <v>10547</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v>4</v>
      </c>
      <c r="R8" s="1039"/>
      <c r="S8" s="1039"/>
      <c r="T8" s="1039"/>
      <c r="U8" s="1039"/>
      <c r="V8" s="1039">
        <v>4</v>
      </c>
      <c r="W8" s="1039"/>
      <c r="X8" s="1039"/>
      <c r="Y8" s="1039"/>
      <c r="Z8" s="1039"/>
      <c r="AA8" s="1039">
        <v>0</v>
      </c>
      <c r="AB8" s="1039"/>
      <c r="AC8" s="1039"/>
      <c r="AD8" s="1039"/>
      <c r="AE8" s="1040"/>
      <c r="AF8" s="1035" t="s">
        <v>122</v>
      </c>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25</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623</v>
      </c>
      <c r="R28" s="1051"/>
      <c r="S28" s="1051"/>
      <c r="T28" s="1051"/>
      <c r="U28" s="1051"/>
      <c r="V28" s="1051">
        <v>615</v>
      </c>
      <c r="W28" s="1051"/>
      <c r="X28" s="1051"/>
      <c r="Y28" s="1051"/>
      <c r="Z28" s="1051"/>
      <c r="AA28" s="1051">
        <v>8</v>
      </c>
      <c r="AB28" s="1051"/>
      <c r="AC28" s="1051"/>
      <c r="AD28" s="1051"/>
      <c r="AE28" s="1052"/>
      <c r="AF28" s="1053">
        <v>8</v>
      </c>
      <c r="AG28" s="1051"/>
      <c r="AH28" s="1051"/>
      <c r="AI28" s="1051"/>
      <c r="AJ28" s="1054"/>
      <c r="AK28" s="1042"/>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86</v>
      </c>
      <c r="R29" s="1039"/>
      <c r="S29" s="1039"/>
      <c r="T29" s="1039"/>
      <c r="U29" s="1039"/>
      <c r="V29" s="1039">
        <v>86</v>
      </c>
      <c r="W29" s="1039"/>
      <c r="X29" s="1039"/>
      <c r="Y29" s="1039"/>
      <c r="Z29" s="1039"/>
      <c r="AA29" s="1039">
        <v>0</v>
      </c>
      <c r="AB29" s="1039"/>
      <c r="AC29" s="1039"/>
      <c r="AD29" s="1039"/>
      <c r="AE29" s="1040"/>
      <c r="AF29" s="1035" t="s">
        <v>122</v>
      </c>
      <c r="AG29" s="1036"/>
      <c r="AH29" s="1036"/>
      <c r="AI29" s="1036"/>
      <c r="AJ29" s="1037"/>
      <c r="AK29" s="980"/>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181</v>
      </c>
      <c r="R30" s="1039"/>
      <c r="S30" s="1039"/>
      <c r="T30" s="1039"/>
      <c r="U30" s="1039"/>
      <c r="V30" s="1039">
        <v>181</v>
      </c>
      <c r="W30" s="1039"/>
      <c r="X30" s="1039"/>
      <c r="Y30" s="1039"/>
      <c r="Z30" s="1039"/>
      <c r="AA30" s="1039">
        <v>0</v>
      </c>
      <c r="AB30" s="1039"/>
      <c r="AC30" s="1039"/>
      <c r="AD30" s="1039"/>
      <c r="AE30" s="1040"/>
      <c r="AF30" s="1035" t="s">
        <v>122</v>
      </c>
      <c r="AG30" s="1036"/>
      <c r="AH30" s="1036"/>
      <c r="AI30" s="1036"/>
      <c r="AJ30" s="1037"/>
      <c r="AK30" s="980"/>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192</v>
      </c>
      <c r="R31" s="1039"/>
      <c r="S31" s="1039"/>
      <c r="T31" s="1039"/>
      <c r="U31" s="1039"/>
      <c r="V31" s="1039">
        <v>174</v>
      </c>
      <c r="W31" s="1039"/>
      <c r="X31" s="1039"/>
      <c r="Y31" s="1039"/>
      <c r="Z31" s="1039"/>
      <c r="AA31" s="1039">
        <v>0</v>
      </c>
      <c r="AB31" s="1039"/>
      <c r="AC31" s="1039"/>
      <c r="AD31" s="1039"/>
      <c r="AE31" s="1040"/>
      <c r="AF31" s="1035">
        <v>60</v>
      </c>
      <c r="AG31" s="1036"/>
      <c r="AH31" s="1036"/>
      <c r="AI31" s="1036"/>
      <c r="AJ31" s="1037"/>
      <c r="AK31" s="980">
        <v>121</v>
      </c>
      <c r="AL31" s="971"/>
      <c r="AM31" s="971"/>
      <c r="AN31" s="971"/>
      <c r="AO31" s="971"/>
      <c r="AP31" s="971">
        <v>818</v>
      </c>
      <c r="AQ31" s="971"/>
      <c r="AR31" s="971"/>
      <c r="AS31" s="971"/>
      <c r="AT31" s="971"/>
      <c r="AU31" s="971">
        <v>509</v>
      </c>
      <c r="AV31" s="971"/>
      <c r="AW31" s="971"/>
      <c r="AX31" s="971"/>
      <c r="AY31" s="971"/>
      <c r="AZ31" s="1041"/>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394</v>
      </c>
      <c r="C32" s="1031"/>
      <c r="D32" s="1031"/>
      <c r="E32" s="1031"/>
      <c r="F32" s="1031"/>
      <c r="G32" s="1031"/>
      <c r="H32" s="1031"/>
      <c r="I32" s="1031"/>
      <c r="J32" s="1031"/>
      <c r="K32" s="1031"/>
      <c r="L32" s="1031"/>
      <c r="M32" s="1031"/>
      <c r="N32" s="1031"/>
      <c r="O32" s="1031"/>
      <c r="P32" s="1032"/>
      <c r="Q32" s="1038">
        <v>260</v>
      </c>
      <c r="R32" s="1039"/>
      <c r="S32" s="1039"/>
      <c r="T32" s="1039"/>
      <c r="U32" s="1039"/>
      <c r="V32" s="1039">
        <v>246</v>
      </c>
      <c r="W32" s="1039"/>
      <c r="X32" s="1039"/>
      <c r="Y32" s="1039"/>
      <c r="Z32" s="1039"/>
      <c r="AA32" s="1039">
        <v>0</v>
      </c>
      <c r="AB32" s="1039"/>
      <c r="AC32" s="1039"/>
      <c r="AD32" s="1039"/>
      <c r="AE32" s="1040"/>
      <c r="AF32" s="1035">
        <v>37</v>
      </c>
      <c r="AG32" s="1036"/>
      <c r="AH32" s="1036"/>
      <c r="AI32" s="1036"/>
      <c r="AJ32" s="1037"/>
      <c r="AK32" s="980">
        <v>215</v>
      </c>
      <c r="AL32" s="971"/>
      <c r="AM32" s="971"/>
      <c r="AN32" s="971"/>
      <c r="AO32" s="971"/>
      <c r="AP32" s="971">
        <v>904</v>
      </c>
      <c r="AQ32" s="971"/>
      <c r="AR32" s="971"/>
      <c r="AS32" s="971"/>
      <c r="AT32" s="971"/>
      <c r="AU32" s="971">
        <v>549</v>
      </c>
      <c r="AV32" s="971"/>
      <c r="AW32" s="971"/>
      <c r="AX32" s="971"/>
      <c r="AY32" s="971"/>
      <c r="AZ32" s="1041"/>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104</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545</v>
      </c>
      <c r="C68" s="986"/>
      <c r="D68" s="986"/>
      <c r="E68" s="986"/>
      <c r="F68" s="986"/>
      <c r="G68" s="986"/>
      <c r="H68" s="986"/>
      <c r="I68" s="986"/>
      <c r="J68" s="986"/>
      <c r="K68" s="986"/>
      <c r="L68" s="986"/>
      <c r="M68" s="986"/>
      <c r="N68" s="986"/>
      <c r="O68" s="986"/>
      <c r="P68" s="987"/>
      <c r="Q68" s="988">
        <v>1280</v>
      </c>
      <c r="R68" s="982"/>
      <c r="S68" s="982"/>
      <c r="T68" s="982"/>
      <c r="U68" s="982"/>
      <c r="V68" s="982">
        <v>1235</v>
      </c>
      <c r="W68" s="982"/>
      <c r="X68" s="982"/>
      <c r="Y68" s="982"/>
      <c r="Z68" s="982"/>
      <c r="AA68" s="982">
        <v>45</v>
      </c>
      <c r="AB68" s="982"/>
      <c r="AC68" s="982"/>
      <c r="AD68" s="982"/>
      <c r="AE68" s="982"/>
      <c r="AF68" s="982">
        <v>45</v>
      </c>
      <c r="AG68" s="982"/>
      <c r="AH68" s="982"/>
      <c r="AI68" s="982"/>
      <c r="AJ68" s="982"/>
      <c r="AK68" s="982">
        <v>21</v>
      </c>
      <c r="AL68" s="982"/>
      <c r="AM68" s="982"/>
      <c r="AN68" s="982"/>
      <c r="AO68" s="982"/>
      <c r="AP68" s="982" t="s">
        <v>552</v>
      </c>
      <c r="AQ68" s="982"/>
      <c r="AR68" s="982"/>
      <c r="AS68" s="982"/>
      <c r="AT68" s="982"/>
      <c r="AU68" s="982"/>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546</v>
      </c>
      <c r="C69" s="975"/>
      <c r="D69" s="975"/>
      <c r="E69" s="975"/>
      <c r="F69" s="975"/>
      <c r="G69" s="975"/>
      <c r="H69" s="975"/>
      <c r="I69" s="975"/>
      <c r="J69" s="975"/>
      <c r="K69" s="975"/>
      <c r="L69" s="975"/>
      <c r="M69" s="975"/>
      <c r="N69" s="975"/>
      <c r="O69" s="975"/>
      <c r="P69" s="976"/>
      <c r="Q69" s="977">
        <v>3662</v>
      </c>
      <c r="R69" s="971"/>
      <c r="S69" s="971"/>
      <c r="T69" s="971"/>
      <c r="U69" s="971"/>
      <c r="V69" s="971">
        <v>3562</v>
      </c>
      <c r="W69" s="971"/>
      <c r="X69" s="971"/>
      <c r="Y69" s="971"/>
      <c r="Z69" s="971"/>
      <c r="AA69" s="971">
        <v>100</v>
      </c>
      <c r="AB69" s="971"/>
      <c r="AC69" s="971"/>
      <c r="AD69" s="971"/>
      <c r="AE69" s="971"/>
      <c r="AF69" s="971">
        <v>100</v>
      </c>
      <c r="AG69" s="971"/>
      <c r="AH69" s="971"/>
      <c r="AI69" s="971"/>
      <c r="AJ69" s="971"/>
      <c r="AK69" s="971">
        <v>588</v>
      </c>
      <c r="AL69" s="971"/>
      <c r="AM69" s="971"/>
      <c r="AN69" s="971"/>
      <c r="AO69" s="971"/>
      <c r="AP69" s="971" t="s">
        <v>552</v>
      </c>
      <c r="AQ69" s="971"/>
      <c r="AR69" s="971"/>
      <c r="AS69" s="971"/>
      <c r="AT69" s="971"/>
      <c r="AU69" s="971"/>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547</v>
      </c>
      <c r="C70" s="975"/>
      <c r="D70" s="975"/>
      <c r="E70" s="975"/>
      <c r="F70" s="975"/>
      <c r="G70" s="975"/>
      <c r="H70" s="975"/>
      <c r="I70" s="975"/>
      <c r="J70" s="975"/>
      <c r="K70" s="975"/>
      <c r="L70" s="975"/>
      <c r="M70" s="975"/>
      <c r="N70" s="975"/>
      <c r="O70" s="975"/>
      <c r="P70" s="976"/>
      <c r="Q70" s="977">
        <v>1452</v>
      </c>
      <c r="R70" s="971"/>
      <c r="S70" s="971"/>
      <c r="T70" s="971"/>
      <c r="U70" s="971"/>
      <c r="V70" s="971">
        <v>1439</v>
      </c>
      <c r="W70" s="971"/>
      <c r="X70" s="971"/>
      <c r="Y70" s="971"/>
      <c r="Z70" s="971"/>
      <c r="AA70" s="971">
        <v>13</v>
      </c>
      <c r="AB70" s="971"/>
      <c r="AC70" s="971"/>
      <c r="AD70" s="971"/>
      <c r="AE70" s="971"/>
      <c r="AF70" s="971">
        <v>13</v>
      </c>
      <c r="AG70" s="971"/>
      <c r="AH70" s="971"/>
      <c r="AI70" s="971"/>
      <c r="AJ70" s="971"/>
      <c r="AK70" s="971">
        <v>4</v>
      </c>
      <c r="AL70" s="971"/>
      <c r="AM70" s="971"/>
      <c r="AN70" s="971"/>
      <c r="AO70" s="971"/>
      <c r="AP70" s="971">
        <v>806</v>
      </c>
      <c r="AQ70" s="971"/>
      <c r="AR70" s="971"/>
      <c r="AS70" s="971"/>
      <c r="AT70" s="971"/>
      <c r="AU70" s="971">
        <v>11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548</v>
      </c>
      <c r="C71" s="975"/>
      <c r="D71" s="975"/>
      <c r="E71" s="975"/>
      <c r="F71" s="975"/>
      <c r="G71" s="975"/>
      <c r="H71" s="975"/>
      <c r="I71" s="975"/>
      <c r="J71" s="975"/>
      <c r="K71" s="975"/>
      <c r="L71" s="975"/>
      <c r="M71" s="975"/>
      <c r="N71" s="975"/>
      <c r="O71" s="975"/>
      <c r="P71" s="976"/>
      <c r="Q71" s="977">
        <v>2155</v>
      </c>
      <c r="R71" s="971"/>
      <c r="S71" s="971"/>
      <c r="T71" s="971"/>
      <c r="U71" s="971"/>
      <c r="V71" s="971">
        <v>2281</v>
      </c>
      <c r="W71" s="971"/>
      <c r="X71" s="971"/>
      <c r="Y71" s="971"/>
      <c r="Z71" s="971"/>
      <c r="AA71" s="971">
        <v>-126</v>
      </c>
      <c r="AB71" s="971"/>
      <c r="AC71" s="971"/>
      <c r="AD71" s="971"/>
      <c r="AE71" s="971"/>
      <c r="AF71" s="971">
        <v>2133</v>
      </c>
      <c r="AG71" s="971"/>
      <c r="AH71" s="971"/>
      <c r="AI71" s="971"/>
      <c r="AJ71" s="971"/>
      <c r="AK71" s="971">
        <v>1177</v>
      </c>
      <c r="AL71" s="971"/>
      <c r="AM71" s="971"/>
      <c r="AN71" s="971"/>
      <c r="AO71" s="971"/>
      <c r="AP71" s="971">
        <v>2260</v>
      </c>
      <c r="AQ71" s="971"/>
      <c r="AR71" s="971"/>
      <c r="AS71" s="971"/>
      <c r="AT71" s="971"/>
      <c r="AU71" s="971"/>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549</v>
      </c>
      <c r="C72" s="975"/>
      <c r="D72" s="975"/>
      <c r="E72" s="975"/>
      <c r="F72" s="975"/>
      <c r="G72" s="975"/>
      <c r="H72" s="975"/>
      <c r="I72" s="975"/>
      <c r="J72" s="975"/>
      <c r="K72" s="975"/>
      <c r="L72" s="975"/>
      <c r="M72" s="975"/>
      <c r="N72" s="975"/>
      <c r="O72" s="975"/>
      <c r="P72" s="976"/>
      <c r="Q72" s="977">
        <v>4946</v>
      </c>
      <c r="R72" s="971"/>
      <c r="S72" s="971"/>
      <c r="T72" s="971"/>
      <c r="U72" s="971"/>
      <c r="V72" s="971">
        <v>4580</v>
      </c>
      <c r="W72" s="971"/>
      <c r="X72" s="971"/>
      <c r="Y72" s="971"/>
      <c r="Z72" s="971"/>
      <c r="AA72" s="971">
        <v>366</v>
      </c>
      <c r="AB72" s="971"/>
      <c r="AC72" s="971"/>
      <c r="AD72" s="971"/>
      <c r="AE72" s="971"/>
      <c r="AF72" s="971">
        <v>366</v>
      </c>
      <c r="AG72" s="971"/>
      <c r="AH72" s="971"/>
      <c r="AI72" s="971"/>
      <c r="AJ72" s="971"/>
      <c r="AK72" s="971" t="s">
        <v>552</v>
      </c>
      <c r="AL72" s="971"/>
      <c r="AM72" s="971"/>
      <c r="AN72" s="971"/>
      <c r="AO72" s="971"/>
      <c r="AP72" s="971" t="s">
        <v>552</v>
      </c>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550</v>
      </c>
      <c r="C73" s="975"/>
      <c r="D73" s="975"/>
      <c r="E73" s="975"/>
      <c r="F73" s="975"/>
      <c r="G73" s="975"/>
      <c r="H73" s="975"/>
      <c r="I73" s="975"/>
      <c r="J73" s="975"/>
      <c r="K73" s="975"/>
      <c r="L73" s="975"/>
      <c r="M73" s="975"/>
      <c r="N73" s="975"/>
      <c r="O73" s="975"/>
      <c r="P73" s="976"/>
      <c r="Q73" s="977">
        <v>495</v>
      </c>
      <c r="R73" s="971"/>
      <c r="S73" s="971"/>
      <c r="T73" s="971"/>
      <c r="U73" s="971"/>
      <c r="V73" s="971">
        <v>353</v>
      </c>
      <c r="W73" s="971"/>
      <c r="X73" s="971"/>
      <c r="Y73" s="971"/>
      <c r="Z73" s="971"/>
      <c r="AA73" s="971">
        <v>141</v>
      </c>
      <c r="AB73" s="971"/>
      <c r="AC73" s="971"/>
      <c r="AD73" s="971"/>
      <c r="AE73" s="971"/>
      <c r="AF73" s="971">
        <v>141</v>
      </c>
      <c r="AG73" s="971"/>
      <c r="AH73" s="971"/>
      <c r="AI73" s="971"/>
      <c r="AJ73" s="971"/>
      <c r="AK73" s="971" t="s">
        <v>552</v>
      </c>
      <c r="AL73" s="971"/>
      <c r="AM73" s="971"/>
      <c r="AN73" s="971"/>
      <c r="AO73" s="971"/>
      <c r="AP73" s="971" t="s">
        <v>552</v>
      </c>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551</v>
      </c>
      <c r="C74" s="975"/>
      <c r="D74" s="975"/>
      <c r="E74" s="975"/>
      <c r="F74" s="975"/>
      <c r="G74" s="975"/>
      <c r="H74" s="975"/>
      <c r="I74" s="975"/>
      <c r="J74" s="975"/>
      <c r="K74" s="975"/>
      <c r="L74" s="975"/>
      <c r="M74" s="975"/>
      <c r="N74" s="975"/>
      <c r="O74" s="975"/>
      <c r="P74" s="976"/>
      <c r="Q74" s="977">
        <v>122277</v>
      </c>
      <c r="R74" s="971"/>
      <c r="S74" s="971"/>
      <c r="T74" s="971"/>
      <c r="U74" s="971"/>
      <c r="V74" s="971">
        <v>119933</v>
      </c>
      <c r="W74" s="971"/>
      <c r="X74" s="971"/>
      <c r="Y74" s="971"/>
      <c r="Z74" s="971"/>
      <c r="AA74" s="971">
        <v>2345</v>
      </c>
      <c r="AB74" s="971"/>
      <c r="AC74" s="971"/>
      <c r="AD74" s="971"/>
      <c r="AE74" s="971"/>
      <c r="AF74" s="971">
        <v>2345</v>
      </c>
      <c r="AG74" s="971"/>
      <c r="AH74" s="971"/>
      <c r="AI74" s="971"/>
      <c r="AJ74" s="971"/>
      <c r="AK74" s="971">
        <v>391</v>
      </c>
      <c r="AL74" s="971"/>
      <c r="AM74" s="971"/>
      <c r="AN74" s="971"/>
      <c r="AO74" s="971"/>
      <c r="AP74" s="971" t="s">
        <v>552</v>
      </c>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18"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1166543</v>
      </c>
      <c r="AB110" s="889"/>
      <c r="AC110" s="889"/>
      <c r="AD110" s="889"/>
      <c r="AE110" s="890"/>
      <c r="AF110" s="891">
        <v>1056700</v>
      </c>
      <c r="AG110" s="889"/>
      <c r="AH110" s="889"/>
      <c r="AI110" s="889"/>
      <c r="AJ110" s="890"/>
      <c r="AK110" s="891">
        <v>1101866</v>
      </c>
      <c r="AL110" s="889"/>
      <c r="AM110" s="889"/>
      <c r="AN110" s="889"/>
      <c r="AO110" s="890"/>
      <c r="AP110" s="892">
        <v>36</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9984136</v>
      </c>
      <c r="BR110" s="842"/>
      <c r="BS110" s="842"/>
      <c r="BT110" s="842"/>
      <c r="BU110" s="842"/>
      <c r="BV110" s="842">
        <v>10111604</v>
      </c>
      <c r="BW110" s="842"/>
      <c r="BX110" s="842"/>
      <c r="BY110" s="842"/>
      <c r="BZ110" s="842"/>
      <c r="CA110" s="842">
        <v>10547912</v>
      </c>
      <c r="CB110" s="842"/>
      <c r="CC110" s="842"/>
      <c r="CD110" s="842"/>
      <c r="CE110" s="842"/>
      <c r="CF110" s="866">
        <v>344.9</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16536</v>
      </c>
      <c r="BR111" s="817"/>
      <c r="BS111" s="817"/>
      <c r="BT111" s="817"/>
      <c r="BU111" s="817"/>
      <c r="BV111" s="817">
        <v>9602</v>
      </c>
      <c r="BW111" s="817"/>
      <c r="BX111" s="817"/>
      <c r="BY111" s="817"/>
      <c r="BZ111" s="817"/>
      <c r="CA111" s="817">
        <v>4230</v>
      </c>
      <c r="CB111" s="817"/>
      <c r="CC111" s="817"/>
      <c r="CD111" s="817"/>
      <c r="CE111" s="817"/>
      <c r="CF111" s="875">
        <v>0.1</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1642616</v>
      </c>
      <c r="BR112" s="817"/>
      <c r="BS112" s="817"/>
      <c r="BT112" s="817"/>
      <c r="BU112" s="817"/>
      <c r="BV112" s="817">
        <v>1630544</v>
      </c>
      <c r="BW112" s="817"/>
      <c r="BX112" s="817"/>
      <c r="BY112" s="817"/>
      <c r="BZ112" s="817"/>
      <c r="CA112" s="817">
        <v>1550253</v>
      </c>
      <c r="CB112" s="817"/>
      <c r="CC112" s="817"/>
      <c r="CD112" s="817"/>
      <c r="CE112" s="817"/>
      <c r="CF112" s="875">
        <v>50.7</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196049</v>
      </c>
      <c r="AB113" s="919"/>
      <c r="AC113" s="919"/>
      <c r="AD113" s="919"/>
      <c r="AE113" s="920"/>
      <c r="AF113" s="921">
        <v>210276</v>
      </c>
      <c r="AG113" s="919"/>
      <c r="AH113" s="919"/>
      <c r="AI113" s="919"/>
      <c r="AJ113" s="920"/>
      <c r="AK113" s="921">
        <v>206413</v>
      </c>
      <c r="AL113" s="919"/>
      <c r="AM113" s="919"/>
      <c r="AN113" s="919"/>
      <c r="AO113" s="920"/>
      <c r="AP113" s="922">
        <v>6.7</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118963</v>
      </c>
      <c r="BR113" s="817"/>
      <c r="BS113" s="817"/>
      <c r="BT113" s="817"/>
      <c r="BU113" s="817"/>
      <c r="BV113" s="817">
        <v>122241</v>
      </c>
      <c r="BW113" s="817"/>
      <c r="BX113" s="817"/>
      <c r="BY113" s="817"/>
      <c r="BZ113" s="817"/>
      <c r="CA113" s="817">
        <v>142176</v>
      </c>
      <c r="CB113" s="817"/>
      <c r="CC113" s="817"/>
      <c r="CD113" s="817"/>
      <c r="CE113" s="817"/>
      <c r="CF113" s="875">
        <v>4.5999999999999996</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13410</v>
      </c>
      <c r="AB114" s="780"/>
      <c r="AC114" s="780"/>
      <c r="AD114" s="780"/>
      <c r="AE114" s="781"/>
      <c r="AF114" s="782">
        <v>10883</v>
      </c>
      <c r="AG114" s="780"/>
      <c r="AH114" s="780"/>
      <c r="AI114" s="780"/>
      <c r="AJ114" s="781"/>
      <c r="AK114" s="782">
        <v>11499</v>
      </c>
      <c r="AL114" s="780"/>
      <c r="AM114" s="780"/>
      <c r="AN114" s="780"/>
      <c r="AO114" s="781"/>
      <c r="AP114" s="824">
        <v>0.4</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1272419</v>
      </c>
      <c r="BR114" s="817"/>
      <c r="BS114" s="817"/>
      <c r="BT114" s="817"/>
      <c r="BU114" s="817"/>
      <c r="BV114" s="817">
        <v>1258597</v>
      </c>
      <c r="BW114" s="817"/>
      <c r="BX114" s="817"/>
      <c r="BY114" s="817"/>
      <c r="BZ114" s="817"/>
      <c r="CA114" s="817">
        <v>1256564</v>
      </c>
      <c r="CB114" s="817"/>
      <c r="CC114" s="817"/>
      <c r="CD114" s="817"/>
      <c r="CE114" s="817"/>
      <c r="CF114" s="875">
        <v>41.1</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8967</v>
      </c>
      <c r="AB115" s="919"/>
      <c r="AC115" s="919"/>
      <c r="AD115" s="919"/>
      <c r="AE115" s="920"/>
      <c r="AF115" s="921">
        <v>7158</v>
      </c>
      <c r="AG115" s="919"/>
      <c r="AH115" s="919"/>
      <c r="AI115" s="919"/>
      <c r="AJ115" s="920"/>
      <c r="AK115" s="921">
        <v>5502</v>
      </c>
      <c r="AL115" s="919"/>
      <c r="AM115" s="919"/>
      <c r="AN115" s="919"/>
      <c r="AO115" s="920"/>
      <c r="AP115" s="922">
        <v>0.2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v>71</v>
      </c>
      <c r="AG116" s="780"/>
      <c r="AH116" s="780"/>
      <c r="AI116" s="780"/>
      <c r="AJ116" s="781"/>
      <c r="AK116" s="782">
        <v>343</v>
      </c>
      <c r="AL116" s="780"/>
      <c r="AM116" s="780"/>
      <c r="AN116" s="780"/>
      <c r="AO116" s="781"/>
      <c r="AP116" s="824">
        <v>0</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12690</v>
      </c>
      <c r="DH116" s="780"/>
      <c r="DI116" s="780"/>
      <c r="DJ116" s="780"/>
      <c r="DK116" s="781"/>
      <c r="DL116" s="782">
        <v>8460</v>
      </c>
      <c r="DM116" s="780"/>
      <c r="DN116" s="780"/>
      <c r="DO116" s="780"/>
      <c r="DP116" s="781"/>
      <c r="DQ116" s="782">
        <v>4230</v>
      </c>
      <c r="DR116" s="780"/>
      <c r="DS116" s="780"/>
      <c r="DT116" s="780"/>
      <c r="DU116" s="781"/>
      <c r="DV116" s="824">
        <v>0.1</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1384969</v>
      </c>
      <c r="AB117" s="903"/>
      <c r="AC117" s="903"/>
      <c r="AD117" s="903"/>
      <c r="AE117" s="904"/>
      <c r="AF117" s="905">
        <v>1285088</v>
      </c>
      <c r="AG117" s="903"/>
      <c r="AH117" s="903"/>
      <c r="AI117" s="903"/>
      <c r="AJ117" s="904"/>
      <c r="AK117" s="905">
        <v>1325623</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441</v>
      </c>
      <c r="BP119" s="878"/>
      <c r="BQ119" s="879">
        <v>13034670</v>
      </c>
      <c r="BR119" s="845"/>
      <c r="BS119" s="845"/>
      <c r="BT119" s="845"/>
      <c r="BU119" s="845"/>
      <c r="BV119" s="845">
        <v>13132588</v>
      </c>
      <c r="BW119" s="845"/>
      <c r="BX119" s="845"/>
      <c r="BY119" s="845"/>
      <c r="BZ119" s="845"/>
      <c r="CA119" s="845">
        <v>13501135</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3846</v>
      </c>
      <c r="DH119" s="764"/>
      <c r="DI119" s="764"/>
      <c r="DJ119" s="764"/>
      <c r="DK119" s="765"/>
      <c r="DL119" s="766">
        <v>1142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2847697</v>
      </c>
      <c r="BR120" s="842"/>
      <c r="BS120" s="842"/>
      <c r="BT120" s="842"/>
      <c r="BU120" s="842"/>
      <c r="BV120" s="842">
        <v>2891214</v>
      </c>
      <c r="BW120" s="842"/>
      <c r="BX120" s="842"/>
      <c r="BY120" s="842"/>
      <c r="BZ120" s="842"/>
      <c r="CA120" s="842">
        <v>4092486</v>
      </c>
      <c r="CB120" s="842"/>
      <c r="CC120" s="842"/>
      <c r="CD120" s="842"/>
      <c r="CE120" s="842"/>
      <c r="CF120" s="866">
        <v>133.80000000000001</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t="s">
        <v>122</v>
      </c>
      <c r="DH120" s="842"/>
      <c r="DI120" s="842"/>
      <c r="DJ120" s="842"/>
      <c r="DK120" s="842"/>
      <c r="DL120" s="842">
        <v>949469</v>
      </c>
      <c r="DM120" s="842"/>
      <c r="DN120" s="842"/>
      <c r="DO120" s="842"/>
      <c r="DP120" s="842"/>
      <c r="DQ120" s="842">
        <v>854244</v>
      </c>
      <c r="DR120" s="842"/>
      <c r="DS120" s="842"/>
      <c r="DT120" s="842"/>
      <c r="DU120" s="842"/>
      <c r="DV120" s="843">
        <v>27.9</v>
      </c>
      <c r="DW120" s="843"/>
      <c r="DX120" s="843"/>
      <c r="DY120" s="843"/>
      <c r="DZ120" s="844"/>
    </row>
    <row r="121" spans="1:130" s="218"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104108</v>
      </c>
      <c r="BR121" s="817"/>
      <c r="BS121" s="817"/>
      <c r="BT121" s="817"/>
      <c r="BU121" s="817"/>
      <c r="BV121" s="817">
        <v>66535</v>
      </c>
      <c r="BW121" s="817"/>
      <c r="BX121" s="817"/>
      <c r="BY121" s="817"/>
      <c r="BZ121" s="817"/>
      <c r="CA121" s="817">
        <v>55169</v>
      </c>
      <c r="CB121" s="817"/>
      <c r="CC121" s="817"/>
      <c r="CD121" s="817"/>
      <c r="CE121" s="817"/>
      <c r="CF121" s="875">
        <v>1.8</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685072</v>
      </c>
      <c r="DH121" s="817"/>
      <c r="DI121" s="817"/>
      <c r="DJ121" s="817"/>
      <c r="DK121" s="817"/>
      <c r="DL121" s="817">
        <v>681075</v>
      </c>
      <c r="DM121" s="817"/>
      <c r="DN121" s="817"/>
      <c r="DO121" s="817"/>
      <c r="DP121" s="817"/>
      <c r="DQ121" s="817">
        <v>696009</v>
      </c>
      <c r="DR121" s="817"/>
      <c r="DS121" s="817"/>
      <c r="DT121" s="817"/>
      <c r="DU121" s="817"/>
      <c r="DV121" s="794">
        <v>22.8</v>
      </c>
      <c r="DW121" s="794"/>
      <c r="DX121" s="794"/>
      <c r="DY121" s="794"/>
      <c r="DZ121" s="795"/>
    </row>
    <row r="122" spans="1:130" s="218"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8028487</v>
      </c>
      <c r="BR122" s="845"/>
      <c r="BS122" s="845"/>
      <c r="BT122" s="845"/>
      <c r="BU122" s="845"/>
      <c r="BV122" s="845">
        <v>7996475</v>
      </c>
      <c r="BW122" s="845"/>
      <c r="BX122" s="845"/>
      <c r="BY122" s="845"/>
      <c r="BZ122" s="845"/>
      <c r="CA122" s="845">
        <v>8261170</v>
      </c>
      <c r="CB122" s="845"/>
      <c r="CC122" s="845"/>
      <c r="CD122" s="845"/>
      <c r="CE122" s="845"/>
      <c r="CF122" s="846">
        <v>270.10000000000002</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4549</v>
      </c>
      <c r="AB123" s="780"/>
      <c r="AC123" s="780"/>
      <c r="AD123" s="780"/>
      <c r="AE123" s="781"/>
      <c r="AF123" s="782">
        <v>4455</v>
      </c>
      <c r="AG123" s="780"/>
      <c r="AH123" s="780"/>
      <c r="AI123" s="780"/>
      <c r="AJ123" s="781"/>
      <c r="AK123" s="782">
        <v>4360</v>
      </c>
      <c r="AL123" s="780"/>
      <c r="AM123" s="780"/>
      <c r="AN123" s="780"/>
      <c r="AO123" s="781"/>
      <c r="AP123" s="824">
        <v>0.1</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449</v>
      </c>
      <c r="BP123" s="878"/>
      <c r="BQ123" s="832">
        <v>10980292</v>
      </c>
      <c r="BR123" s="833"/>
      <c r="BS123" s="833"/>
      <c r="BT123" s="833"/>
      <c r="BU123" s="833"/>
      <c r="BV123" s="833">
        <v>10954224</v>
      </c>
      <c r="BW123" s="833"/>
      <c r="BX123" s="833"/>
      <c r="BY123" s="833"/>
      <c r="BZ123" s="833"/>
      <c r="CA123" s="833">
        <v>12408825</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69.599999999999994</v>
      </c>
      <c r="BR124" s="831"/>
      <c r="BS124" s="831"/>
      <c r="BT124" s="831"/>
      <c r="BU124" s="831"/>
      <c r="BV124" s="831">
        <v>73.3</v>
      </c>
      <c r="BW124" s="831"/>
      <c r="BX124" s="831"/>
      <c r="BY124" s="831"/>
      <c r="BZ124" s="831"/>
      <c r="CA124" s="831">
        <v>35.700000000000003</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v>957544</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4418</v>
      </c>
      <c r="AB127" s="780"/>
      <c r="AC127" s="780"/>
      <c r="AD127" s="780"/>
      <c r="AE127" s="781"/>
      <c r="AF127" s="782">
        <v>2703</v>
      </c>
      <c r="AG127" s="780"/>
      <c r="AH127" s="780"/>
      <c r="AI127" s="780"/>
      <c r="AJ127" s="781"/>
      <c r="AK127" s="782">
        <v>1142</v>
      </c>
      <c r="AL127" s="780"/>
      <c r="AM127" s="780"/>
      <c r="AN127" s="780"/>
      <c r="AO127" s="781"/>
      <c r="AP127" s="824">
        <v>0</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45363</v>
      </c>
      <c r="AB128" s="801"/>
      <c r="AC128" s="801"/>
      <c r="AD128" s="801"/>
      <c r="AE128" s="802"/>
      <c r="AF128" s="803">
        <v>21791</v>
      </c>
      <c r="AG128" s="801"/>
      <c r="AH128" s="801"/>
      <c r="AI128" s="801"/>
      <c r="AJ128" s="802"/>
      <c r="AK128" s="803">
        <v>12552</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3907455</v>
      </c>
      <c r="AB129" s="780"/>
      <c r="AC129" s="780"/>
      <c r="AD129" s="780"/>
      <c r="AE129" s="781"/>
      <c r="AF129" s="782">
        <v>3829598</v>
      </c>
      <c r="AG129" s="780"/>
      <c r="AH129" s="780"/>
      <c r="AI129" s="780"/>
      <c r="AJ129" s="781"/>
      <c r="AK129" s="782">
        <v>3949570</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957229</v>
      </c>
      <c r="AB130" s="780"/>
      <c r="AC130" s="780"/>
      <c r="AD130" s="780"/>
      <c r="AE130" s="781"/>
      <c r="AF130" s="782">
        <v>860986</v>
      </c>
      <c r="AG130" s="780"/>
      <c r="AH130" s="780"/>
      <c r="AI130" s="780"/>
      <c r="AJ130" s="781"/>
      <c r="AK130" s="782">
        <v>891422</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13.4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2950226</v>
      </c>
      <c r="AB131" s="764"/>
      <c r="AC131" s="764"/>
      <c r="AD131" s="764"/>
      <c r="AE131" s="765"/>
      <c r="AF131" s="766">
        <v>2968612</v>
      </c>
      <c r="AG131" s="764"/>
      <c r="AH131" s="764"/>
      <c r="AI131" s="764"/>
      <c r="AJ131" s="765"/>
      <c r="AK131" s="766">
        <v>3058148</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v>35.700000000000003</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12.96093926</v>
      </c>
      <c r="AB132" s="745"/>
      <c r="AC132" s="745"/>
      <c r="AD132" s="745"/>
      <c r="AE132" s="746"/>
      <c r="AF132" s="747">
        <v>13.55215838</v>
      </c>
      <c r="AG132" s="745"/>
      <c r="AH132" s="745"/>
      <c r="AI132" s="745"/>
      <c r="AJ132" s="746"/>
      <c r="AK132" s="747">
        <v>13.787723809999999</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12.4</v>
      </c>
      <c r="AB133" s="724"/>
      <c r="AC133" s="724"/>
      <c r="AD133" s="724"/>
      <c r="AE133" s="725"/>
      <c r="AF133" s="723">
        <v>12.7</v>
      </c>
      <c r="AG133" s="724"/>
      <c r="AH133" s="724"/>
      <c r="AI133" s="724"/>
      <c r="AJ133" s="725"/>
      <c r="AK133" s="723">
        <v>13.4</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9PyxCHu8RE43k1NGh/xanfoYHqd435/cVs63hpoStVqTmrMpdkXlPQkTsCJ0yhYIPKUGevgHJovE3tFJlOOZUg==" saltValue="NG74SnoOS5I+6+GXXuw/C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S70" zoomScaleNormal="85" zoomScaleSheetLayoutView="100" workbookViewId="0">
      <selection activeCell="DI52" sqref="DI52"/>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gYverdSMuFIH0hACoJY8H6qpVBbF9eq6FkGw/TZzmdiTcPdzp95mRu9Nk1QQZICr63O34FZf2H97MOSnt8cXHQ==" saltValue="SlVytYbAScQ7pYCMdtMrQQ=="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61" zoomScaleNormal="100" zoomScaleSheetLayoutView="55" workbookViewId="0">
      <selection activeCell="BP89" sqref="BP89"/>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ipWQI3d68hO/ZiWZRKNlQ6YHHHeyZihfT5VkfqqdmGZa1mT1SZlYLXNL+F00t4hx+IScO1fC8Y1mw3ydSTBnQ==" saltValue="I/TIFpFuw8qHrQp3QxiN/Q=="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64"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1033624</v>
      </c>
      <c r="AP9" s="269">
        <v>256228</v>
      </c>
      <c r="AQ9" s="270">
        <v>289558</v>
      </c>
      <c r="AR9" s="271">
        <v>-11.5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194788</v>
      </c>
      <c r="AP10" s="272">
        <v>48287</v>
      </c>
      <c r="AQ10" s="273">
        <v>31838</v>
      </c>
      <c r="AR10" s="274">
        <v>51.7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v>38575</v>
      </c>
      <c r="AP11" s="272">
        <v>9562</v>
      </c>
      <c r="AQ11" s="273">
        <v>5309</v>
      </c>
      <c r="AR11" s="274">
        <v>80.099999999999994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487</v>
      </c>
      <c r="AP12" s="272" t="s">
        <v>487</v>
      </c>
      <c r="AQ12" s="273" t="s">
        <v>487</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41108</v>
      </c>
      <c r="AP13" s="272">
        <v>10190</v>
      </c>
      <c r="AQ13" s="273">
        <v>8195</v>
      </c>
      <c r="AR13" s="274">
        <v>24.3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25094</v>
      </c>
      <c r="AP14" s="272">
        <v>6221</v>
      </c>
      <c r="AQ14" s="273">
        <v>5752</v>
      </c>
      <c r="AR14" s="274">
        <v>8.1999999999999993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-60235</v>
      </c>
      <c r="AP15" s="272">
        <v>-14932</v>
      </c>
      <c r="AQ15" s="273">
        <v>-17150</v>
      </c>
      <c r="AR15" s="274">
        <v>-12.9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1272954</v>
      </c>
      <c r="AP16" s="272">
        <v>315556</v>
      </c>
      <c r="AQ16" s="273">
        <v>323504</v>
      </c>
      <c r="AR16" s="274">
        <v>-2.5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20.58</v>
      </c>
      <c r="AP21" s="286">
        <v>26.26</v>
      </c>
      <c r="AQ21" s="287">
        <v>-5.68</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98</v>
      </c>
      <c r="AP22" s="291">
        <v>94.5</v>
      </c>
      <c r="AQ22" s="292">
        <v>3.5</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1101866</v>
      </c>
      <c r="AP32" s="300">
        <v>273145</v>
      </c>
      <c r="AQ32" s="301">
        <v>167749</v>
      </c>
      <c r="AR32" s="302">
        <v>62.8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487</v>
      </c>
      <c r="AP34" s="300" t="s">
        <v>487</v>
      </c>
      <c r="AQ34" s="301" t="s">
        <v>487</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206413</v>
      </c>
      <c r="AP35" s="300">
        <v>51168</v>
      </c>
      <c r="AQ35" s="301">
        <v>32778</v>
      </c>
      <c r="AR35" s="302">
        <v>56.1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v>11499</v>
      </c>
      <c r="AP36" s="300">
        <v>2851</v>
      </c>
      <c r="AQ36" s="301">
        <v>4535</v>
      </c>
      <c r="AR36" s="302">
        <v>-37.1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v>5502</v>
      </c>
      <c r="AP37" s="300">
        <v>1364</v>
      </c>
      <c r="AQ37" s="301">
        <v>1146</v>
      </c>
      <c r="AR37" s="302">
        <v>19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v>343</v>
      </c>
      <c r="AP38" s="303">
        <v>85</v>
      </c>
      <c r="AQ38" s="304">
        <v>37</v>
      </c>
      <c r="AR38" s="292">
        <v>129.69999999999999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v>-12552</v>
      </c>
      <c r="AP39" s="300">
        <v>-3112</v>
      </c>
      <c r="AQ39" s="301">
        <v>-7395</v>
      </c>
      <c r="AR39" s="302">
        <v>-57.9</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-891422</v>
      </c>
      <c r="AP40" s="300">
        <v>-220977</v>
      </c>
      <c r="AQ40" s="301">
        <v>-144519</v>
      </c>
      <c r="AR40" s="302">
        <v>52.9</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421649</v>
      </c>
      <c r="AP41" s="300">
        <v>104524</v>
      </c>
      <c r="AQ41" s="301">
        <v>54333</v>
      </c>
      <c r="AR41" s="302">
        <v>92.4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1574688</v>
      </c>
      <c r="AN51" s="322">
        <v>350008</v>
      </c>
      <c r="AO51" s="323">
        <v>32.9</v>
      </c>
      <c r="AP51" s="324">
        <v>332350</v>
      </c>
      <c r="AQ51" s="325">
        <v>4.9000000000000004</v>
      </c>
      <c r="AR51" s="326">
        <v>28</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1133561</v>
      </c>
      <c r="AN52" s="330">
        <v>251958</v>
      </c>
      <c r="AO52" s="331">
        <v>33</v>
      </c>
      <c r="AP52" s="332">
        <v>200453</v>
      </c>
      <c r="AQ52" s="333">
        <v>0.7</v>
      </c>
      <c r="AR52" s="334">
        <v>32.299999999999997</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1984305</v>
      </c>
      <c r="AN53" s="322">
        <v>455848</v>
      </c>
      <c r="AO53" s="323">
        <v>30.2</v>
      </c>
      <c r="AP53" s="324">
        <v>362690</v>
      </c>
      <c r="AQ53" s="325">
        <v>9.1</v>
      </c>
      <c r="AR53" s="326">
        <v>21.1</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633235</v>
      </c>
      <c r="AN54" s="330">
        <v>145471</v>
      </c>
      <c r="AO54" s="331">
        <v>-42.3</v>
      </c>
      <c r="AP54" s="332">
        <v>172580</v>
      </c>
      <c r="AQ54" s="333">
        <v>-13.9</v>
      </c>
      <c r="AR54" s="334">
        <v>-28.4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783463</v>
      </c>
      <c r="AN55" s="322">
        <v>185567</v>
      </c>
      <c r="AO55" s="323">
        <v>-59.3</v>
      </c>
      <c r="AP55" s="324">
        <v>296093</v>
      </c>
      <c r="AQ55" s="325">
        <v>-18.399999999999999</v>
      </c>
      <c r="AR55" s="326">
        <v>-40.9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497244</v>
      </c>
      <c r="AN56" s="330">
        <v>117775</v>
      </c>
      <c r="AO56" s="331">
        <v>-19</v>
      </c>
      <c r="AP56" s="332">
        <v>140545</v>
      </c>
      <c r="AQ56" s="333">
        <v>-18.600000000000001</v>
      </c>
      <c r="AR56" s="334">
        <v>-0.4</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1368535</v>
      </c>
      <c r="AN57" s="322">
        <v>331044</v>
      </c>
      <c r="AO57" s="323">
        <v>78.400000000000006</v>
      </c>
      <c r="AP57" s="324">
        <v>308655</v>
      </c>
      <c r="AQ57" s="325">
        <v>4.2</v>
      </c>
      <c r="AR57" s="326">
        <v>74.2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1079425</v>
      </c>
      <c r="AN58" s="330">
        <v>261109</v>
      </c>
      <c r="AO58" s="331">
        <v>121.7</v>
      </c>
      <c r="AP58" s="332">
        <v>169887</v>
      </c>
      <c r="AQ58" s="333">
        <v>20.9</v>
      </c>
      <c r="AR58" s="334">
        <v>100.8</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2028657</v>
      </c>
      <c r="AN59" s="322">
        <v>502890</v>
      </c>
      <c r="AO59" s="323">
        <v>51.9</v>
      </c>
      <c r="AP59" s="324">
        <v>325476</v>
      </c>
      <c r="AQ59" s="325">
        <v>5.4</v>
      </c>
      <c r="AR59" s="326">
        <v>46.5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1720535</v>
      </c>
      <c r="AN60" s="330">
        <v>426508</v>
      </c>
      <c r="AO60" s="331">
        <v>63.3</v>
      </c>
      <c r="AP60" s="332">
        <v>190204</v>
      </c>
      <c r="AQ60" s="333">
        <v>12</v>
      </c>
      <c r="AR60" s="334">
        <v>51.3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1547930</v>
      </c>
      <c r="AN61" s="337">
        <v>365071</v>
      </c>
      <c r="AO61" s="338">
        <v>26.8</v>
      </c>
      <c r="AP61" s="339">
        <v>325053</v>
      </c>
      <c r="AQ61" s="340">
        <v>1</v>
      </c>
      <c r="AR61" s="326">
        <v>25.8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1012800</v>
      </c>
      <c r="AN62" s="330">
        <v>240564</v>
      </c>
      <c r="AO62" s="331">
        <v>31.3</v>
      </c>
      <c r="AP62" s="332">
        <v>174734</v>
      </c>
      <c r="AQ62" s="333">
        <v>0.2</v>
      </c>
      <c r="AR62" s="334">
        <v>31.1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UIm83iVeiJndti3oECj952RVYXu96WXNd8RNbMhBAIsffDp1S6qRTyDgHQH7Zj5sqIyPLptRSA97MeeTFWq28w==" saltValue="SMA3IVZFZ03+b2gftdc7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P82" zoomScaleNormal="100" zoomScaleSheetLayoutView="55" workbookViewId="0">
      <selection activeCell="T116" sqref="T116"/>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0" spans="125:125" ht="13.5" hidden="1" customHeight="1" x14ac:dyDescent="0.2"/>
    <row r="121" spans="125:125" ht="13.5" hidden="1" customHeight="1" x14ac:dyDescent="0.2">
      <c r="DU121" s="247"/>
    </row>
  </sheetData>
  <sheetProtection algorithmName="SHA-512" hashValue="ZPCTMyUdmdLWteDrTnbO1kp5929l+gweo8TvN9TqL6gs5kIZN/W8yz0ImGGvgByVLktVkrnsTOue92Vq6rQRtw==" saltValue="/hBayqiOGBh75wD+hLPd+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L116"/>
  <sheetViews>
    <sheetView showGridLines="0" topLeftCell="A91" zoomScaleNormal="100" zoomScaleSheetLayoutView="55" workbookViewId="0">
      <selection activeCell="BL85" sqref="BL85"/>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ePSVsiltsfvF2UjCZsimrov8L9Ud9yaMDCWk1+WcE7NV759NPWb3s7o5Y1oM/VBSf6fw54NkETmn2tFtr4P0LQ==" saltValue="hOqd1pai1dgVF1CdeQnkm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1" zoomScale="75" zoomScaleNormal="75" zoomScaleSheetLayoutView="100" workbookViewId="0">
      <selection activeCell="A49" sqref="A49:XFD49"/>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28.38</v>
      </c>
      <c r="G47" s="12">
        <v>26.69</v>
      </c>
      <c r="H47" s="12">
        <v>27.5</v>
      </c>
      <c r="I47" s="12">
        <v>30.17</v>
      </c>
      <c r="J47" s="13">
        <v>29.32</v>
      </c>
    </row>
    <row r="48" spans="2:10" ht="57.75" customHeight="1" x14ac:dyDescent="0.2">
      <c r="B48" s="14"/>
      <c r="C48" s="1141" t="s">
        <v>4</v>
      </c>
      <c r="D48" s="1141"/>
      <c r="E48" s="1142"/>
      <c r="F48" s="15">
        <v>2.4300000000000002</v>
      </c>
      <c r="G48" s="16">
        <v>4.68</v>
      </c>
      <c r="H48" s="16">
        <v>4.68</v>
      </c>
      <c r="I48" s="16">
        <v>3.85</v>
      </c>
      <c r="J48" s="17">
        <v>0.64</v>
      </c>
    </row>
    <row r="49" spans="2:10" ht="57.75" customHeight="1" thickBot="1" x14ac:dyDescent="0.25">
      <c r="B49" s="18"/>
      <c r="C49" s="1143" t="s">
        <v>5</v>
      </c>
      <c r="D49" s="1143"/>
      <c r="E49" s="1144"/>
      <c r="F49" s="19">
        <v>1.26</v>
      </c>
      <c r="G49" s="20">
        <v>2.39</v>
      </c>
      <c r="H49" s="20" t="s">
        <v>530</v>
      </c>
      <c r="I49" s="20">
        <v>1.18</v>
      </c>
      <c r="J49" s="21">
        <v>0.04</v>
      </c>
    </row>
    <row r="50" spans="2:10" ht="13.2" x14ac:dyDescent="0.2"/>
  </sheetData>
  <sheetProtection algorithmName="SHA-512" hashValue="df3+zL4Jc9/dMOhQ6Q9Q7DGbvxbQx25IEgqbDVR4zkN9MXeiCkSLS+N+YdTzFdE19RVtsoB0TmmR5tNseoa4vw==" saltValue="RqfQx5XGpk42bynPAxm2a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2026-03-11T07:58:14Z</cp:lastPrinted>
  <dcterms:created xsi:type="dcterms:W3CDTF">2026-02-26T10:05:52Z</dcterms:created>
  <dcterms:modified xsi:type="dcterms:W3CDTF">2026-03-11T08:05:32Z</dcterms:modified>
  <cp:category/>
</cp:coreProperties>
</file>