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<sst xmlns="http://schemas.openxmlformats.org/spreadsheetml/2006/main" xmlns:r="http://schemas.openxmlformats.org/officeDocument/2006/relationships" count="551" uniqueCount="551">
  <si>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</si>
  <si>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</si>
  <si>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</si>
  <si>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</si>
  <si>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</si>
  <si>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</si>
  <si>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</si>
  <si>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</si>
  <si>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</si>
  <si>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</si>
  <si>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</si>
  <si>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</si>
  <si>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</si>
  <si>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</si>
  <si>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</si>
  <si>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</si>
  <si>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</si>
  <si>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</si>
  <si>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</si>
  <si>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</si>
  <si>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</si>
  <si>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</si>
  <si>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</si>
  <si>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</si>
  <si>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</si>
  <si>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</si>
  <si>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</si>
  <si>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</si>
  <si>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</si>
  <si>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</si>
  <si>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</si>
  <si>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</si>
  <si>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</si>
  <si>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</si>
  <si>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</si>
  <si>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</si>
  <si>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</si>
  <si>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</si>
  <si>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</si>
  <si>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</si>
  <si>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</si>
  <si>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</si>
  <si>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</si>
  <si>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</si>
  <si>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</si>
  <si>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</si>
  <si>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</si>
  <si>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</si>
  <si>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</si>
  <si>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</si>
  <si>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</si>
  <si>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島根県後期高齢者医療広域連合（特別会計）</t>
    <rPh sb="0" eb="3">
      <t>シマネケン</t>
    </rPh>
    <rPh sb="3" eb="8">
      <t>コウキコウ</t>
    </rPh>
    <rPh sb="8" eb="12">
      <t>イリョウコウイキ</t>
    </rPh>
    <rPh sb="12" eb="14">
      <t>レンゴウ</t>
    </rPh>
    <rPh sb="15" eb="17">
      <t>トクベツ</t>
    </rPh>
    <rPh sb="17" eb="19">
      <t>カイケイ</t>
    </rPh>
    <phoneticPr fontId="35"/>
  </si>
  <si>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</si>
  <si>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</si>
  <si>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</si>
  <si>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</si>
  <si>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</si>
  <si>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</si>
  <si>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</si>
  <si>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</si>
  <si>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</si>
  <si>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</si>
  <si>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</si>
  <si>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</si>
  <si>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</si>
  <si>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</si>
  <si>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</si>
  <si>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</si>
  <si>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</si>
  <si>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</si>
  <si>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</si>
  <si>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</si>
  <si>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</si>
  <si>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</si>
  <si>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</si>
  <si>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</si>
  <si>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</si>
  <si>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</si>
  <si>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</si>
  <si>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</si>
  <si>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</si>
  <si>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</si>
  <si>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</si>
  <si>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</si>
  <si>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</si>
  <si>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松江市</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</si>
  <si>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</si>
  <si>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</si>
  <si>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</si>
  <si>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</si>
  <si>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</si>
  <si>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</si>
  <si>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</si>
  <si>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</si>
  <si>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</si>
  <si>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</si>
  <si>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</si>
  <si>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</si>
  <si>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</si>
  <si>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</si>
  <si>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</si>
  <si>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</si>
  <si>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</si>
  <si>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</si>
  <si>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</si>
  <si>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</si>
  <si>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</si>
  <si>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</si>
  <si>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</si>
  <si>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</si>
  <si>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</si>
  <si>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</si>
  <si>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</si>
  <si>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</si>
  <si>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</si>
  <si>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</si>
  <si>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</si>
  <si>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</si>
  <si>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</si>
  <si>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</si>
  <si>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</si>
  <si>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</si>
  <si>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</si>
  <si>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</si>
  <si>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株式会社きまち湯治村</t>
  </si>
  <si>
    <t>基金残高に係る経年分析</t>
  </si>
  <si>
    <t>財政調整基金</t>
  </si>
  <si>
    <t>減債基金</t>
  </si>
  <si>
    <t>分離課税所得割交付金</t>
  </si>
  <si>
    <t>その他特定目的基金</t>
  </si>
  <si>
    <t>令和6年度　財政状況資料集</t>
  </si>
  <si>
    <t>首都</t>
    <rPh sb="0" eb="2">
      <t>シュト</t>
    </rPh>
    <phoneticPr fontId="5"/>
  </si>
  <si>
    <t>島根県後期高齢者医療広域連合（普通会計）</t>
    <rPh sb="0" eb="3">
      <t>シマネケン</t>
    </rPh>
    <rPh sb="3" eb="8">
      <t>コウキコウ</t>
    </rPh>
    <rPh sb="8" eb="12">
      <t>イリョウコウイキ</t>
    </rPh>
    <rPh sb="12" eb="14">
      <t>レンゴウ</t>
    </rPh>
    <rPh sb="14" eb="20">
      <t>(フツウカイ</t>
    </rPh>
    <phoneticPr fontId="3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</si>
  <si>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</si>
  <si>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</si>
  <si>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</si>
  <si>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</si>
  <si>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</si>
  <si>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島根県</t>
  </si>
  <si>
    <t>指定団体等の指定状況</t>
  </si>
  <si>
    <t>歳出総額</t>
  </si>
  <si>
    <t>ゴルフ場利用税交付金</t>
  </si>
  <si>
    <t>寄附金</t>
  </si>
  <si>
    <t>松江市職員退職積立基金</t>
    <rPh sb="6" eb="7">
      <t>ショク</t>
    </rPh>
    <phoneticPr fontId="5"/>
  </si>
  <si>
    <t>市町村類型</t>
  </si>
  <si>
    <t>▲ 1.02</t>
  </si>
  <si>
    <t>地方道路公社に係る将来負担額</t>
    <rPh sb="0" eb="2">
      <t>チホウ</t>
    </rPh>
    <rPh sb="2" eb="4">
      <t>ドウロ</t>
    </rPh>
    <rPh sb="4" eb="6">
      <t>コウシャ</t>
    </rPh>
    <rPh sb="7" eb="8">
      <t>カカ</t>
    </rPh>
    <rPh sb="9" eb="11">
      <t>ショウライ</t>
    </rPh>
    <rPh sb="11" eb="14">
      <t>フタンガク</t>
    </rPh>
    <phoneticPr fontId="33"/>
  </si>
  <si>
    <t>中核市</t>
  </si>
  <si>
    <t>実質単年度収支</t>
  </si>
  <si>
    <t>　　軽自動車税</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</si>
  <si>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</si>
  <si>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</si>
  <si>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</si>
  <si>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</si>
  <si>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</si>
  <si>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</si>
  <si>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</si>
  <si>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</si>
  <si>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</si>
  <si>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</si>
  <si>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</si>
  <si>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</si>
  <si>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</si>
  <si>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</si>
  <si>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1-5</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</si>
  <si>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</si>
  <si>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</si>
  <si>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</si>
  <si>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</si>
  <si>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</si>
  <si>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</si>
  <si>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</si>
  <si>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</si>
  <si>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</si>
  <si>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</si>
  <si>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</si>
  <si>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</si>
  <si>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</si>
  <si>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</si>
  <si>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</si>
  <si>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</si>
  <si>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</si>
  <si>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</si>
  <si>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</si>
  <si>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</si>
  <si>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</si>
  <si>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</si>
  <si>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</si>
  <si>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</si>
  <si>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</si>
  <si>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</si>
  <si>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</si>
  <si>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-1.3</t>
  </si>
  <si>
    <t>現年</t>
    <rPh sb="0" eb="1">
      <t>ゲン</t>
    </rPh>
    <rPh sb="1" eb="2">
      <t>ネン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</si>
  <si>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</si>
  <si>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</si>
  <si>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</si>
  <si>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</si>
  <si>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</si>
  <si>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</si>
  <si>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</si>
  <si>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</si>
  <si>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</si>
  <si>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</si>
  <si>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</si>
  <si>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</si>
  <si>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</si>
  <si>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</si>
  <si>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</si>
  <si>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</si>
  <si>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</si>
  <si>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</si>
  <si>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</si>
  <si>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R06</t>
  </si>
  <si>
    <t>交通事業会計</t>
  </si>
  <si>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</si>
  <si>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</si>
  <si>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</si>
  <si>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</si>
  <si>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</si>
  <si>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</si>
  <si>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</si>
  <si>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</si>
  <si>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</si>
  <si>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</si>
  <si>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</si>
  <si>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-0.9</t>
  </si>
  <si>
    <t>構成比</t>
    <rPh sb="0" eb="3">
      <t>コウセイヒ</t>
    </rPh>
    <phoneticPr fontId="5"/>
  </si>
  <si>
    <t>使用料</t>
  </si>
  <si>
    <t>-1.0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</si>
  <si>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</si>
  <si>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</si>
  <si>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</si>
  <si>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</si>
  <si>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</si>
  <si>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</si>
  <si>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</si>
  <si>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</si>
  <si>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</si>
  <si>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</si>
  <si>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</si>
  <si>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</si>
  <si>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</si>
  <si>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</si>
  <si>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</si>
  <si>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</si>
  <si>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</si>
  <si>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</si>
  <si>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</si>
  <si>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</si>
  <si>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</si>
  <si>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</si>
  <si>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</si>
  <si>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</si>
  <si>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</si>
  <si>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</si>
  <si>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</si>
  <si>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</si>
  <si>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</si>
  <si>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</si>
  <si>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</si>
  <si>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</si>
  <si>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</si>
  <si>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</si>
  <si>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</si>
  <si>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</si>
  <si>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</si>
  <si>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</si>
  <si>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積立金
現在高</t>
    <rPh sb="4" eb="7">
      <t>ゲンザイダカ</t>
    </rPh>
    <phoneticPr fontId="3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</si>
  <si>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</si>
  <si>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</si>
  <si>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</si>
  <si>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</si>
  <si>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</si>
  <si>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</si>
  <si>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</si>
  <si>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</si>
  <si>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</si>
  <si>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</si>
  <si>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企業団地事業特別会計</t>
  </si>
  <si>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</si>
  <si>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</si>
  <si>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</si>
  <si>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</si>
  <si>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</si>
  <si>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</si>
  <si>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</si>
  <si>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</si>
  <si>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</si>
  <si>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</si>
  <si>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</si>
  <si>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</si>
  <si>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</si>
  <si>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</si>
  <si>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</si>
  <si>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</si>
  <si>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</si>
  <si>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</si>
  <si>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</si>
  <si>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</si>
  <si>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</si>
  <si>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</si>
  <si>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</si>
  <si>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</si>
  <si>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</si>
  <si>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島根県松江市</t>
  </si>
  <si>
    <t>　うち単独</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</si>
  <si>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</si>
  <si>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</si>
  <si>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</si>
  <si>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</si>
  <si>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</si>
  <si>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</si>
  <si>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</si>
  <si>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</si>
  <si>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</si>
  <si>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</si>
  <si>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</si>
  <si>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</si>
  <si>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</si>
  <si>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</si>
  <si>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</si>
  <si>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</si>
  <si>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</si>
  <si>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</si>
  <si>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</si>
  <si>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</si>
  <si>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</si>
  <si>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</si>
  <si>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</si>
  <si>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</si>
  <si>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</si>
  <si>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</si>
  <si>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</si>
  <si>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</si>
  <si>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</si>
  <si>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</si>
  <si>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</si>
  <si>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</si>
  <si>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</si>
  <si>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</si>
  <si>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</si>
  <si>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</si>
  <si>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</si>
  <si>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</si>
  <si>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</si>
  <si>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</si>
  <si>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公園墓地事業特別会計</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</si>
  <si>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</si>
  <si>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</si>
  <si>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</si>
  <si>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</si>
  <si>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</si>
  <si>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</si>
  <si>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</si>
  <si>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</si>
  <si>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</si>
  <si>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</si>
  <si>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</si>
  <si>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</si>
  <si>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</si>
  <si>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</si>
  <si>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</si>
  <si>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5"/>
  </si>
  <si>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</si>
  <si>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</si>
  <si>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</si>
  <si>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</si>
  <si>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</si>
  <si>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</si>
  <si>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</si>
  <si>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</si>
  <si>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</si>
  <si>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</si>
  <si>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</si>
  <si>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</si>
  <si>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</si>
  <si>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</si>
  <si>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</si>
  <si>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</si>
  <si>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</si>
  <si>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</si>
  <si>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</si>
  <si>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</si>
  <si>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</si>
  <si>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</si>
  <si>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</si>
  <si>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</si>
  <si>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</si>
  <si>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</si>
  <si>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</si>
  <si>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</si>
  <si>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</si>
  <si>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</si>
  <si>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</si>
  <si>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</si>
  <si>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</si>
  <si>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</si>
  <si>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</si>
  <si>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</si>
  <si>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</si>
  <si>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</si>
  <si>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</si>
  <si>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</si>
  <si>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</si>
  <si>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</si>
  <si>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</si>
  <si>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</si>
  <si>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</si>
  <si>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</si>
  <si>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</si>
  <si>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</si>
  <si>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</si>
  <si>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</si>
  <si>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</si>
  <si>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</si>
  <si>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</si>
  <si>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</si>
  <si>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</si>
  <si>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</si>
  <si>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</si>
  <si>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</si>
  <si>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</si>
  <si>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</si>
  <si>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</si>
  <si>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</si>
  <si>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</si>
  <si>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</si>
  <si>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</si>
  <si>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</si>
  <si>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</si>
  <si>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</si>
  <si>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</si>
  <si>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母子父子寡婦福祉資金貸付事業特別会計</t>
  </si>
  <si>
    <t>普通建設事業費</t>
  </si>
  <si>
    <t>　うち補助</t>
  </si>
  <si>
    <t>災害復旧事業費</t>
  </si>
  <si>
    <t>後期高齢者医療保険事業特別会計</t>
  </si>
  <si>
    <t>実質公債費比率</t>
    <rPh sb="0" eb="2">
      <t>ジッシツ</t>
    </rPh>
    <rPh sb="2" eb="5">
      <t>コウサイヒ</t>
    </rPh>
    <rPh sb="5" eb="7">
      <t>ヒリツ</t>
    </rPh>
    <phoneticPr fontId="36"/>
  </si>
  <si>
    <t>一般財団法人宍道西岸森と自然財団</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</si>
  <si>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</si>
  <si>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</si>
  <si>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</si>
  <si>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</si>
  <si>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</si>
  <si>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</si>
  <si>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</si>
  <si>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</si>
  <si>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</si>
  <si>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</si>
  <si>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</si>
  <si>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</si>
  <si>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</si>
  <si>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</si>
  <si>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</si>
  <si>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</si>
  <si>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</si>
  <si>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</si>
  <si>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</si>
  <si>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</si>
  <si>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</si>
  <si>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</si>
  <si>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</si>
  <si>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宍道国民健康保険診療施設事業特別会計</t>
  </si>
  <si>
    <t>水道事業会計</t>
  </si>
  <si>
    <t>法適用企業</t>
  </si>
  <si>
    <t>ガス事業会計</t>
  </si>
  <si>
    <t>病院事業会計</t>
  </si>
  <si>
    <t>▲ 1.85</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</si>
  <si>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</si>
  <si>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</si>
  <si>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</si>
  <si>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</si>
  <si>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</si>
  <si>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</si>
  <si>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</si>
  <si>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</si>
  <si>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</si>
  <si>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</si>
  <si>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</si>
  <si>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</si>
  <si>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</si>
  <si>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</si>
  <si>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</si>
  <si>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</si>
  <si>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</si>
  <si>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</si>
  <si>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</si>
  <si>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</si>
  <si>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</si>
  <si>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</si>
  <si>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</si>
  <si>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</si>
  <si>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</si>
  <si>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</si>
  <si>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</si>
  <si>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</si>
  <si>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</si>
  <si>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</si>
  <si>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</si>
  <si>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</si>
  <si>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</si>
  <si>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</si>
  <si>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ふるさと松江だんだん基金</t>
  </si>
  <si>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</si>
  <si>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</si>
  <si>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</si>
  <si>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</si>
  <si>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</si>
  <si>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</si>
  <si>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</si>
  <si>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</si>
  <si>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</si>
  <si>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</si>
  <si>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</si>
  <si>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</si>
  <si>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</si>
  <si>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</si>
  <si>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</si>
  <si>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</si>
  <si>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</si>
  <si>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</si>
  <si>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</si>
  <si>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</si>
  <si>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</si>
  <si>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</si>
  <si>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</si>
  <si>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</si>
  <si>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</si>
  <si>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</si>
  <si>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</si>
  <si>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</si>
  <si>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</si>
  <si>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その他会計（赤字）</t>
  </si>
  <si>
    <t>島根県市町村総合事務組合</t>
    <rPh sb="0" eb="3">
      <t>シマネケン</t>
    </rPh>
    <rPh sb="3" eb="12">
      <t>シチョウソンソウゴ</t>
    </rPh>
    <phoneticPr fontId="35"/>
  </si>
  <si>
    <t>斐川宍道水道企業団（上水道事業会計）</t>
    <rPh sb="0" eb="2">
      <t>ヒカワ</t>
    </rPh>
    <rPh sb="2" eb="4">
      <t>シンジ</t>
    </rPh>
    <rPh sb="4" eb="9">
      <t>スイドウ</t>
    </rPh>
    <rPh sb="10" eb="17">
      <t>ジョウスイド</t>
    </rPh>
    <phoneticPr fontId="35"/>
  </si>
  <si>
    <t>玉井斎場管理組合</t>
    <rPh sb="0" eb="2">
      <t>タマイ</t>
    </rPh>
    <rPh sb="2" eb="4">
      <t>サイジョウ</t>
    </rPh>
    <rPh sb="4" eb="8">
      <t>カンリク</t>
    </rPh>
    <phoneticPr fontId="35"/>
  </si>
  <si>
    <t>松江市土地開発公社</t>
  </si>
  <si>
    <t>公益財団法人松江市観光振興公社</t>
  </si>
  <si>
    <t>公益財団法人松江市スポーツ・文化振興財団</t>
  </si>
  <si>
    <t>株式会社玉造温泉ゆうゆ</t>
  </si>
  <si>
    <t>株式会社サンライズ美保関</t>
  </si>
  <si>
    <t>株式会社松江ガスサービス</t>
  </si>
  <si>
    <t>一般財団法人島根県東部勤労者共済会</t>
  </si>
  <si>
    <t>鹿島マリーナ株式会社</t>
    <rPh sb="0" eb="2">
      <t>カシマ</t>
    </rPh>
    <rPh sb="6" eb="10">
      <t>カブシキガイシャ</t>
    </rPh>
    <phoneticPr fontId="35"/>
  </si>
  <si>
    <t>山陰ケーブルビジョン株式会社</t>
    <rPh sb="0" eb="2">
      <t>サンイン</t>
    </rPh>
    <rPh sb="10" eb="14">
      <t>カブシキガイシャ</t>
    </rPh>
    <phoneticPr fontId="35"/>
  </si>
  <si>
    <t>碧雲観光株式会社</t>
    <rPh sb="0" eb="2">
      <t>ヘキウン</t>
    </rPh>
    <rPh sb="2" eb="4">
      <t>カンコウ</t>
    </rPh>
    <rPh sb="4" eb="8">
      <t>カブシキガイシャ</t>
    </rPh>
    <phoneticPr fontId="35"/>
  </si>
  <si>
    <t>公益財団法人松江スポーツ協会</t>
    <rPh sb="0" eb="2">
      <t>コウエキ</t>
    </rPh>
    <rPh sb="2" eb="6">
      <t>ザイダンホウジン</t>
    </rPh>
    <phoneticPr fontId="35"/>
  </si>
  <si>
    <t>松江市庁舎建設基金</t>
  </si>
  <si>
    <t>鹿島地域振興基金</t>
  </si>
  <si>
    <t>松江市ふれあい福祉基金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</si>
</sst>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6"/>
      <color auto="1"/>
      <name val="ＭＳ 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63613</c:v>
                </c:pt>
                <c:pt idx="1">
                  <c:v>44473</c:v>
                </c:pt>
                <c:pt idx="2">
                  <c:v>67549</c:v>
                </c:pt>
                <c:pt idx="3">
                  <c:v>59568</c:v>
                </c:pt>
                <c:pt idx="4">
                  <c:v>64812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4.8499999999999996</c:v>
                </c:pt>
                <c:pt idx="1">
                  <c:v>4.5199999999999996</c:v>
                </c:pt>
                <c:pt idx="2">
                  <c:v>5.12</c:v>
                </c:pt>
                <c:pt idx="3">
                  <c:v>4.1100000000000003</c:v>
                </c:pt>
                <c:pt idx="4">
                  <c:v>3.26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6.44</c:v>
                </c:pt>
                <c:pt idx="1">
                  <c:v>8.27</c:v>
                </c:pt>
                <c:pt idx="2">
                  <c:v>9.48</c:v>
                </c:pt>
                <c:pt idx="3">
                  <c:v>8.9</c:v>
                </c:pt>
                <c:pt idx="4">
                  <c:v>7.62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3.33</c:v>
                </c:pt>
                <c:pt idx="2">
                  <c:v>1.92</c:v>
                </c:pt>
                <c:pt idx="3">
                  <c:v>-1.02</c:v>
                </c:pt>
                <c:pt idx="4">
                  <c:v>-1.85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0.63</c:v>
                </c:pt>
                <c:pt idx="4">
                  <c:v>#N/A</c:v>
                </c:pt>
                <c:pt idx="5">
                  <c:v>0.97</c:v>
                </c:pt>
                <c:pt idx="6">
                  <c:v>#N/A</c:v>
                </c:pt>
                <c:pt idx="7">
                  <c:v>0.86</c:v>
                </c:pt>
                <c:pt idx="8">
                  <c:v>#N/A</c:v>
                </c:pt>
                <c:pt idx="9">
                  <c:v>0.5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公園墓地事業特別会計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0.33</c:v>
                </c:pt>
                <c:pt idx="2">
                  <c:v>#N/A</c:v>
                </c:pt>
                <c:pt idx="3">
                  <c:v>0.34</c:v>
                </c:pt>
                <c:pt idx="4">
                  <c:v>#N/A</c:v>
                </c:pt>
                <c:pt idx="5">
                  <c:v>0.36</c:v>
                </c:pt>
                <c:pt idx="6">
                  <c:v>#N/A</c:v>
                </c:pt>
                <c:pt idx="7">
                  <c:v>0.37</c:v>
                </c:pt>
                <c:pt idx="8">
                  <c:v>#N/A</c:v>
                </c:pt>
                <c:pt idx="9">
                  <c:v>0.38</c:v>
                </c:pt>
              </c:numCache>
            </c:numRef>
          </c:val>
        </c:ser>
        <c:ser>
          <c:idx val="3"/>
          <c:order val="3"/>
          <c:tx>
            <c:strRef>
              <c:f>データシート!$A$30</c:f>
              <c:strCache>
                <c:ptCount val="1"/>
                <c:pt idx="0">
                  <c:v>ガス事業会計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0.37</c:v>
                </c:pt>
                <c:pt idx="4">
                  <c:v>#N/A</c:v>
                </c:pt>
                <c:pt idx="5">
                  <c:v>0.56000000000000005</c:v>
                </c:pt>
                <c:pt idx="6">
                  <c:v>#N/A</c:v>
                </c:pt>
                <c:pt idx="7">
                  <c:v>0.57999999999999996</c:v>
                </c:pt>
                <c:pt idx="8">
                  <c:v>#N/A</c:v>
                </c:pt>
                <c:pt idx="9">
                  <c:v>0.62</c:v>
                </c:pt>
              </c:numCache>
            </c:numRef>
          </c:val>
        </c:ser>
        <c:ser>
          <c:idx val="4"/>
          <c:order val="4"/>
          <c:tx>
            <c:strRef>
              <c:f>データシート!$A$31</c:f>
              <c:strCache>
                <c:ptCount val="1"/>
                <c:pt idx="0">
                  <c:v>交通事業会計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0.76</c:v>
                </c:pt>
                <c:pt idx="4">
                  <c:v>#N/A</c:v>
                </c:pt>
                <c:pt idx="5">
                  <c:v>0.77</c:v>
                </c:pt>
                <c:pt idx="6">
                  <c:v>#N/A</c:v>
                </c:pt>
                <c:pt idx="7">
                  <c:v>0.72</c:v>
                </c:pt>
                <c:pt idx="8">
                  <c:v>#N/A</c:v>
                </c:pt>
                <c:pt idx="9">
                  <c:v>0.64</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1.71</c:v>
                </c:pt>
                <c:pt idx="4">
                  <c:v>#N/A</c:v>
                </c:pt>
                <c:pt idx="5">
                  <c:v>2.09</c:v>
                </c:pt>
                <c:pt idx="6">
                  <c:v>#N/A</c:v>
                </c:pt>
                <c:pt idx="7">
                  <c:v>1.95</c:v>
                </c:pt>
                <c:pt idx="8">
                  <c:v>#N/A</c:v>
                </c:pt>
                <c:pt idx="9">
                  <c:v>0.84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1.51</c:v>
                </c:pt>
                <c:pt idx="4">
                  <c:v>#N/A</c:v>
                </c:pt>
                <c:pt idx="5">
                  <c:v>1.56</c:v>
                </c:pt>
                <c:pt idx="6">
                  <c:v>#N/A</c:v>
                </c:pt>
                <c:pt idx="7">
                  <c:v>1.31</c:v>
                </c:pt>
                <c:pt idx="8">
                  <c:v>#N/A</c:v>
                </c:pt>
                <c:pt idx="9">
                  <c:v>1.19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1.86</c:v>
                </c:pt>
                <c:pt idx="4">
                  <c:v>#N/A</c:v>
                </c:pt>
                <c:pt idx="5">
                  <c:v>2.78</c:v>
                </c:pt>
                <c:pt idx="6">
                  <c:v>#N/A</c:v>
                </c:pt>
                <c:pt idx="7">
                  <c:v>2.5099999999999998</c:v>
                </c:pt>
                <c:pt idx="8">
                  <c:v>#N/A</c:v>
                </c:pt>
                <c:pt idx="9">
                  <c:v>1.24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4.45</c:v>
                </c:pt>
                <c:pt idx="2">
                  <c:v>#N/A</c:v>
                </c:pt>
                <c:pt idx="3">
                  <c:v>4.07</c:v>
                </c:pt>
                <c:pt idx="4">
                  <c:v>#N/A</c:v>
                </c:pt>
                <c:pt idx="5">
                  <c:v>4.63</c:v>
                </c:pt>
                <c:pt idx="6">
                  <c:v>#N/A</c:v>
                </c:pt>
                <c:pt idx="7">
                  <c:v>3.63</c:v>
                </c:pt>
                <c:pt idx="8">
                  <c:v>#N/A</c:v>
                </c:pt>
                <c:pt idx="9">
                  <c:v>2.77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8.06</c:v>
                </c:pt>
                <c:pt idx="2">
                  <c:v>#N/A</c:v>
                </c:pt>
                <c:pt idx="3">
                  <c:v>5.99</c:v>
                </c:pt>
                <c:pt idx="4">
                  <c:v>#N/A</c:v>
                </c:pt>
                <c:pt idx="5">
                  <c:v>6.75</c:v>
                </c:pt>
                <c:pt idx="6">
                  <c:v>#N/A</c:v>
                </c:pt>
                <c:pt idx="7">
                  <c:v>4.2</c:v>
                </c:pt>
                <c:pt idx="8">
                  <c:v>#N/A</c:v>
                </c:pt>
                <c:pt idx="9">
                  <c:v>4.8600000000000003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12105</c:v>
                </c:pt>
                <c:pt idx="5">
                  <c:v>11623</c:v>
                </c:pt>
                <c:pt idx="8">
                  <c:v>11567</c:v>
                </c:pt>
                <c:pt idx="11">
                  <c:v>11061</c:v>
                </c:pt>
                <c:pt idx="14">
                  <c:v>10982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68</c:v>
                </c:pt>
                <c:pt idx="3">
                  <c:v>48</c:v>
                </c:pt>
                <c:pt idx="6">
                  <c:v>37</c:v>
                </c:pt>
                <c:pt idx="9">
                  <c:v>22</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38</c:v>
                </c:pt>
                <c:pt idx="6">
                  <c:v>38</c:v>
                </c:pt>
                <c:pt idx="9">
                  <c:v>37</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4726</c:v>
                </c:pt>
                <c:pt idx="3">
                  <c:v>4563</c:v>
                </c:pt>
                <c:pt idx="6">
                  <c:v>4447</c:v>
                </c:pt>
                <c:pt idx="9">
                  <c:v>4295</c:v>
                </c:pt>
                <c:pt idx="12">
                  <c:v>4190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11823</c:v>
                </c:pt>
                <c:pt idx="3">
                  <c:v>11606</c:v>
                </c:pt>
                <c:pt idx="6">
                  <c:v>11377</c:v>
                </c:pt>
                <c:pt idx="9">
                  <c:v>10712</c:v>
                </c:pt>
                <c:pt idx="12">
                  <c:v>10662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4550</c:v>
                </c:pt>
                <c:pt idx="2">
                  <c:v>#N/A</c:v>
                </c:pt>
                <c:pt idx="3">
                  <c:v>#N/A</c:v>
                </c:pt>
                <c:pt idx="4">
                  <c:v>4632</c:v>
                </c:pt>
                <c:pt idx="5">
                  <c:v>#N/A</c:v>
                </c:pt>
                <c:pt idx="6">
                  <c:v>#N/A</c:v>
                </c:pt>
                <c:pt idx="7">
                  <c:v>4332</c:v>
                </c:pt>
                <c:pt idx="8">
                  <c:v>#N/A</c:v>
                </c:pt>
                <c:pt idx="9">
                  <c:v>#N/A</c:v>
                </c:pt>
                <c:pt idx="10">
                  <c:v>4005</c:v>
                </c:pt>
                <c:pt idx="11">
                  <c:v>#N/A</c:v>
                </c:pt>
                <c:pt idx="12">
                  <c:v>#N/A</c:v>
                </c:pt>
                <c:pt idx="13">
                  <c:v>3918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106056</c:v>
                </c:pt>
                <c:pt idx="5">
                  <c:v>101388</c:v>
                </c:pt>
                <c:pt idx="8">
                  <c:v>97640</c:v>
                </c:pt>
                <c:pt idx="11">
                  <c:v>93389</c:v>
                </c:pt>
                <c:pt idx="14">
                  <c:v>88016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9912</c:v>
                </c:pt>
                <c:pt idx="5">
                  <c:v>10049</c:v>
                </c:pt>
                <c:pt idx="8">
                  <c:v>9821</c:v>
                </c:pt>
                <c:pt idx="11">
                  <c:v>9411</c:v>
                </c:pt>
                <c:pt idx="14">
                  <c:v>8981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14582</c:v>
                </c:pt>
                <c:pt idx="5">
                  <c:v>15845</c:v>
                </c:pt>
                <c:pt idx="8">
                  <c:v>16497</c:v>
                </c:pt>
                <c:pt idx="11">
                  <c:v>17935</c:v>
                </c:pt>
                <c:pt idx="14">
                  <c:v>19492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111</c:v>
                </c:pt>
                <c:pt idx="3">
                  <c:v>106</c:v>
                </c:pt>
                <c:pt idx="6">
                  <c:v>100</c:v>
                </c:pt>
                <c:pt idx="9">
                  <c:v>95</c:v>
                </c:pt>
                <c:pt idx="12">
                  <c:v>90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12943</c:v>
                </c:pt>
                <c:pt idx="3">
                  <c:v>12633</c:v>
                </c:pt>
                <c:pt idx="6">
                  <c:v>12326</c:v>
                </c:pt>
                <c:pt idx="9">
                  <c:v>12516</c:v>
                </c:pt>
                <c:pt idx="12">
                  <c:v>12555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421</c:v>
                </c:pt>
                <c:pt idx="3">
                  <c:v>454</c:v>
                </c:pt>
                <c:pt idx="6">
                  <c:v>436</c:v>
                </c:pt>
                <c:pt idx="9">
                  <c:v>399</c:v>
                </c:pt>
                <c:pt idx="12">
                  <c:v>371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42108</c:v>
                </c:pt>
                <c:pt idx="3">
                  <c:v>39713</c:v>
                </c:pt>
                <c:pt idx="6">
                  <c:v>37548</c:v>
                </c:pt>
                <c:pt idx="9">
                  <c:v>34077</c:v>
                </c:pt>
                <c:pt idx="12">
                  <c:v>31407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1225</c:v>
                </c:pt>
                <c:pt idx="3">
                  <c:v>1708</c:v>
                </c:pt>
                <c:pt idx="6">
                  <c:v>1605</c:v>
                </c:pt>
                <c:pt idx="9">
                  <c:v>1498</c:v>
                </c:pt>
                <c:pt idx="12">
                  <c:v>1243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107835</c:v>
                </c:pt>
                <c:pt idx="3">
                  <c:v>103474</c:v>
                </c:pt>
                <c:pt idx="6">
                  <c:v>102990</c:v>
                </c:pt>
                <c:pt idx="9">
                  <c:v>100920</c:v>
                </c:pt>
                <c:pt idx="12">
                  <c:v>99181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34094</c:v>
                </c:pt>
                <c:pt idx="2">
                  <c:v>#N/A</c:v>
                </c:pt>
                <c:pt idx="3">
                  <c:v>#N/A</c:v>
                </c:pt>
                <c:pt idx="4">
                  <c:v>30805</c:v>
                </c:pt>
                <c:pt idx="5">
                  <c:v>#N/A</c:v>
                </c:pt>
                <c:pt idx="6">
                  <c:v>#N/A</c:v>
                </c:pt>
                <c:pt idx="7">
                  <c:v>31048</c:v>
                </c:pt>
                <c:pt idx="8">
                  <c:v>#N/A</c:v>
                </c:pt>
                <c:pt idx="9">
                  <c:v>#N/A</c:v>
                </c:pt>
                <c:pt idx="10">
                  <c:v>28770</c:v>
                </c:pt>
                <c:pt idx="11">
                  <c:v>#N/A</c:v>
                </c:pt>
                <c:pt idx="12">
                  <c:v>#N/A</c:v>
                </c:pt>
                <c:pt idx="13">
                  <c:v>28358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5233</c:v>
                </c:pt>
                <c:pt idx="1">
                  <c:v>4917</c:v>
                </c:pt>
                <c:pt idx="2">
                  <c:v>4304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891</c:v>
                </c:pt>
                <c:pt idx="1">
                  <c:v>892</c:v>
                </c:pt>
                <c:pt idx="2">
                  <c:v>1251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7307</c:v>
                </c:pt>
                <c:pt idx="1">
                  <c:v>8143</c:v>
                </c:pt>
                <c:pt idx="2">
                  <c:v>9480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近年、</a:t>
          </a:r>
          <a:r>
            <a:rPr kumimoji="1" lang="ja-JP" altLang="ja-JP" sz="1300">
              <a:solidFill>
                <a:schemeClr val="dk1"/>
              </a:solidFill>
              <a:effectLst/>
              <a:latin typeface="ＭＳ Ｐゴシック"/>
              <a:ea typeface="ＭＳ Ｐゴシック"/>
              <a:cs typeface="+mn-cs"/>
            </a:rPr>
            <a:t>地方債の償還と発行のバランスに留意しており、その</a:t>
          </a:r>
          <a:r>
            <a:rPr kumimoji="1" lang="ja-JP" altLang="ja-JP" sz="1300">
              <a:solidFill>
                <a:schemeClr val="dk1"/>
              </a:solidFill>
              <a:effectLst/>
              <a:latin typeface="ＭＳ Ｐゴシック"/>
              <a:ea typeface="ＭＳ Ｐゴシック"/>
              <a:cs typeface="+mn-cs"/>
            </a:rPr>
            <a:t>結果減少傾向となっている。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a:ea typeface="ＭＳ Ｐゴシック"/>
              <a:cs typeface="+mn-cs"/>
            </a:rPr>
            <a:t>平成２２年度まで市場公募債を発行していたが、その後は発行していない。また、平成２２年度市場公募債の償還についても平成２７年度に終了している。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地方債の償還と発行のバランスに留意したこと</a:t>
          </a:r>
          <a:r>
            <a:rPr kumimoji="1" lang="ja-JP" altLang="ja-JP" sz="1300">
              <a:solidFill>
                <a:schemeClr val="dk1"/>
              </a:solidFill>
              <a:effectLst/>
              <a:latin typeface="ＭＳ Ｐゴシック"/>
              <a:ea typeface="ＭＳ Ｐゴシック"/>
              <a:cs typeface="+mn-cs"/>
            </a:rPr>
            <a:t>によって地方債現在高が減少し、また公営企業債等繰入金見込額の減など、将来負担額が減少しており</a:t>
          </a:r>
          <a:r>
            <a:rPr kumimoji="1" lang="ja-JP" altLang="en-US" sz="1300">
              <a:solidFill>
                <a:schemeClr val="dk1"/>
              </a:solidFill>
              <a:effectLst/>
              <a:latin typeface="ＭＳ Ｐゴシック"/>
              <a:ea typeface="ＭＳ Ｐゴシック"/>
              <a:cs typeface="+mn-cs"/>
            </a:rPr>
            <a:t>、充当可能財源等が減少したことで、</a:t>
          </a:r>
          <a:r>
            <a:rPr kumimoji="1" lang="ja-JP" altLang="ja-JP" sz="1300">
              <a:solidFill>
                <a:schemeClr val="dk1"/>
              </a:solidFill>
              <a:effectLst/>
              <a:latin typeface="ＭＳ Ｐゴシック"/>
              <a:ea typeface="ＭＳ Ｐゴシック"/>
              <a:cs typeface="+mn-cs"/>
            </a:rPr>
            <a:t>将来負担比率（分子）が下がっている。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島根県松江市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新庁舎整備事業に充当するため、庁舎建設基金を約４</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億円取り崩す</a:t>
          </a:r>
          <a:r>
            <a:rPr kumimoji="1" lang="ja-JP" altLang="en-US" sz="1300">
              <a:solidFill>
                <a:schemeClr val="dk1"/>
              </a:solidFill>
              <a:effectLst/>
              <a:latin typeface="ＭＳ ゴシック"/>
              <a:ea typeface="ＭＳ ゴシック"/>
              <a:cs typeface="+mn-cs"/>
            </a:rPr>
            <a:t>などその他特定目的基金の取り崩しが大きかったものの</a:t>
          </a:r>
          <a:r>
            <a:rPr kumimoji="1" lang="ja-JP" altLang="ja-JP" sz="1300">
              <a:solidFill>
                <a:schemeClr val="dk1"/>
              </a:solidFill>
              <a:effectLst/>
              <a:latin typeface="ＭＳ ゴシック"/>
              <a:ea typeface="ＭＳ ゴシック"/>
              <a:cs typeface="+mn-cs"/>
            </a:rPr>
            <a:t>、ふるさと指定寄附金の増加によるふるさと松江だんだん基金への積み立てを行ったことから、全体では約１０．８億円の増となった。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物価・光熱水費の高騰対策や段階的な定年退職の年齢の引き上げなど歳出の増加が見込まれる中で</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安定的な財政運営のため</a:t>
          </a:r>
          <a:r>
            <a:rPr kumimoji="1" lang="ja-JP" altLang="ja-JP" sz="1300">
              <a:solidFill>
                <a:schemeClr val="dk1"/>
              </a:solidFill>
              <a:effectLst/>
              <a:latin typeface="ＭＳ ゴシック"/>
              <a:ea typeface="ＭＳ ゴシック"/>
              <a:cs typeface="+mn-cs"/>
            </a:rPr>
            <a:t>、引き続き地方債残高の縮減を図り、財政の健全化を進めつつ</a:t>
          </a:r>
          <a:r>
            <a:rPr kumimoji="1" lang="ja-JP" altLang="en-US" sz="1300">
              <a:solidFill>
                <a:schemeClr val="dk1"/>
              </a:solidFill>
              <a:effectLst/>
              <a:latin typeface="ＭＳ ゴシック"/>
              <a:ea typeface="ＭＳ ゴシック"/>
              <a:cs typeface="+mn-cs"/>
            </a:rPr>
            <a:t>一定規模（５５億円程度）の</a:t>
          </a:r>
          <a:r>
            <a:rPr kumimoji="1" lang="ja-JP" altLang="ja-JP" sz="1300">
              <a:solidFill>
                <a:schemeClr val="dk1"/>
              </a:solidFill>
              <a:effectLst/>
              <a:latin typeface="ＭＳ ゴシック"/>
              <a:ea typeface="ＭＳ ゴシック"/>
              <a:cs typeface="+mn-cs"/>
            </a:rPr>
            <a:t>財政調整基金・減債基金合計残高を</a:t>
          </a:r>
          <a:r>
            <a:rPr kumimoji="1" lang="ja-JP" altLang="en-US" sz="1300">
              <a:solidFill>
                <a:schemeClr val="dk1"/>
              </a:solidFill>
              <a:effectLst/>
              <a:latin typeface="ＭＳ ゴシック"/>
              <a:ea typeface="ＭＳ ゴシック"/>
              <a:cs typeface="+mn-cs"/>
            </a:rPr>
            <a:t>確保する</a:t>
          </a:r>
          <a:r>
            <a:rPr kumimoji="1" lang="ja-JP" altLang="ja-JP"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・松江市庁舎建設基金：庁舎の建設</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松江だんだん基金：後世に引き継ぐ自然や歴史、文化など世界に誇る地域資源を大切に保全し、活用することにより、国際文化観光都市松江がさらなる発展を遂げるための魅力あるふるさとづくりに資する事業</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・鹿島地域振興基金：松江市鹿島地区の地域振興及び防災その他の安全安心に資する事業の推進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・松江市地域振興基金：新市まちづくり計画に基づき実施する地域振興に資する事業の推進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・松江市ふれあい福祉基金：地域活動の促進とボランティア活動の活性化、もって社会福祉の向上に資する施策の推進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a:r>
          <a:r>
            <a:rPr kumimoji="1" lang="ja-JP" altLang="ja-JP" sz="1300">
              <a:solidFill>
                <a:schemeClr val="dk1"/>
              </a:solidFill>
              <a:effectLst/>
              <a:latin typeface="ＭＳ ゴシック"/>
              <a:ea typeface="ＭＳ ゴシック"/>
              <a:cs typeface="+mn-cs"/>
            </a:rPr>
            <a:t>・ふるさと松江だんだん基金：ふるさと寄附の積立により、約１５</a:t>
          </a:r>
          <a:r>
            <a:rPr kumimoji="1" lang="ja-JP" altLang="en-US" sz="1300">
              <a:solidFill>
                <a:schemeClr val="dk1"/>
              </a:solidFill>
              <a:effectLst/>
              <a:latin typeface="ＭＳ ゴシック"/>
              <a:ea typeface="ＭＳ ゴシック"/>
              <a:cs typeface="+mn-cs"/>
            </a:rPr>
            <a:t>．３億</a:t>
          </a:r>
          <a:r>
            <a:rPr kumimoji="1" lang="ja-JP" altLang="ja-JP" sz="1300">
              <a:solidFill>
                <a:schemeClr val="dk1"/>
              </a:solidFill>
              <a:effectLst/>
              <a:latin typeface="ＭＳ ゴシック"/>
              <a:ea typeface="ＭＳ ゴシック"/>
              <a:cs typeface="+mn-cs"/>
            </a:rPr>
            <a:t>円増加</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・松江市庁舎建設基金：新庁舎整備事業に充当するために取り崩しを行い、約２</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億円減少</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・松江市職員退職積立基金：職員の退職金に充当するための積立により、</a:t>
          </a:r>
          <a:r>
            <a:rPr kumimoji="1" lang="ja-JP" altLang="en-US" sz="1300">
              <a:solidFill>
                <a:schemeClr val="dk1"/>
              </a:solidFill>
              <a:effectLst/>
              <a:latin typeface="ＭＳ ゴシック"/>
              <a:ea typeface="ＭＳ ゴシック"/>
              <a:cs typeface="+mn-cs"/>
            </a:rPr>
            <a:t>約２．３億</a:t>
          </a:r>
          <a:r>
            <a:rPr kumimoji="1" lang="ja-JP" altLang="ja-JP" sz="1300">
              <a:solidFill>
                <a:schemeClr val="dk1"/>
              </a:solidFill>
              <a:effectLst/>
              <a:latin typeface="ＭＳ ゴシック"/>
              <a:ea typeface="ＭＳ ゴシック"/>
              <a:cs typeface="+mn-cs"/>
            </a:rPr>
            <a:t>円増加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a:r>
          <a:r>
            <a:rPr kumimoji="1" lang="ja-JP" altLang="ja-JP" sz="1300">
              <a:solidFill>
                <a:schemeClr val="dk1"/>
              </a:solidFill>
              <a:effectLst/>
              <a:latin typeface="ＭＳ ゴシック"/>
              <a:ea typeface="ＭＳ ゴシック"/>
              <a:cs typeface="+mn-cs"/>
            </a:rPr>
            <a:t>松江市庁舎建設基金</a:t>
          </a:r>
          <a:r>
            <a:rPr kumimoji="1" lang="ja-JP" altLang="en-US" sz="1300">
              <a:solidFill>
                <a:schemeClr val="dk1"/>
              </a:solidFill>
              <a:effectLst/>
              <a:latin typeface="ＭＳ ゴシック"/>
              <a:ea typeface="ＭＳ ゴシック"/>
              <a:cs typeface="+mn-cs"/>
            </a:rPr>
            <a:t>：新庁舎整備事業の進捗に応じて適切に取り崩しを行う。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・その他：適切な基金残高の管理と目的を失った少額の基金の整理を行う。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約１２．９億円</a:t>
          </a:r>
          <a:r>
            <a:rPr kumimoji="1" lang="ja-JP" altLang="ja-JP" sz="1300">
              <a:solidFill>
                <a:schemeClr val="dk1"/>
              </a:solidFill>
              <a:effectLst/>
              <a:latin typeface="ＭＳ ゴシック"/>
              <a:ea typeface="ＭＳ ゴシック"/>
              <a:cs typeface="+mn-cs"/>
            </a:rPr>
            <a:t>積み立てを</a:t>
          </a:r>
          <a:r>
            <a:rPr kumimoji="1" lang="ja-JP" altLang="en-US" sz="1300">
              <a:solidFill>
                <a:schemeClr val="dk1"/>
              </a:solidFill>
              <a:effectLst/>
              <a:latin typeface="ＭＳ ゴシック"/>
              <a:ea typeface="ＭＳ ゴシック"/>
              <a:cs typeface="+mn-cs"/>
            </a:rPr>
            <a:t>行い、</a:t>
          </a:r>
          <a:r>
            <a:rPr kumimoji="1" lang="ja-JP" altLang="ja-JP" sz="1100">
              <a:solidFill>
                <a:schemeClr val="dk1"/>
              </a:solidFill>
              <a:effectLst/>
              <a:latin typeface="+mn-lt"/>
              <a:ea typeface="+mn-ea"/>
              <a:cs typeface="+mn-cs"/>
            </a:rPr>
            <a:t/>
          </a:r>
          <a:r>
            <a:rPr kumimoji="1" lang="ja-JP" altLang="en-US" sz="1300">
              <a:solidFill>
                <a:schemeClr val="dk1"/>
              </a:solidFill>
              <a:effectLst/>
              <a:latin typeface="ＭＳ ゴシック"/>
              <a:ea typeface="ＭＳ ゴシック"/>
              <a:cs typeface="+mn-cs"/>
            </a:rPr>
            <a:t>財源調整のため１９億円取り崩し</a:t>
          </a:r>
          <a:r>
            <a:rPr kumimoji="1" lang="ja-JP" altLang="ja-JP" sz="1300">
              <a:solidFill>
                <a:schemeClr val="dk1"/>
              </a:solidFill>
              <a:effectLst/>
              <a:latin typeface="ＭＳ ゴシック"/>
              <a:ea typeface="ＭＳ ゴシック"/>
              <a:cs typeface="+mn-cs"/>
            </a:rPr>
            <a:t>行ったことにより、約６</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一定規模（５５億円程度）の財政調整基金・減債基金合計残高を確保する。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後年度の起債償還財源として普通交付税に追加配分された約３．６億円を積</a:t>
          </a:r>
          <a:r>
            <a:rPr kumimoji="1" lang="ja-JP" altLang="ja-JP" sz="1300">
              <a:solidFill>
                <a:schemeClr val="dk1"/>
              </a:solidFill>
              <a:effectLst/>
              <a:latin typeface="ＭＳ ゴシック"/>
              <a:ea typeface="ＭＳ ゴシック"/>
              <a:cs typeface="+mn-cs"/>
            </a:rPr>
            <a:t>み立て、取り崩しは行わなかった</a:t>
          </a:r>
          <a:r>
            <a:rPr kumimoji="1" lang="ja-JP" altLang="ja-JP" sz="1300">
              <a:solidFill>
                <a:schemeClr val="dk1"/>
              </a:solidFill>
              <a:effectLst/>
              <a:latin typeface="ＭＳ ゴシック"/>
              <a:ea typeface="ＭＳ ゴシック"/>
              <a:cs typeface="+mn-cs"/>
            </a:rPr>
            <a:t>ことから、約３</a:t>
          </a:r>
          <a:r>
            <a:rPr kumimoji="1" lang="ja-JP" altLang="ja-JP" sz="1300">
              <a:solidFill>
                <a:schemeClr val="dk1"/>
              </a:solidFill>
              <a:effectLst/>
              <a:latin typeface="ＭＳ ゴシック"/>
              <a:ea typeface="ＭＳ ゴシック"/>
              <a:cs typeface="+mn-cs"/>
            </a:rPr>
            <a:t>．６</a:t>
          </a:r>
          <a:r>
            <a:rPr kumimoji="1" lang="ja-JP" altLang="ja-JP" sz="1300">
              <a:solidFill>
                <a:schemeClr val="dk1"/>
              </a:solidFill>
              <a:effectLst/>
              <a:latin typeface="ＭＳ ゴシック"/>
              <a:ea typeface="ＭＳ ゴシック"/>
              <a:cs typeface="+mn-cs"/>
            </a:rPr>
            <a:t>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一定規模（５５億円程度）の財政調整基金・減債基金合計残高を確保する。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財政力指数は前年度からほぼ横ばいの０．５７％となった。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全国平均よりは高いが類似団体と比べると低いため、今後も市税等の徴収体制を強化するとともに、行財政改革大綱に基づいて行財政全般の効率化を図ることで、財源確保及び歳出の抑制に努める。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6540"/>
    <xdr:sp macro="" textlink="">
      <xdr:nvSpPr>
        <xdr:cNvPr id="56" name="テキスト ボックス 55"/>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6540"/>
    <xdr:sp macro="" textlink="">
      <xdr:nvSpPr>
        <xdr:cNvPr id="58" name="テキスト ボックス 57"/>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105410</xdr:rowOff>
    </xdr:from>
    <xdr:to xmlns:xdr="http://schemas.openxmlformats.org/drawingml/2006/spreadsheetDrawing">
      <xdr:col>23</xdr:col>
      <xdr:colOff>133350</xdr:colOff>
      <xdr:row>44</xdr:row>
      <xdr:rowOff>165100</xdr:rowOff>
    </xdr:to>
    <xdr:cxnSp macro="">
      <xdr:nvCxnSpPr>
        <xdr:cNvPr id="66" name="直線コネクタ 65"/>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7"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8" name="直線コネクタ 67"/>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20320</xdr:rowOff>
    </xdr:from>
    <xdr:ext cx="762000" cy="256540"/>
    <xdr:sp macro="" textlink="">
      <xdr:nvSpPr>
        <xdr:cNvPr id="69" name="財政力最大値テキスト"/>
        <xdr:cNvSpPr txBox="1"/>
      </xdr:nvSpPr>
      <xdr:spPr>
        <a:xfrm>
          <a:off x="5041900" y="5849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105410</xdr:rowOff>
    </xdr:from>
    <xdr:to xmlns:xdr="http://schemas.openxmlformats.org/drawingml/2006/spreadsheetDrawing">
      <xdr:col>24</xdr:col>
      <xdr:colOff>12700</xdr:colOff>
      <xdr:row>35</xdr:row>
      <xdr:rowOff>105410</xdr:rowOff>
    </xdr:to>
    <xdr:cxnSp macro="">
      <xdr:nvCxnSpPr>
        <xdr:cNvPr id="70" name="直線コネクタ 69"/>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10160</xdr:rowOff>
    </xdr:from>
    <xdr:to xmlns:xdr="http://schemas.openxmlformats.org/drawingml/2006/spreadsheetDrawing">
      <xdr:col>23</xdr:col>
      <xdr:colOff>133350</xdr:colOff>
      <xdr:row>44</xdr:row>
      <xdr:rowOff>27305</xdr:rowOff>
    </xdr:to>
    <xdr:cxnSp macro="">
      <xdr:nvCxnSpPr>
        <xdr:cNvPr id="71" name="直線コネクタ 70"/>
        <xdr:cNvCxnSpPr/>
      </xdr:nvCxnSpPr>
      <xdr:spPr>
        <a:xfrm flipV="1">
          <a:off x="4114800" y="75539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72"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10160</xdr:rowOff>
    </xdr:from>
    <xdr:to xmlns:xdr="http://schemas.openxmlformats.org/drawingml/2006/spreadsheetDrawing">
      <xdr:col>19</xdr:col>
      <xdr:colOff>133350</xdr:colOff>
      <xdr:row>44</xdr:row>
      <xdr:rowOff>27305</xdr:rowOff>
    </xdr:to>
    <xdr:cxnSp macro="">
      <xdr:nvCxnSpPr>
        <xdr:cNvPr id="74" name="直線コネクタ 73"/>
        <xdr:cNvCxnSpPr/>
      </xdr:nvCxnSpPr>
      <xdr:spPr>
        <a:xfrm>
          <a:off x="3225800" y="7553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6540"/>
    <xdr:sp macro="" textlink="">
      <xdr:nvSpPr>
        <xdr:cNvPr id="76" name="テキスト ボックス 75"/>
        <xdr:cNvSpPr txBox="1"/>
      </xdr:nvSpPr>
      <xdr:spPr>
        <a:xfrm>
          <a:off x="3733800" y="69443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10160</xdr:rowOff>
    </xdr:from>
    <xdr:to xmlns:xdr="http://schemas.openxmlformats.org/drawingml/2006/spreadsheetDrawing">
      <xdr:col>15</xdr:col>
      <xdr:colOff>82550</xdr:colOff>
      <xdr:row>44</xdr:row>
      <xdr:rowOff>10160</xdr:rowOff>
    </xdr:to>
    <xdr:cxnSp macro="">
      <xdr:nvCxnSpPr>
        <xdr:cNvPr id="77" name="直線コネクタ 76"/>
        <xdr:cNvCxnSpPr/>
      </xdr:nvCxnSpPr>
      <xdr:spPr>
        <a:xfrm>
          <a:off x="2336800" y="7553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52070</xdr:rowOff>
    </xdr:from>
    <xdr:ext cx="762000" cy="256540"/>
    <xdr:sp macro="" textlink="">
      <xdr:nvSpPr>
        <xdr:cNvPr id="79" name="テキスト ボックス 78"/>
        <xdr:cNvSpPr txBox="1"/>
      </xdr:nvSpPr>
      <xdr:spPr>
        <a:xfrm>
          <a:off x="2844800" y="6910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44</xdr:row>
      <xdr:rowOff>10160</xdr:rowOff>
    </xdr:to>
    <xdr:cxnSp macro="">
      <xdr:nvCxnSpPr>
        <xdr:cNvPr id="80" name="直線コネクタ 79"/>
        <xdr:cNvCxnSpPr/>
      </xdr:nvCxnSpPr>
      <xdr:spPr>
        <a:xfrm>
          <a:off x="1447800" y="7536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111760</xdr:rowOff>
    </xdr:from>
    <xdr:to xmlns:xdr="http://schemas.openxmlformats.org/drawingml/2006/spreadsheetDrawing">
      <xdr:col>11</xdr:col>
      <xdr:colOff>82550</xdr:colOff>
      <xdr:row>42</xdr:row>
      <xdr:rowOff>41910</xdr:rowOff>
    </xdr:to>
    <xdr:sp macro="" textlink="">
      <xdr:nvSpPr>
        <xdr:cNvPr id="81" name="フローチャート: 判断 80"/>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52070</xdr:rowOff>
    </xdr:from>
    <xdr:ext cx="762000" cy="256540"/>
    <xdr:sp macro="" textlink="">
      <xdr:nvSpPr>
        <xdr:cNvPr id="82" name="テキスト ボックス 81"/>
        <xdr:cNvSpPr txBox="1"/>
      </xdr:nvSpPr>
      <xdr:spPr>
        <a:xfrm>
          <a:off x="1955800" y="6910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17780</xdr:rowOff>
    </xdr:from>
    <xdr:ext cx="762000" cy="256540"/>
    <xdr:sp macro="" textlink="">
      <xdr:nvSpPr>
        <xdr:cNvPr id="84" name="テキスト ボックス 83"/>
        <xdr:cNvSpPr txBox="1"/>
      </xdr:nvSpPr>
      <xdr:spPr>
        <a:xfrm>
          <a:off x="1066800" y="6875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130810</xdr:rowOff>
    </xdr:from>
    <xdr:to xmlns:xdr="http://schemas.openxmlformats.org/drawingml/2006/spreadsheetDrawing">
      <xdr:col>23</xdr:col>
      <xdr:colOff>184150</xdr:colOff>
      <xdr:row>44</xdr:row>
      <xdr:rowOff>60960</xdr:rowOff>
    </xdr:to>
    <xdr:sp macro="" textlink="">
      <xdr:nvSpPr>
        <xdr:cNvPr id="90" name="楕円 89"/>
        <xdr:cNvSpPr/>
      </xdr:nvSpPr>
      <xdr:spPr>
        <a:xfrm>
          <a:off x="49022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102870</xdr:rowOff>
    </xdr:from>
    <xdr:ext cx="762000" cy="259080"/>
    <xdr:sp macro="" textlink="">
      <xdr:nvSpPr>
        <xdr:cNvPr id="91" name="財政力該当値テキスト"/>
        <xdr:cNvSpPr txBox="1"/>
      </xdr:nvSpPr>
      <xdr:spPr>
        <a:xfrm>
          <a:off x="5041900" y="747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147955</xdr:rowOff>
    </xdr:from>
    <xdr:to xmlns:xdr="http://schemas.openxmlformats.org/drawingml/2006/spreadsheetDrawing">
      <xdr:col>19</xdr:col>
      <xdr:colOff>184150</xdr:colOff>
      <xdr:row>44</xdr:row>
      <xdr:rowOff>78105</xdr:rowOff>
    </xdr:to>
    <xdr:sp macro="" textlink="">
      <xdr:nvSpPr>
        <xdr:cNvPr id="92" name="楕円 91"/>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63500</xdr:rowOff>
    </xdr:from>
    <xdr:ext cx="736600" cy="256540"/>
    <xdr:sp macro="" textlink="">
      <xdr:nvSpPr>
        <xdr:cNvPr id="93" name="テキスト ボックス 92"/>
        <xdr:cNvSpPr txBox="1"/>
      </xdr:nvSpPr>
      <xdr:spPr>
        <a:xfrm>
          <a:off x="3733800" y="76073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130810</xdr:rowOff>
    </xdr:from>
    <xdr:to xmlns:xdr="http://schemas.openxmlformats.org/drawingml/2006/spreadsheetDrawing">
      <xdr:col>15</xdr:col>
      <xdr:colOff>133350</xdr:colOff>
      <xdr:row>44</xdr:row>
      <xdr:rowOff>60960</xdr:rowOff>
    </xdr:to>
    <xdr:sp macro="" textlink="">
      <xdr:nvSpPr>
        <xdr:cNvPr id="94" name="楕円 93"/>
        <xdr:cNvSpPr/>
      </xdr:nvSpPr>
      <xdr:spPr>
        <a:xfrm>
          <a:off x="3175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45720</xdr:rowOff>
    </xdr:from>
    <xdr:ext cx="762000" cy="259080"/>
    <xdr:sp macro="" textlink="">
      <xdr:nvSpPr>
        <xdr:cNvPr id="95" name="テキスト ボックス 94"/>
        <xdr:cNvSpPr txBox="1"/>
      </xdr:nvSpPr>
      <xdr:spPr>
        <a:xfrm>
          <a:off x="2844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130810</xdr:rowOff>
    </xdr:from>
    <xdr:to xmlns:xdr="http://schemas.openxmlformats.org/drawingml/2006/spreadsheetDrawing">
      <xdr:col>11</xdr:col>
      <xdr:colOff>82550</xdr:colOff>
      <xdr:row>44</xdr:row>
      <xdr:rowOff>60960</xdr:rowOff>
    </xdr:to>
    <xdr:sp macro="" textlink="">
      <xdr:nvSpPr>
        <xdr:cNvPr id="96" name="楕円 95"/>
        <xdr:cNvSpPr/>
      </xdr:nvSpPr>
      <xdr:spPr>
        <a:xfrm>
          <a:off x="2286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45720</xdr:rowOff>
    </xdr:from>
    <xdr:ext cx="762000" cy="259080"/>
    <xdr:sp macro="" textlink="">
      <xdr:nvSpPr>
        <xdr:cNvPr id="97" name="テキスト ボックス 96"/>
        <xdr:cNvSpPr txBox="1"/>
      </xdr:nvSpPr>
      <xdr:spPr>
        <a:xfrm>
          <a:off x="1955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8" name="楕円 97"/>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6540"/>
    <xdr:sp macro="" textlink="">
      <xdr:nvSpPr>
        <xdr:cNvPr id="99" name="テキスト ボックス 98"/>
        <xdr:cNvSpPr txBox="1"/>
      </xdr:nvSpPr>
      <xdr:spPr>
        <a:xfrm>
          <a:off x="1066800" y="7573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101" name="テキスト ボックス 100"/>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102" name="テキスト ボックス 101"/>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経常一般財源等（分母）</a:t>
          </a:r>
          <a:r>
            <a:rPr kumimoji="1" lang="ja-JP" altLang="en-US" sz="1300">
              <a:latin typeface="ＭＳ Ｐゴシック"/>
              <a:ea typeface="ＭＳ Ｐゴシック"/>
            </a:rPr>
            <a:t>については、臨時財政対策債が減少した一方で、地方交付税が大きく増となり、全体としては増となった。</a:t>
          </a:r>
          <a:r>
            <a:rPr kumimoji="1" lang="ja-JP" altLang="en-US" sz="1300">
              <a:latin typeface="ＭＳ Ｐゴシック"/>
              <a:ea typeface="ＭＳ Ｐゴシック"/>
            </a:rPr>
            <a:t>経常経費充当一般財源（分子）については</a:t>
          </a:r>
          <a:r>
            <a:rPr kumimoji="1" lang="ja-JP" altLang="en-US" sz="1300">
              <a:latin typeface="ＭＳ Ｐゴシック"/>
              <a:ea typeface="ＭＳ Ｐゴシック"/>
            </a:rPr>
            <a:t>、人事院勧告に基づく人件費の増</a:t>
          </a:r>
          <a:r>
            <a:rPr kumimoji="1" lang="ja-JP" altLang="en-US" sz="1300">
              <a:latin typeface="ＭＳ Ｐゴシック"/>
              <a:ea typeface="ＭＳ Ｐゴシック"/>
            </a:rPr>
            <a:t>や子宮頸がん予防ワクチン接種事業費や総合文化センター運営費等の物件費が</a:t>
          </a:r>
          <a:r>
            <a:rPr kumimoji="1" lang="ja-JP" altLang="en-US" sz="1300">
              <a:latin typeface="ＭＳ Ｐゴシック"/>
              <a:ea typeface="ＭＳ Ｐゴシック"/>
            </a:rPr>
            <a:t>増となり</a:t>
          </a:r>
          <a:r>
            <a:rPr kumimoji="1" lang="ja-JP" altLang="en-US" sz="1300">
              <a:latin typeface="ＭＳ Ｐゴシック"/>
              <a:ea typeface="ＭＳ Ｐゴシック"/>
            </a:rPr>
            <a:t>、全体として増となった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分母、分子ともに増となったが、</a:t>
          </a:r>
          <a:r>
            <a:rPr kumimoji="1" lang="ja-JP" altLang="en-US" sz="1300">
              <a:latin typeface="ＭＳ Ｐゴシック"/>
              <a:ea typeface="ＭＳ Ｐゴシック"/>
            </a:rPr>
            <a:t>分子が</a:t>
          </a:r>
          <a:r>
            <a:rPr kumimoji="1" lang="ja-JP" altLang="en-US" sz="1300">
              <a:latin typeface="ＭＳ Ｐゴシック"/>
              <a:ea typeface="ＭＳ Ｐゴシック"/>
            </a:rPr>
            <a:t>分母を上回る増となったため、前年度比０．６ポイント増の９３．７％となった。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5" name="テキスト ボックス 114"/>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3" name="テキスト ボックス 122"/>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5" name="テキスト ボックス 124"/>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76200</xdr:rowOff>
    </xdr:from>
    <xdr:to xmlns:xdr="http://schemas.openxmlformats.org/drawingml/2006/spreadsheetDrawing">
      <xdr:col>23</xdr:col>
      <xdr:colOff>133350</xdr:colOff>
      <xdr:row>67</xdr:row>
      <xdr:rowOff>152400</xdr:rowOff>
    </xdr:to>
    <xdr:cxnSp macro="">
      <xdr:nvCxnSpPr>
        <xdr:cNvPr id="129" name="直線コネクタ 128"/>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124460</xdr:rowOff>
    </xdr:from>
    <xdr:ext cx="762000" cy="259080"/>
    <xdr:sp macro="" textlink="">
      <xdr:nvSpPr>
        <xdr:cNvPr id="130" name="財政構造の弾力性最小値テキスト"/>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152400</xdr:rowOff>
    </xdr:from>
    <xdr:to xmlns:xdr="http://schemas.openxmlformats.org/drawingml/2006/spreadsheetDrawing">
      <xdr:col>24</xdr:col>
      <xdr:colOff>12700</xdr:colOff>
      <xdr:row>67</xdr:row>
      <xdr:rowOff>152400</xdr:rowOff>
    </xdr:to>
    <xdr:cxnSp macro="">
      <xdr:nvCxnSpPr>
        <xdr:cNvPr id="131" name="直線コネクタ 130"/>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162560</xdr:rowOff>
    </xdr:from>
    <xdr:ext cx="762000" cy="259080"/>
    <xdr:sp macro="" textlink="">
      <xdr:nvSpPr>
        <xdr:cNvPr id="132" name="財政構造の弾力性最大値テキスト"/>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76200</xdr:rowOff>
    </xdr:from>
    <xdr:to xmlns:xdr="http://schemas.openxmlformats.org/drawingml/2006/spreadsheetDrawing">
      <xdr:col>24</xdr:col>
      <xdr:colOff>12700</xdr:colOff>
      <xdr:row>59</xdr:row>
      <xdr:rowOff>76200</xdr:rowOff>
    </xdr:to>
    <xdr:cxnSp macro="">
      <xdr:nvCxnSpPr>
        <xdr:cNvPr id="133" name="直線コネクタ 132"/>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6350</xdr:rowOff>
    </xdr:from>
    <xdr:to xmlns:xdr="http://schemas.openxmlformats.org/drawingml/2006/spreadsheetDrawing">
      <xdr:col>23</xdr:col>
      <xdr:colOff>133350</xdr:colOff>
      <xdr:row>66</xdr:row>
      <xdr:rowOff>30480</xdr:rowOff>
    </xdr:to>
    <xdr:cxnSp macro="">
      <xdr:nvCxnSpPr>
        <xdr:cNvPr id="134" name="直線コネクタ 133"/>
        <xdr:cNvCxnSpPr/>
      </xdr:nvCxnSpPr>
      <xdr:spPr>
        <a:xfrm>
          <a:off x="4114800" y="113220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147320</xdr:rowOff>
    </xdr:from>
    <xdr:ext cx="762000" cy="259080"/>
    <xdr:sp macro="" textlink="">
      <xdr:nvSpPr>
        <xdr:cNvPr id="135" name="財政構造の弾力性平均値テキスト"/>
        <xdr:cNvSpPr txBox="1"/>
      </xdr:nvSpPr>
      <xdr:spPr>
        <a:xfrm>
          <a:off x="5041900" y="11120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130810</xdr:rowOff>
    </xdr:from>
    <xdr:to xmlns:xdr="http://schemas.openxmlformats.org/drawingml/2006/spreadsheetDrawing">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166370</xdr:rowOff>
    </xdr:from>
    <xdr:to xmlns:xdr="http://schemas.openxmlformats.org/drawingml/2006/spreadsheetDrawing">
      <xdr:col>19</xdr:col>
      <xdr:colOff>133350</xdr:colOff>
      <xdr:row>66</xdr:row>
      <xdr:rowOff>6350</xdr:rowOff>
    </xdr:to>
    <xdr:cxnSp macro="">
      <xdr:nvCxnSpPr>
        <xdr:cNvPr id="137" name="直線コネクタ 136"/>
        <xdr:cNvCxnSpPr/>
      </xdr:nvCxnSpPr>
      <xdr:spPr>
        <a:xfrm>
          <a:off x="3225800" y="11310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122555</xdr:rowOff>
    </xdr:from>
    <xdr:to xmlns:xdr="http://schemas.openxmlformats.org/drawingml/2006/spreadsheetDrawing">
      <xdr:col>19</xdr:col>
      <xdr:colOff>184150</xdr:colOff>
      <xdr:row>66</xdr:row>
      <xdr:rowOff>52705</xdr:rowOff>
    </xdr:to>
    <xdr:sp macro="" textlink="">
      <xdr:nvSpPr>
        <xdr:cNvPr id="138" name="フローチャート: 判断 137"/>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63500</xdr:rowOff>
    </xdr:from>
    <xdr:ext cx="736600" cy="256540"/>
    <xdr:sp macro="" textlink="">
      <xdr:nvSpPr>
        <xdr:cNvPr id="139" name="テキスト ボックス 138"/>
        <xdr:cNvSpPr txBox="1"/>
      </xdr:nvSpPr>
      <xdr:spPr>
        <a:xfrm>
          <a:off x="3733800" y="110363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52705</xdr:rowOff>
    </xdr:from>
    <xdr:to xmlns:xdr="http://schemas.openxmlformats.org/drawingml/2006/spreadsheetDrawing">
      <xdr:col>15</xdr:col>
      <xdr:colOff>82550</xdr:colOff>
      <xdr:row>65</xdr:row>
      <xdr:rowOff>166370</xdr:rowOff>
    </xdr:to>
    <xdr:cxnSp macro="">
      <xdr:nvCxnSpPr>
        <xdr:cNvPr id="140" name="直線コネクタ 139"/>
        <xdr:cNvCxnSpPr/>
      </xdr:nvCxnSpPr>
      <xdr:spPr>
        <a:xfrm>
          <a:off x="2336800" y="111969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82550</xdr:rowOff>
    </xdr:from>
    <xdr:to xmlns:xdr="http://schemas.openxmlformats.org/drawingml/2006/spreadsheetDrawing">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22860</xdr:rowOff>
    </xdr:from>
    <xdr:ext cx="762000" cy="259080"/>
    <xdr:sp macro="" textlink="">
      <xdr:nvSpPr>
        <xdr:cNvPr id="142" name="テキスト ボックス 141"/>
        <xdr:cNvSpPr txBox="1"/>
      </xdr:nvSpPr>
      <xdr:spPr>
        <a:xfrm>
          <a:off x="2844800" y="1099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52705</xdr:rowOff>
    </xdr:from>
    <xdr:to xmlns:xdr="http://schemas.openxmlformats.org/drawingml/2006/spreadsheetDrawing">
      <xdr:col>11</xdr:col>
      <xdr:colOff>31750</xdr:colOff>
      <xdr:row>66</xdr:row>
      <xdr:rowOff>54610</xdr:rowOff>
    </xdr:to>
    <xdr:cxnSp macro="">
      <xdr:nvCxnSpPr>
        <xdr:cNvPr id="143" name="直線コネクタ 142"/>
        <xdr:cNvCxnSpPr/>
      </xdr:nvCxnSpPr>
      <xdr:spPr>
        <a:xfrm flipV="1">
          <a:off x="1447800" y="111969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121285</xdr:rowOff>
    </xdr:from>
    <xdr:to xmlns:xdr="http://schemas.openxmlformats.org/drawingml/2006/spreadsheetDrawing">
      <xdr:col>11</xdr:col>
      <xdr:colOff>82550</xdr:colOff>
      <xdr:row>65</xdr:row>
      <xdr:rowOff>52070</xdr:rowOff>
    </xdr:to>
    <xdr:sp macro="" textlink="">
      <xdr:nvSpPr>
        <xdr:cNvPr id="144" name="フローチャート: 判断 143"/>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61595</xdr:rowOff>
    </xdr:from>
    <xdr:ext cx="762000" cy="259080"/>
    <xdr:sp macro="" textlink="">
      <xdr:nvSpPr>
        <xdr:cNvPr id="145" name="テキスト ボックス 144"/>
        <xdr:cNvSpPr txBox="1"/>
      </xdr:nvSpPr>
      <xdr:spPr>
        <a:xfrm>
          <a:off x="1955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110490</xdr:rowOff>
    </xdr:from>
    <xdr:to xmlns:xdr="http://schemas.openxmlformats.org/drawingml/2006/spreadsheetDrawing">
      <xdr:col>7</xdr:col>
      <xdr:colOff>31750</xdr:colOff>
      <xdr:row>66</xdr:row>
      <xdr:rowOff>40640</xdr:rowOff>
    </xdr:to>
    <xdr:sp macro="" textlink="">
      <xdr:nvSpPr>
        <xdr:cNvPr id="146" name="フローチャート: 判断 145"/>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7" name="テキスト ボックス 146"/>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8" name="テキスト ボックス 147"/>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9" name="テキスト ボックス 148"/>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50" name="テキスト ボックス 149"/>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51" name="テキスト ボックス 150"/>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52" name="テキスト ボックス 151"/>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151130</xdr:rowOff>
    </xdr:from>
    <xdr:to xmlns:xdr="http://schemas.openxmlformats.org/drawingml/2006/spreadsheetDrawing">
      <xdr:col>23</xdr:col>
      <xdr:colOff>184150</xdr:colOff>
      <xdr:row>66</xdr:row>
      <xdr:rowOff>81280</xdr:rowOff>
    </xdr:to>
    <xdr:sp macro="" textlink="">
      <xdr:nvSpPr>
        <xdr:cNvPr id="153" name="楕円 152"/>
        <xdr:cNvSpPr/>
      </xdr:nvSpPr>
      <xdr:spPr>
        <a:xfrm>
          <a:off x="4902200" y="112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123190</xdr:rowOff>
    </xdr:from>
    <xdr:ext cx="762000" cy="256540"/>
    <xdr:sp macro="" textlink="">
      <xdr:nvSpPr>
        <xdr:cNvPr id="154" name="財政構造の弾力性該当値テキスト"/>
        <xdr:cNvSpPr txBox="1"/>
      </xdr:nvSpPr>
      <xdr:spPr>
        <a:xfrm>
          <a:off x="5041900" y="11267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127000</xdr:rowOff>
    </xdr:from>
    <xdr:to xmlns:xdr="http://schemas.openxmlformats.org/drawingml/2006/spreadsheetDrawing">
      <xdr:col>19</xdr:col>
      <xdr:colOff>184150</xdr:colOff>
      <xdr:row>66</xdr:row>
      <xdr:rowOff>57150</xdr:rowOff>
    </xdr:to>
    <xdr:sp macro="" textlink="">
      <xdr:nvSpPr>
        <xdr:cNvPr id="155" name="楕円 154"/>
        <xdr:cNvSpPr/>
      </xdr:nvSpPr>
      <xdr:spPr>
        <a:xfrm>
          <a:off x="40640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41910</xdr:rowOff>
    </xdr:from>
    <xdr:ext cx="736600" cy="256540"/>
    <xdr:sp macro="" textlink="">
      <xdr:nvSpPr>
        <xdr:cNvPr id="156" name="テキスト ボックス 155"/>
        <xdr:cNvSpPr txBox="1"/>
      </xdr:nvSpPr>
      <xdr:spPr>
        <a:xfrm>
          <a:off x="3733800" y="113576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114935</xdr:rowOff>
    </xdr:from>
    <xdr:to xmlns:xdr="http://schemas.openxmlformats.org/drawingml/2006/spreadsheetDrawing">
      <xdr:col>15</xdr:col>
      <xdr:colOff>133350</xdr:colOff>
      <xdr:row>66</xdr:row>
      <xdr:rowOff>45085</xdr:rowOff>
    </xdr:to>
    <xdr:sp macro="" textlink="">
      <xdr:nvSpPr>
        <xdr:cNvPr id="157" name="楕円 156"/>
        <xdr:cNvSpPr/>
      </xdr:nvSpPr>
      <xdr:spPr>
        <a:xfrm>
          <a:off x="3175000" y="112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29845</xdr:rowOff>
    </xdr:from>
    <xdr:ext cx="762000" cy="256540"/>
    <xdr:sp macro="" textlink="">
      <xdr:nvSpPr>
        <xdr:cNvPr id="158" name="テキスト ボックス 157"/>
        <xdr:cNvSpPr txBox="1"/>
      </xdr:nvSpPr>
      <xdr:spPr>
        <a:xfrm>
          <a:off x="2844800" y="1134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1905</xdr:rowOff>
    </xdr:from>
    <xdr:to xmlns:xdr="http://schemas.openxmlformats.org/drawingml/2006/spreadsheetDrawing">
      <xdr:col>11</xdr:col>
      <xdr:colOff>82550</xdr:colOff>
      <xdr:row>65</xdr:row>
      <xdr:rowOff>103505</xdr:rowOff>
    </xdr:to>
    <xdr:sp macro="" textlink="">
      <xdr:nvSpPr>
        <xdr:cNvPr id="159" name="楕円 158"/>
        <xdr:cNvSpPr/>
      </xdr:nvSpPr>
      <xdr:spPr>
        <a:xfrm>
          <a:off x="2286000" y="111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88265</xdr:rowOff>
    </xdr:from>
    <xdr:ext cx="762000" cy="256540"/>
    <xdr:sp macro="" textlink="">
      <xdr:nvSpPr>
        <xdr:cNvPr id="160" name="テキスト ボックス 159"/>
        <xdr:cNvSpPr txBox="1"/>
      </xdr:nvSpPr>
      <xdr:spPr>
        <a:xfrm>
          <a:off x="1955800" y="11232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3810</xdr:rowOff>
    </xdr:from>
    <xdr:to xmlns:xdr="http://schemas.openxmlformats.org/drawingml/2006/spreadsheetDrawing">
      <xdr:col>7</xdr:col>
      <xdr:colOff>31750</xdr:colOff>
      <xdr:row>66</xdr:row>
      <xdr:rowOff>105410</xdr:rowOff>
    </xdr:to>
    <xdr:sp macro="" textlink="">
      <xdr:nvSpPr>
        <xdr:cNvPr id="161" name="楕円 160"/>
        <xdr:cNvSpPr/>
      </xdr:nvSpPr>
      <xdr:spPr>
        <a:xfrm>
          <a:off x="1397000" y="113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90170</xdr:rowOff>
    </xdr:from>
    <xdr:ext cx="762000" cy="259080"/>
    <xdr:sp macro="" textlink="">
      <xdr:nvSpPr>
        <xdr:cNvPr id="162" name="テキスト ボックス 161"/>
        <xdr:cNvSpPr txBox="1"/>
      </xdr:nvSpPr>
      <xdr:spPr>
        <a:xfrm>
          <a:off x="1066800" y="1140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5" name="テキスト ボックス 164"/>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[171,654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a:t>
          </a:r>
          <a:r>
            <a:rPr kumimoji="1" lang="ja-JP" altLang="en-US" sz="1300">
              <a:latin typeface="ＭＳ Ｐゴシック"/>
              <a:ea typeface="ＭＳ Ｐゴシック"/>
            </a:rPr>
            <a:t>人事院勧告による給与改定に伴い職員給、会計年度任用職員人件費が増となったことで増加した。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物件費は、新型コロナウイルスワクチン接種事業の減などにより減少した。また、公共施設適正化を進めているところであり、一層の効率的な管理運営に努める。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今後も行財政改革により事務事業等の廃止、縮減等を進め、人件費及び物件費等を抑制していく。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6" name="テキスト ボックス 175"/>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80" name="テキスト ボックス 179"/>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82" name="テキスト ボックス 181"/>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90" name="テキスト ボックス 189"/>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90805</xdr:rowOff>
    </xdr:from>
    <xdr:to xmlns:xdr="http://schemas.openxmlformats.org/drawingml/2006/spreadsheetDrawing">
      <xdr:col>23</xdr:col>
      <xdr:colOff>133350</xdr:colOff>
      <xdr:row>89</xdr:row>
      <xdr:rowOff>163195</xdr:rowOff>
    </xdr:to>
    <xdr:cxnSp macro="">
      <xdr:nvCxnSpPr>
        <xdr:cNvPr id="192" name="直線コネクタ 191"/>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135255</xdr:rowOff>
    </xdr:from>
    <xdr:ext cx="762000" cy="256540"/>
    <xdr:sp macro="" textlink="">
      <xdr:nvSpPr>
        <xdr:cNvPr id="193" name="人件費・物件費等の状況最小値テキスト"/>
        <xdr:cNvSpPr txBox="1"/>
      </xdr:nvSpPr>
      <xdr:spPr>
        <a:xfrm>
          <a:off x="5041900" y="15394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163195</xdr:rowOff>
    </xdr:from>
    <xdr:to xmlns:xdr="http://schemas.openxmlformats.org/drawingml/2006/spreadsheetDrawing">
      <xdr:col>24</xdr:col>
      <xdr:colOff>12700</xdr:colOff>
      <xdr:row>89</xdr:row>
      <xdr:rowOff>163195</xdr:rowOff>
    </xdr:to>
    <xdr:cxnSp macro="">
      <xdr:nvCxnSpPr>
        <xdr:cNvPr id="194" name="直線コネクタ 193"/>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6350</xdr:rowOff>
    </xdr:from>
    <xdr:ext cx="762000" cy="256540"/>
    <xdr:sp macro="" textlink="">
      <xdr:nvSpPr>
        <xdr:cNvPr id="195" name="人件費・物件費等の状況最大値テキスト"/>
        <xdr:cNvSpPr txBox="1"/>
      </xdr:nvSpPr>
      <xdr:spPr>
        <a:xfrm>
          <a:off x="5041900" y="13550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90805</xdr:rowOff>
    </xdr:from>
    <xdr:to xmlns:xdr="http://schemas.openxmlformats.org/drawingml/2006/spreadsheetDrawing">
      <xdr:col>24</xdr:col>
      <xdr:colOff>12700</xdr:colOff>
      <xdr:row>80</xdr:row>
      <xdr:rowOff>90805</xdr:rowOff>
    </xdr:to>
    <xdr:cxnSp macro="">
      <xdr:nvCxnSpPr>
        <xdr:cNvPr id="196" name="直線コネクタ 195"/>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88</xdr:row>
      <xdr:rowOff>38100</xdr:rowOff>
    </xdr:from>
    <xdr:to xmlns:xdr="http://schemas.openxmlformats.org/drawingml/2006/spreadsheetDrawing">
      <xdr:col>23</xdr:col>
      <xdr:colOff>133350</xdr:colOff>
      <xdr:row>88</xdr:row>
      <xdr:rowOff>153670</xdr:rowOff>
    </xdr:to>
    <xdr:cxnSp macro="">
      <xdr:nvCxnSpPr>
        <xdr:cNvPr id="197" name="直線コネクタ 196"/>
        <xdr:cNvCxnSpPr/>
      </xdr:nvCxnSpPr>
      <xdr:spPr>
        <a:xfrm>
          <a:off x="4114800" y="1512570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75565</xdr:rowOff>
    </xdr:from>
    <xdr:ext cx="762000" cy="256540"/>
    <xdr:sp macro="" textlink="">
      <xdr:nvSpPr>
        <xdr:cNvPr id="198" name="人件費・物件費等の状況平均値テキスト"/>
        <xdr:cNvSpPr txBox="1"/>
      </xdr:nvSpPr>
      <xdr:spPr>
        <a:xfrm>
          <a:off x="5041900" y="1430591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59055</xdr:rowOff>
    </xdr:from>
    <xdr:to xmlns:xdr="http://schemas.openxmlformats.org/drawingml/2006/spreadsheetDrawing">
      <xdr:col>23</xdr:col>
      <xdr:colOff>184150</xdr:colOff>
      <xdr:row>84</xdr:row>
      <xdr:rowOff>160655</xdr:rowOff>
    </xdr:to>
    <xdr:sp macro="" textlink="">
      <xdr:nvSpPr>
        <xdr:cNvPr id="199" name="フローチャート: 判断 198"/>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158115</xdr:rowOff>
    </xdr:from>
    <xdr:to xmlns:xdr="http://schemas.openxmlformats.org/drawingml/2006/spreadsheetDrawing">
      <xdr:col>19</xdr:col>
      <xdr:colOff>133350</xdr:colOff>
      <xdr:row>88</xdr:row>
      <xdr:rowOff>38100</xdr:rowOff>
    </xdr:to>
    <xdr:cxnSp macro="">
      <xdr:nvCxnSpPr>
        <xdr:cNvPr id="200" name="直線コネクタ 199"/>
        <xdr:cNvCxnSpPr/>
      </xdr:nvCxnSpPr>
      <xdr:spPr>
        <a:xfrm>
          <a:off x="3225800" y="150742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85090</xdr:rowOff>
    </xdr:from>
    <xdr:to xmlns:xdr="http://schemas.openxmlformats.org/drawingml/2006/spreadsheetDrawing">
      <xdr:col>19</xdr:col>
      <xdr:colOff>184150</xdr:colOff>
      <xdr:row>84</xdr:row>
      <xdr:rowOff>15240</xdr:rowOff>
    </xdr:to>
    <xdr:sp macro="" textlink="">
      <xdr:nvSpPr>
        <xdr:cNvPr id="201" name="フローチャート: 判断 200"/>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25400</xdr:rowOff>
    </xdr:from>
    <xdr:ext cx="736600" cy="259080"/>
    <xdr:sp macro="" textlink="">
      <xdr:nvSpPr>
        <xdr:cNvPr id="202" name="テキスト ボックス 201"/>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13970</xdr:rowOff>
    </xdr:from>
    <xdr:to xmlns:xdr="http://schemas.openxmlformats.org/drawingml/2006/spreadsheetDrawing">
      <xdr:col>15</xdr:col>
      <xdr:colOff>82550</xdr:colOff>
      <xdr:row>87</xdr:row>
      <xdr:rowOff>158115</xdr:rowOff>
    </xdr:to>
    <xdr:cxnSp macro="">
      <xdr:nvCxnSpPr>
        <xdr:cNvPr id="203" name="直線コネクタ 202"/>
        <xdr:cNvCxnSpPr/>
      </xdr:nvCxnSpPr>
      <xdr:spPr>
        <a:xfrm>
          <a:off x="2336800" y="1493012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163830</xdr:rowOff>
    </xdr:from>
    <xdr:to xmlns:xdr="http://schemas.openxmlformats.org/drawingml/2006/spreadsheetDrawing">
      <xdr:col>15</xdr:col>
      <xdr:colOff>133350</xdr:colOff>
      <xdr:row>84</xdr:row>
      <xdr:rowOff>93980</xdr:rowOff>
    </xdr:to>
    <xdr:sp macro="" textlink="">
      <xdr:nvSpPr>
        <xdr:cNvPr id="204" name="フローチャート: 判断 203"/>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104140</xdr:rowOff>
    </xdr:from>
    <xdr:ext cx="762000" cy="259080"/>
    <xdr:sp macro="" textlink="">
      <xdr:nvSpPr>
        <xdr:cNvPr id="205" name="テキスト ボックス 204"/>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137795</xdr:rowOff>
    </xdr:from>
    <xdr:to xmlns:xdr="http://schemas.openxmlformats.org/drawingml/2006/spreadsheetDrawing">
      <xdr:col>11</xdr:col>
      <xdr:colOff>31750</xdr:colOff>
      <xdr:row>87</xdr:row>
      <xdr:rowOff>13970</xdr:rowOff>
    </xdr:to>
    <xdr:cxnSp macro="">
      <xdr:nvCxnSpPr>
        <xdr:cNvPr id="206" name="直線コネクタ 205"/>
        <xdr:cNvCxnSpPr/>
      </xdr:nvCxnSpPr>
      <xdr:spPr>
        <a:xfrm>
          <a:off x="1447800" y="1471104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70485</xdr:rowOff>
    </xdr:from>
    <xdr:to xmlns:xdr="http://schemas.openxmlformats.org/drawingml/2006/spreadsheetDrawing">
      <xdr:col>11</xdr:col>
      <xdr:colOff>82550</xdr:colOff>
      <xdr:row>84</xdr:row>
      <xdr:rowOff>635</xdr:rowOff>
    </xdr:to>
    <xdr:sp macro="" textlink="">
      <xdr:nvSpPr>
        <xdr:cNvPr id="207" name="フローチャート: 判断 206"/>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10795</xdr:rowOff>
    </xdr:from>
    <xdr:ext cx="762000" cy="258445"/>
    <xdr:sp macro="" textlink="">
      <xdr:nvSpPr>
        <xdr:cNvPr id="208" name="テキスト ボックス 207"/>
        <xdr:cNvSpPr txBox="1"/>
      </xdr:nvSpPr>
      <xdr:spPr>
        <a:xfrm>
          <a:off x="1955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80645</xdr:rowOff>
    </xdr:from>
    <xdr:to xmlns:xdr="http://schemas.openxmlformats.org/drawingml/2006/spreadsheetDrawing">
      <xdr:col>7</xdr:col>
      <xdr:colOff>31750</xdr:colOff>
      <xdr:row>83</xdr:row>
      <xdr:rowOff>10795</xdr:rowOff>
    </xdr:to>
    <xdr:sp macro="" textlink="">
      <xdr:nvSpPr>
        <xdr:cNvPr id="209" name="フローチャート: 判断 208"/>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20955</xdr:rowOff>
    </xdr:from>
    <xdr:ext cx="762000" cy="256540"/>
    <xdr:sp macro="" textlink="">
      <xdr:nvSpPr>
        <xdr:cNvPr id="210" name="テキスト ボックス 209"/>
        <xdr:cNvSpPr txBox="1"/>
      </xdr:nvSpPr>
      <xdr:spPr>
        <a:xfrm>
          <a:off x="1066800" y="13908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102870</xdr:rowOff>
    </xdr:from>
    <xdr:to xmlns:xdr="http://schemas.openxmlformats.org/drawingml/2006/spreadsheetDrawing">
      <xdr:col>23</xdr:col>
      <xdr:colOff>184150</xdr:colOff>
      <xdr:row>89</xdr:row>
      <xdr:rowOff>33020</xdr:rowOff>
    </xdr:to>
    <xdr:sp macro="" textlink="">
      <xdr:nvSpPr>
        <xdr:cNvPr id="216" name="楕円 215"/>
        <xdr:cNvSpPr/>
      </xdr:nvSpPr>
      <xdr:spPr>
        <a:xfrm>
          <a:off x="4902200" y="151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88</xdr:row>
      <xdr:rowOff>74930</xdr:rowOff>
    </xdr:from>
    <xdr:ext cx="762000" cy="256540"/>
    <xdr:sp macro="" textlink="">
      <xdr:nvSpPr>
        <xdr:cNvPr id="217" name="人件費・物件費等の状況該当値テキスト"/>
        <xdr:cNvSpPr txBox="1"/>
      </xdr:nvSpPr>
      <xdr:spPr>
        <a:xfrm>
          <a:off x="5041900" y="15162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87</xdr:row>
      <xdr:rowOff>158750</xdr:rowOff>
    </xdr:from>
    <xdr:to xmlns:xdr="http://schemas.openxmlformats.org/drawingml/2006/spreadsheetDrawing">
      <xdr:col>19</xdr:col>
      <xdr:colOff>184150</xdr:colOff>
      <xdr:row>88</xdr:row>
      <xdr:rowOff>88900</xdr:rowOff>
    </xdr:to>
    <xdr:sp macro="" textlink="">
      <xdr:nvSpPr>
        <xdr:cNvPr id="218" name="楕円 217"/>
        <xdr:cNvSpPr/>
      </xdr:nvSpPr>
      <xdr:spPr>
        <a:xfrm>
          <a:off x="4064000" y="150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88</xdr:row>
      <xdr:rowOff>73660</xdr:rowOff>
    </xdr:from>
    <xdr:ext cx="736600" cy="259080"/>
    <xdr:sp macro="" textlink="">
      <xdr:nvSpPr>
        <xdr:cNvPr id="219" name="テキスト ボックス 218"/>
        <xdr:cNvSpPr txBox="1"/>
      </xdr:nvSpPr>
      <xdr:spPr>
        <a:xfrm>
          <a:off x="3733800" y="151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107315</xdr:rowOff>
    </xdr:from>
    <xdr:to xmlns:xdr="http://schemas.openxmlformats.org/drawingml/2006/spreadsheetDrawing">
      <xdr:col>15</xdr:col>
      <xdr:colOff>133350</xdr:colOff>
      <xdr:row>88</xdr:row>
      <xdr:rowOff>37465</xdr:rowOff>
    </xdr:to>
    <xdr:sp macro="" textlink="">
      <xdr:nvSpPr>
        <xdr:cNvPr id="220" name="楕円 219"/>
        <xdr:cNvSpPr/>
      </xdr:nvSpPr>
      <xdr:spPr>
        <a:xfrm>
          <a:off x="3175000" y="150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22225</xdr:rowOff>
    </xdr:from>
    <xdr:ext cx="762000" cy="258445"/>
    <xdr:sp macro="" textlink="">
      <xdr:nvSpPr>
        <xdr:cNvPr id="221" name="テキスト ボックス 220"/>
        <xdr:cNvSpPr txBox="1"/>
      </xdr:nvSpPr>
      <xdr:spPr>
        <a:xfrm>
          <a:off x="2844800" y="1510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134620</xdr:rowOff>
    </xdr:from>
    <xdr:to xmlns:xdr="http://schemas.openxmlformats.org/drawingml/2006/spreadsheetDrawing">
      <xdr:col>11</xdr:col>
      <xdr:colOff>82550</xdr:colOff>
      <xdr:row>87</xdr:row>
      <xdr:rowOff>64770</xdr:rowOff>
    </xdr:to>
    <xdr:sp macro="" textlink="">
      <xdr:nvSpPr>
        <xdr:cNvPr id="222" name="楕円 221"/>
        <xdr:cNvSpPr/>
      </xdr:nvSpPr>
      <xdr:spPr>
        <a:xfrm>
          <a:off x="2286000" y="148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49530</xdr:rowOff>
    </xdr:from>
    <xdr:ext cx="762000" cy="259080"/>
    <xdr:sp macro="" textlink="">
      <xdr:nvSpPr>
        <xdr:cNvPr id="223" name="テキスト ボックス 222"/>
        <xdr:cNvSpPr txBox="1"/>
      </xdr:nvSpPr>
      <xdr:spPr>
        <a:xfrm>
          <a:off x="1955800" y="149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86995</xdr:rowOff>
    </xdr:from>
    <xdr:to xmlns:xdr="http://schemas.openxmlformats.org/drawingml/2006/spreadsheetDrawing">
      <xdr:col>7</xdr:col>
      <xdr:colOff>31750</xdr:colOff>
      <xdr:row>86</xdr:row>
      <xdr:rowOff>17780</xdr:rowOff>
    </xdr:to>
    <xdr:sp macro="" textlink="">
      <xdr:nvSpPr>
        <xdr:cNvPr id="224" name="楕円 223"/>
        <xdr:cNvSpPr/>
      </xdr:nvSpPr>
      <xdr:spPr>
        <a:xfrm>
          <a:off x="13970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1905</xdr:rowOff>
    </xdr:from>
    <xdr:ext cx="762000" cy="259080"/>
    <xdr:sp macro="" textlink="">
      <xdr:nvSpPr>
        <xdr:cNvPr id="225" name="テキスト ボックス 224"/>
        <xdr:cNvSpPr txBox="1"/>
      </xdr:nvSpPr>
      <xdr:spPr>
        <a:xfrm>
          <a:off x="1066800" y="14746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8" name="テキスト ボックス 227"/>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前年度比０．３ポイント減の９８．１％となり、全国市平均の給与水準をやや下回っているが、ほぼ同等の水準であり、類似団体内平均と比較すると１．１ポイント下回っている。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41" name="直線コネクタ 240"/>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6540"/>
    <xdr:sp macro="" textlink="">
      <xdr:nvSpPr>
        <xdr:cNvPr id="242" name="テキスト ボックス 241"/>
        <xdr:cNvSpPr txBox="1"/>
      </xdr:nvSpPr>
      <xdr:spPr>
        <a:xfrm>
          <a:off x="12065000" y="15368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3" name="直線コネクタ 242"/>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4" name="テキスト ボックス 243"/>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45" name="直線コネクタ 244"/>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6540"/>
    <xdr:sp macro="" textlink="">
      <xdr:nvSpPr>
        <xdr:cNvPr id="246" name="テキスト ボックス 245"/>
        <xdr:cNvSpPr txBox="1"/>
      </xdr:nvSpPr>
      <xdr:spPr>
        <a:xfrm>
          <a:off x="12065000" y="14764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9" name="直線コネクタ 248"/>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50" name="テキスト ボックス 249"/>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51" name="直線コネクタ 25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6540"/>
    <xdr:sp macro="" textlink="">
      <xdr:nvSpPr>
        <xdr:cNvPr id="252" name="テキスト ボックス 251"/>
        <xdr:cNvSpPr txBox="1"/>
      </xdr:nvSpPr>
      <xdr:spPr>
        <a:xfrm>
          <a:off x="12065000" y="1385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53" name="直線コネクタ 252"/>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54" name="テキスト ボックス 253"/>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56" name="テキスト ボックス 255"/>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8890</xdr:rowOff>
    </xdr:from>
    <xdr:to xmlns:xdr="http://schemas.openxmlformats.org/drawingml/2006/spreadsheetDrawing">
      <xdr:col>81</xdr:col>
      <xdr:colOff>44450</xdr:colOff>
      <xdr:row>89</xdr:row>
      <xdr:rowOff>54610</xdr:rowOff>
    </xdr:to>
    <xdr:cxnSp macro="">
      <xdr:nvCxnSpPr>
        <xdr:cNvPr id="258" name="直線コネクタ 257"/>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26670</xdr:rowOff>
    </xdr:from>
    <xdr:ext cx="762000" cy="259080"/>
    <xdr:sp macro="" textlink="">
      <xdr:nvSpPr>
        <xdr:cNvPr id="259" name="給与水準   （国との比較）最小値テキスト"/>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54610</xdr:rowOff>
    </xdr:from>
    <xdr:to xmlns:xdr="http://schemas.openxmlformats.org/drawingml/2006/spreadsheetDrawing">
      <xdr:col>81</xdr:col>
      <xdr:colOff>133350</xdr:colOff>
      <xdr:row>89</xdr:row>
      <xdr:rowOff>54610</xdr:rowOff>
    </xdr:to>
    <xdr:cxnSp macro="">
      <xdr:nvCxnSpPr>
        <xdr:cNvPr id="260" name="直線コネクタ 259"/>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95250</xdr:rowOff>
    </xdr:from>
    <xdr:ext cx="762000" cy="259080"/>
    <xdr:sp macro="" textlink="">
      <xdr:nvSpPr>
        <xdr:cNvPr id="261" name="給与水準   （国との比較）最大値テキスト"/>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8890</xdr:rowOff>
    </xdr:from>
    <xdr:to xmlns:xdr="http://schemas.openxmlformats.org/drawingml/2006/spreadsheetDrawing">
      <xdr:col>81</xdr:col>
      <xdr:colOff>133350</xdr:colOff>
      <xdr:row>81</xdr:row>
      <xdr:rowOff>8890</xdr:rowOff>
    </xdr:to>
    <xdr:cxnSp macro="">
      <xdr:nvCxnSpPr>
        <xdr:cNvPr id="262" name="直線コネクタ 261"/>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46990</xdr:rowOff>
    </xdr:from>
    <xdr:to xmlns:xdr="http://schemas.openxmlformats.org/drawingml/2006/spreadsheetDrawing">
      <xdr:col>81</xdr:col>
      <xdr:colOff>44450</xdr:colOff>
      <xdr:row>85</xdr:row>
      <xdr:rowOff>92075</xdr:rowOff>
    </xdr:to>
    <xdr:cxnSp macro="">
      <xdr:nvCxnSpPr>
        <xdr:cNvPr id="263" name="直線コネクタ 262"/>
        <xdr:cNvCxnSpPr/>
      </xdr:nvCxnSpPr>
      <xdr:spPr>
        <a:xfrm flipV="1">
          <a:off x="16179800" y="1462024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133985</xdr:rowOff>
    </xdr:from>
    <xdr:ext cx="762000" cy="256540"/>
    <xdr:sp macro="" textlink="">
      <xdr:nvSpPr>
        <xdr:cNvPr id="264" name="給与水準   （国との比較）平均値テキスト"/>
        <xdr:cNvSpPr txBox="1"/>
      </xdr:nvSpPr>
      <xdr:spPr>
        <a:xfrm>
          <a:off x="17106900" y="147072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161925</xdr:rowOff>
    </xdr:from>
    <xdr:to xmlns:xdr="http://schemas.openxmlformats.org/drawingml/2006/spreadsheetDrawing">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92075</xdr:rowOff>
    </xdr:from>
    <xdr:to xmlns:xdr="http://schemas.openxmlformats.org/drawingml/2006/spreadsheetDrawing">
      <xdr:col>77</xdr:col>
      <xdr:colOff>44450</xdr:colOff>
      <xdr:row>85</xdr:row>
      <xdr:rowOff>152400</xdr:rowOff>
    </xdr:to>
    <xdr:cxnSp macro="">
      <xdr:nvCxnSpPr>
        <xdr:cNvPr id="266" name="直線コネクタ 265"/>
        <xdr:cNvCxnSpPr/>
      </xdr:nvCxnSpPr>
      <xdr:spPr>
        <a:xfrm flipV="1">
          <a:off x="15290800" y="146653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161925</xdr:rowOff>
    </xdr:from>
    <xdr:to xmlns:xdr="http://schemas.openxmlformats.org/drawingml/2006/spreadsheetDrawing">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76835</xdr:rowOff>
    </xdr:from>
    <xdr:ext cx="736600" cy="256540"/>
    <xdr:sp macro="" textlink="">
      <xdr:nvSpPr>
        <xdr:cNvPr id="268" name="テキスト ボックス 267"/>
        <xdr:cNvSpPr txBox="1"/>
      </xdr:nvSpPr>
      <xdr:spPr>
        <a:xfrm>
          <a:off x="15798800" y="148215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152400</xdr:rowOff>
    </xdr:from>
    <xdr:to xmlns:xdr="http://schemas.openxmlformats.org/drawingml/2006/spreadsheetDrawing">
      <xdr:col>72</xdr:col>
      <xdr:colOff>203200</xdr:colOff>
      <xdr:row>85</xdr:row>
      <xdr:rowOff>152400</xdr:rowOff>
    </xdr:to>
    <xdr:cxnSp macro="">
      <xdr:nvCxnSpPr>
        <xdr:cNvPr id="269" name="直線コネクタ 268"/>
        <xdr:cNvCxnSpPr/>
      </xdr:nvCxnSpPr>
      <xdr:spPr>
        <a:xfrm>
          <a:off x="14401800" y="1472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20955</xdr:rowOff>
    </xdr:from>
    <xdr:to xmlns:xdr="http://schemas.openxmlformats.org/drawingml/2006/spreadsheetDrawing">
      <xdr:col>73</xdr:col>
      <xdr:colOff>44450</xdr:colOff>
      <xdr:row>86</xdr:row>
      <xdr:rowOff>122555</xdr:rowOff>
    </xdr:to>
    <xdr:sp macro="" textlink="">
      <xdr:nvSpPr>
        <xdr:cNvPr id="270" name="フローチャート: 判断 269"/>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107315</xdr:rowOff>
    </xdr:from>
    <xdr:ext cx="762000" cy="259080"/>
    <xdr:sp macro="" textlink="">
      <xdr:nvSpPr>
        <xdr:cNvPr id="271" name="テキスト ボックス 270"/>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152400</xdr:rowOff>
    </xdr:from>
    <xdr:to xmlns:xdr="http://schemas.openxmlformats.org/drawingml/2006/spreadsheetDrawing">
      <xdr:col>68</xdr:col>
      <xdr:colOff>152400</xdr:colOff>
      <xdr:row>86</xdr:row>
      <xdr:rowOff>56515</xdr:rowOff>
    </xdr:to>
    <xdr:cxnSp macro="">
      <xdr:nvCxnSpPr>
        <xdr:cNvPr id="272" name="直線コネクタ 271"/>
        <xdr:cNvCxnSpPr/>
      </xdr:nvCxnSpPr>
      <xdr:spPr>
        <a:xfrm flipV="1">
          <a:off x="13512800" y="147256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66040</xdr:rowOff>
    </xdr:from>
    <xdr:to xmlns:xdr="http://schemas.openxmlformats.org/drawingml/2006/spreadsheetDrawing">
      <xdr:col>68</xdr:col>
      <xdr:colOff>203200</xdr:colOff>
      <xdr:row>86</xdr:row>
      <xdr:rowOff>167640</xdr:rowOff>
    </xdr:to>
    <xdr:sp macro="" textlink="">
      <xdr:nvSpPr>
        <xdr:cNvPr id="273" name="フローチャート: 判断 272"/>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152400</xdr:rowOff>
    </xdr:from>
    <xdr:ext cx="762000" cy="259080"/>
    <xdr:sp macro="" textlink="">
      <xdr:nvSpPr>
        <xdr:cNvPr id="274" name="テキスト ボックス 273"/>
        <xdr:cNvSpPr txBox="1"/>
      </xdr:nvSpPr>
      <xdr:spPr>
        <a:xfrm>
          <a:off x="14020800" y="148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95885</xdr:rowOff>
    </xdr:from>
    <xdr:to xmlns:xdr="http://schemas.openxmlformats.org/drawingml/2006/spreadsheetDrawing">
      <xdr:col>64</xdr:col>
      <xdr:colOff>152400</xdr:colOff>
      <xdr:row>87</xdr:row>
      <xdr:rowOff>26035</xdr:rowOff>
    </xdr:to>
    <xdr:sp macro="" textlink="">
      <xdr:nvSpPr>
        <xdr:cNvPr id="275" name="フローチャート: 判断 274"/>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10795</xdr:rowOff>
    </xdr:from>
    <xdr:ext cx="762000" cy="258445"/>
    <xdr:sp macro="" textlink="">
      <xdr:nvSpPr>
        <xdr:cNvPr id="276" name="テキスト ボックス 275"/>
        <xdr:cNvSpPr txBox="1"/>
      </xdr:nvSpPr>
      <xdr:spPr>
        <a:xfrm>
          <a:off x="13131800" y="149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167640</xdr:rowOff>
    </xdr:from>
    <xdr:to xmlns:xdr="http://schemas.openxmlformats.org/drawingml/2006/spreadsheetDrawing">
      <xdr:col>81</xdr:col>
      <xdr:colOff>95250</xdr:colOff>
      <xdr:row>85</xdr:row>
      <xdr:rowOff>97790</xdr:rowOff>
    </xdr:to>
    <xdr:sp macro="" textlink="">
      <xdr:nvSpPr>
        <xdr:cNvPr id="282" name="楕円 281"/>
        <xdr:cNvSpPr/>
      </xdr:nvSpPr>
      <xdr:spPr>
        <a:xfrm>
          <a:off x="16967200" y="145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12700</xdr:rowOff>
    </xdr:from>
    <xdr:ext cx="762000" cy="259080"/>
    <xdr:sp macro="" textlink="">
      <xdr:nvSpPr>
        <xdr:cNvPr id="283" name="給与水準   （国との比較）該当値テキスト"/>
        <xdr:cNvSpPr txBox="1"/>
      </xdr:nvSpPr>
      <xdr:spPr>
        <a:xfrm>
          <a:off x="1710690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41275</xdr:rowOff>
    </xdr:from>
    <xdr:to xmlns:xdr="http://schemas.openxmlformats.org/drawingml/2006/spreadsheetDrawing">
      <xdr:col>77</xdr:col>
      <xdr:colOff>95250</xdr:colOff>
      <xdr:row>85</xdr:row>
      <xdr:rowOff>143510</xdr:rowOff>
    </xdr:to>
    <xdr:sp macro="" textlink="">
      <xdr:nvSpPr>
        <xdr:cNvPr id="284" name="楕円 283"/>
        <xdr:cNvSpPr/>
      </xdr:nvSpPr>
      <xdr:spPr>
        <a:xfrm>
          <a:off x="161290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153035</xdr:rowOff>
    </xdr:from>
    <xdr:ext cx="736600" cy="259080"/>
    <xdr:sp macro="" textlink="">
      <xdr:nvSpPr>
        <xdr:cNvPr id="285" name="テキスト ボックス 284"/>
        <xdr:cNvSpPr txBox="1"/>
      </xdr:nvSpPr>
      <xdr:spPr>
        <a:xfrm>
          <a:off x="15798800" y="1438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86" name="楕円 28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6540"/>
    <xdr:sp macro="" textlink="">
      <xdr:nvSpPr>
        <xdr:cNvPr id="287" name="テキスト ボックス 286"/>
        <xdr:cNvSpPr txBox="1"/>
      </xdr:nvSpPr>
      <xdr:spPr>
        <a:xfrm>
          <a:off x="14909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88" name="楕円 28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2000" cy="256540"/>
    <xdr:sp macro="" textlink="">
      <xdr:nvSpPr>
        <xdr:cNvPr id="289" name="テキスト ボックス 288"/>
        <xdr:cNvSpPr txBox="1"/>
      </xdr:nvSpPr>
      <xdr:spPr>
        <a:xfrm>
          <a:off x="14020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6350</xdr:rowOff>
    </xdr:from>
    <xdr:to xmlns:xdr="http://schemas.openxmlformats.org/drawingml/2006/spreadsheetDrawing">
      <xdr:col>64</xdr:col>
      <xdr:colOff>152400</xdr:colOff>
      <xdr:row>86</xdr:row>
      <xdr:rowOff>107315</xdr:rowOff>
    </xdr:to>
    <xdr:sp macro="" textlink="">
      <xdr:nvSpPr>
        <xdr:cNvPr id="290" name="楕円 289"/>
        <xdr:cNvSpPr/>
      </xdr:nvSpPr>
      <xdr:spPr>
        <a:xfrm>
          <a:off x="134620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117475</xdr:rowOff>
    </xdr:from>
    <xdr:ext cx="762000" cy="259080"/>
    <xdr:sp macro="" textlink="">
      <xdr:nvSpPr>
        <xdr:cNvPr id="291" name="テキスト ボックス 290"/>
        <xdr:cNvSpPr txBox="1"/>
      </xdr:nvSpPr>
      <xdr:spPr>
        <a:xfrm>
          <a:off x="13131800" y="1451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93" name="テキスト ボックス 292"/>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94" name="テキスト ボックス 293"/>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近年、増加傾向にあり、全国平均と比較しても高い状況にあることから、引き続き組織人員体制や事務事業の見直しを進め、職員数の適正管理を図る。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7" name="テキスト ボックス 306"/>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8" name="直線コネクタ 30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9" name="テキスト ボックス 30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10" name="直線コネクタ 30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11" name="テキスト ボックス 31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2" name="直線コネクタ 31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3" name="テキスト ボックス 31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4" name="直線コネクタ 31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5" name="テキスト ボックス 31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6" name="直線コネクタ 31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6540"/>
    <xdr:sp macro="" textlink="">
      <xdr:nvSpPr>
        <xdr:cNvPr id="317" name="テキスト ボックス 316"/>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8" name="直線コネクタ 31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6540"/>
    <xdr:sp macro="" textlink="">
      <xdr:nvSpPr>
        <xdr:cNvPr id="319" name="テキスト ボックス 318"/>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20" name="直線コネクタ 31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21" name="テキスト ボックス 32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109220</xdr:rowOff>
    </xdr:from>
    <xdr:to xmlns:xdr="http://schemas.openxmlformats.org/drawingml/2006/spreadsheetDrawing">
      <xdr:col>81</xdr:col>
      <xdr:colOff>44450</xdr:colOff>
      <xdr:row>66</xdr:row>
      <xdr:rowOff>86360</xdr:rowOff>
    </xdr:to>
    <xdr:cxnSp macro="">
      <xdr:nvCxnSpPr>
        <xdr:cNvPr id="323" name="直線コネクタ 322"/>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57785</xdr:rowOff>
    </xdr:from>
    <xdr:ext cx="762000" cy="259080"/>
    <xdr:sp macro="" textlink="">
      <xdr:nvSpPr>
        <xdr:cNvPr id="324" name="定員管理の状況最小値テキスト"/>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86360</xdr:rowOff>
    </xdr:from>
    <xdr:to xmlns:xdr="http://schemas.openxmlformats.org/drawingml/2006/spreadsheetDrawing">
      <xdr:col>81</xdr:col>
      <xdr:colOff>133350</xdr:colOff>
      <xdr:row>66</xdr:row>
      <xdr:rowOff>86360</xdr:rowOff>
    </xdr:to>
    <xdr:cxnSp macro="">
      <xdr:nvCxnSpPr>
        <xdr:cNvPr id="325" name="直線コネクタ 324"/>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23495</xdr:rowOff>
    </xdr:from>
    <xdr:ext cx="762000" cy="259080"/>
    <xdr:sp macro="" textlink="">
      <xdr:nvSpPr>
        <xdr:cNvPr id="326" name="定員管理の状況最大値テキスト"/>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109220</xdr:rowOff>
    </xdr:from>
    <xdr:to xmlns:xdr="http://schemas.openxmlformats.org/drawingml/2006/spreadsheetDrawing">
      <xdr:col>81</xdr:col>
      <xdr:colOff>133350</xdr:colOff>
      <xdr:row>57</xdr:row>
      <xdr:rowOff>109220</xdr:rowOff>
    </xdr:to>
    <xdr:cxnSp macro="">
      <xdr:nvCxnSpPr>
        <xdr:cNvPr id="327" name="直線コネクタ 326"/>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37465</xdr:rowOff>
    </xdr:from>
    <xdr:to xmlns:xdr="http://schemas.openxmlformats.org/drawingml/2006/spreadsheetDrawing">
      <xdr:col>81</xdr:col>
      <xdr:colOff>44450</xdr:colOff>
      <xdr:row>66</xdr:row>
      <xdr:rowOff>86360</xdr:rowOff>
    </xdr:to>
    <xdr:cxnSp macro="">
      <xdr:nvCxnSpPr>
        <xdr:cNvPr id="328" name="直線コネクタ 327"/>
        <xdr:cNvCxnSpPr/>
      </xdr:nvCxnSpPr>
      <xdr:spPr>
        <a:xfrm>
          <a:off x="16179800" y="1135316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160020</xdr:rowOff>
    </xdr:from>
    <xdr:ext cx="762000" cy="259080"/>
    <xdr:sp macro="" textlink="">
      <xdr:nvSpPr>
        <xdr:cNvPr id="329" name="定員管理の状況平均値テキスト"/>
        <xdr:cNvSpPr txBox="1"/>
      </xdr:nvSpPr>
      <xdr:spPr>
        <a:xfrm>
          <a:off x="17106900" y="1027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143510</xdr:rowOff>
    </xdr:from>
    <xdr:to xmlns:xdr="http://schemas.openxmlformats.org/drawingml/2006/spreadsheetDrawing">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26670</xdr:rowOff>
    </xdr:from>
    <xdr:to xmlns:xdr="http://schemas.openxmlformats.org/drawingml/2006/spreadsheetDrawing">
      <xdr:col>77</xdr:col>
      <xdr:colOff>44450</xdr:colOff>
      <xdr:row>66</xdr:row>
      <xdr:rowOff>37465</xdr:rowOff>
    </xdr:to>
    <xdr:cxnSp macro="">
      <xdr:nvCxnSpPr>
        <xdr:cNvPr id="331" name="直線コネクタ 330"/>
        <xdr:cNvCxnSpPr/>
      </xdr:nvCxnSpPr>
      <xdr:spPr>
        <a:xfrm>
          <a:off x="15290800" y="1117092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119380</xdr:rowOff>
    </xdr:from>
    <xdr:to xmlns:xdr="http://schemas.openxmlformats.org/drawingml/2006/spreadsheetDrawing">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59690</xdr:rowOff>
    </xdr:from>
    <xdr:ext cx="736600" cy="259080"/>
    <xdr:sp macro="" textlink="">
      <xdr:nvSpPr>
        <xdr:cNvPr id="333" name="テキスト ボックス 332"/>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143510</xdr:rowOff>
    </xdr:from>
    <xdr:to xmlns:xdr="http://schemas.openxmlformats.org/drawingml/2006/spreadsheetDrawing">
      <xdr:col>72</xdr:col>
      <xdr:colOff>203200</xdr:colOff>
      <xdr:row>65</xdr:row>
      <xdr:rowOff>26670</xdr:rowOff>
    </xdr:to>
    <xdr:cxnSp macro="">
      <xdr:nvCxnSpPr>
        <xdr:cNvPr id="334" name="直線コネクタ 333"/>
        <xdr:cNvCxnSpPr/>
      </xdr:nvCxnSpPr>
      <xdr:spPr>
        <a:xfrm>
          <a:off x="14401800" y="111163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29210</xdr:rowOff>
    </xdr:to>
    <xdr:sp macro="" textlink="">
      <xdr:nvSpPr>
        <xdr:cNvPr id="335" name="フローチャート: 判断 334"/>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38735</xdr:rowOff>
    </xdr:from>
    <xdr:ext cx="762000" cy="259080"/>
    <xdr:sp macro="" textlink="">
      <xdr:nvSpPr>
        <xdr:cNvPr id="336" name="テキスト ボックス 335"/>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121920</xdr:rowOff>
    </xdr:from>
    <xdr:to xmlns:xdr="http://schemas.openxmlformats.org/drawingml/2006/spreadsheetDrawing">
      <xdr:col>68</xdr:col>
      <xdr:colOff>152400</xdr:colOff>
      <xdr:row>64</xdr:row>
      <xdr:rowOff>143510</xdr:rowOff>
    </xdr:to>
    <xdr:cxnSp macro="">
      <xdr:nvCxnSpPr>
        <xdr:cNvPr id="337" name="直線コネクタ 336"/>
        <xdr:cNvCxnSpPr/>
      </xdr:nvCxnSpPr>
      <xdr:spPr>
        <a:xfrm>
          <a:off x="13512800" y="110947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81280</xdr:rowOff>
    </xdr:from>
    <xdr:to xmlns:xdr="http://schemas.openxmlformats.org/drawingml/2006/spreadsheetDrawing">
      <xdr:col>68</xdr:col>
      <xdr:colOff>203200</xdr:colOff>
      <xdr:row>61</xdr:row>
      <xdr:rowOff>11430</xdr:rowOff>
    </xdr:to>
    <xdr:sp macro="" textlink="">
      <xdr:nvSpPr>
        <xdr:cNvPr id="338" name="フローチャート: 判断 337"/>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21590</xdr:rowOff>
    </xdr:from>
    <xdr:ext cx="762000" cy="259080"/>
    <xdr:sp macro="" textlink="">
      <xdr:nvSpPr>
        <xdr:cNvPr id="339" name="テキスト ボックス 338"/>
        <xdr:cNvSpPr txBox="1"/>
      </xdr:nvSpPr>
      <xdr:spPr>
        <a:xfrm>
          <a:off x="140208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0" name="フローチャート: 判断 339"/>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2000" cy="256540"/>
    <xdr:sp macro="" textlink="">
      <xdr:nvSpPr>
        <xdr:cNvPr id="341" name="テキスト ボックス 340"/>
        <xdr:cNvSpPr txBox="1"/>
      </xdr:nvSpPr>
      <xdr:spPr>
        <a:xfrm>
          <a:off x="13131800" y="10123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42" name="テキスト ボックス 341"/>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43" name="テキスト ボックス 342"/>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44" name="テキスト ボックス 343"/>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45" name="テキスト ボックス 344"/>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46" name="テキスト ボックス 345"/>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34925</xdr:rowOff>
    </xdr:from>
    <xdr:to xmlns:xdr="http://schemas.openxmlformats.org/drawingml/2006/spreadsheetDrawing">
      <xdr:col>81</xdr:col>
      <xdr:colOff>95250</xdr:colOff>
      <xdr:row>66</xdr:row>
      <xdr:rowOff>136525</xdr:rowOff>
    </xdr:to>
    <xdr:sp macro="" textlink="">
      <xdr:nvSpPr>
        <xdr:cNvPr id="347" name="楕円 346"/>
        <xdr:cNvSpPr/>
      </xdr:nvSpPr>
      <xdr:spPr>
        <a:xfrm>
          <a:off x="16967200" y="113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102235</xdr:rowOff>
    </xdr:from>
    <xdr:ext cx="762000" cy="258445"/>
    <xdr:sp macro="" textlink="">
      <xdr:nvSpPr>
        <xdr:cNvPr id="348" name="定員管理の状況該当値テキスト"/>
        <xdr:cNvSpPr txBox="1"/>
      </xdr:nvSpPr>
      <xdr:spPr>
        <a:xfrm>
          <a:off x="17106900" y="11246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158115</xdr:rowOff>
    </xdr:from>
    <xdr:to xmlns:xdr="http://schemas.openxmlformats.org/drawingml/2006/spreadsheetDrawing">
      <xdr:col>77</xdr:col>
      <xdr:colOff>95250</xdr:colOff>
      <xdr:row>66</xdr:row>
      <xdr:rowOff>88265</xdr:rowOff>
    </xdr:to>
    <xdr:sp macro="" textlink="">
      <xdr:nvSpPr>
        <xdr:cNvPr id="349" name="楕円 348"/>
        <xdr:cNvSpPr/>
      </xdr:nvSpPr>
      <xdr:spPr>
        <a:xfrm>
          <a:off x="16129000" y="11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73025</xdr:rowOff>
    </xdr:from>
    <xdr:ext cx="736600" cy="259080"/>
    <xdr:sp macro="" textlink="">
      <xdr:nvSpPr>
        <xdr:cNvPr id="350" name="テキスト ボックス 349"/>
        <xdr:cNvSpPr txBox="1"/>
      </xdr:nvSpPr>
      <xdr:spPr>
        <a:xfrm>
          <a:off x="15798800" y="11388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147320</xdr:rowOff>
    </xdr:from>
    <xdr:to xmlns:xdr="http://schemas.openxmlformats.org/drawingml/2006/spreadsheetDrawing">
      <xdr:col>73</xdr:col>
      <xdr:colOff>44450</xdr:colOff>
      <xdr:row>65</xdr:row>
      <xdr:rowOff>77470</xdr:rowOff>
    </xdr:to>
    <xdr:sp macro="" textlink="">
      <xdr:nvSpPr>
        <xdr:cNvPr id="351" name="楕円 350"/>
        <xdr:cNvSpPr/>
      </xdr:nvSpPr>
      <xdr:spPr>
        <a:xfrm>
          <a:off x="15240000" y="111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62230</xdr:rowOff>
    </xdr:from>
    <xdr:ext cx="762000" cy="259080"/>
    <xdr:sp macro="" textlink="">
      <xdr:nvSpPr>
        <xdr:cNvPr id="352" name="テキスト ボックス 351"/>
        <xdr:cNvSpPr txBox="1"/>
      </xdr:nvSpPr>
      <xdr:spPr>
        <a:xfrm>
          <a:off x="14909800" y="1120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92075</xdr:rowOff>
    </xdr:from>
    <xdr:to xmlns:xdr="http://schemas.openxmlformats.org/drawingml/2006/spreadsheetDrawing">
      <xdr:col>68</xdr:col>
      <xdr:colOff>203200</xdr:colOff>
      <xdr:row>65</xdr:row>
      <xdr:rowOff>22225</xdr:rowOff>
    </xdr:to>
    <xdr:sp macro="" textlink="">
      <xdr:nvSpPr>
        <xdr:cNvPr id="353" name="楕円 352"/>
        <xdr:cNvSpPr/>
      </xdr:nvSpPr>
      <xdr:spPr>
        <a:xfrm>
          <a:off x="14351000" y="110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6985</xdr:rowOff>
    </xdr:from>
    <xdr:ext cx="762000" cy="256540"/>
    <xdr:sp macro="" textlink="">
      <xdr:nvSpPr>
        <xdr:cNvPr id="354" name="テキスト ボックス 353"/>
        <xdr:cNvSpPr txBox="1"/>
      </xdr:nvSpPr>
      <xdr:spPr>
        <a:xfrm>
          <a:off x="14020800" y="11151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71120</xdr:rowOff>
    </xdr:from>
    <xdr:to xmlns:xdr="http://schemas.openxmlformats.org/drawingml/2006/spreadsheetDrawing">
      <xdr:col>64</xdr:col>
      <xdr:colOff>152400</xdr:colOff>
      <xdr:row>65</xdr:row>
      <xdr:rowOff>1270</xdr:rowOff>
    </xdr:to>
    <xdr:sp macro="" textlink="">
      <xdr:nvSpPr>
        <xdr:cNvPr id="355" name="楕円 354"/>
        <xdr:cNvSpPr/>
      </xdr:nvSpPr>
      <xdr:spPr>
        <a:xfrm>
          <a:off x="134620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157480</xdr:rowOff>
    </xdr:from>
    <xdr:ext cx="762000" cy="256540"/>
    <xdr:sp macro="" textlink="">
      <xdr:nvSpPr>
        <xdr:cNvPr id="356" name="テキスト ボックス 355"/>
        <xdr:cNvSpPr txBox="1"/>
      </xdr:nvSpPr>
      <xdr:spPr>
        <a:xfrm>
          <a:off x="13131800" y="111302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8" name="テキスト ボックス 35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59" name="テキスト ボックス 358"/>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地方債残高減少に伴う定時償還元金・利子の減などにより、前年度比０．６ポイント減の８．９％となり順調に減少してきているが、全国平均と比較すると依然として高い状況にある。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今後も普通建設事業の年度間の平準化、既存ストックの有効活用などによって普通建設事業費を適正な規模とするとともに、</a:t>
          </a:r>
          <a:r>
            <a:rPr kumimoji="1" lang="ja-JP" altLang="ja-JP" sz="1300">
              <a:solidFill>
                <a:schemeClr val="dk1"/>
              </a:solidFill>
              <a:effectLst/>
              <a:latin typeface="ＭＳ Ｐゴシック"/>
              <a:ea typeface="ＭＳ Ｐゴシック"/>
              <a:cs typeface="+mn-cs"/>
            </a:rPr>
            <a:t>地方債の償還と発行のバランスに留意して</a:t>
          </a:r>
          <a:r>
            <a:rPr kumimoji="1" lang="ja-JP" altLang="ja-JP" sz="1300">
              <a:solidFill>
                <a:schemeClr val="dk1"/>
              </a:solidFill>
              <a:effectLst/>
              <a:latin typeface="ＭＳ Ｐゴシック"/>
              <a:ea typeface="ＭＳ Ｐゴシック"/>
              <a:cs typeface="+mn-cs"/>
            </a:rPr>
            <a:t>、地方債残高の縮減に努める。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70" name="テキスト ボックス 36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71" name="直線コネクタ 37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2" name="テキスト ボックス 37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3" name="直線コネクタ 37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4" name="テキスト ボックス 37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5" name="直線コネクタ 37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76" name="テキスト ボックス 375"/>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7" name="直線コネクタ 37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78" name="テキスト ボックス 377"/>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9" name="直線コネクタ 37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80" name="テキスト ボックス 379"/>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81" name="直線コネクタ 38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2" name="直線コネクタ 38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22225</xdr:rowOff>
    </xdr:from>
    <xdr:to xmlns:xdr="http://schemas.openxmlformats.org/drawingml/2006/spreadsheetDrawing">
      <xdr:col>81</xdr:col>
      <xdr:colOff>44450</xdr:colOff>
      <xdr:row>44</xdr:row>
      <xdr:rowOff>52705</xdr:rowOff>
    </xdr:to>
    <xdr:cxnSp macro="">
      <xdr:nvCxnSpPr>
        <xdr:cNvPr id="384" name="直線コネクタ 383"/>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24765</xdr:rowOff>
    </xdr:from>
    <xdr:ext cx="762000" cy="259080"/>
    <xdr:sp macro="" textlink="">
      <xdr:nvSpPr>
        <xdr:cNvPr id="385" name="公債費負担の状況最小値テキスト"/>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52705</xdr:rowOff>
    </xdr:from>
    <xdr:to xmlns:xdr="http://schemas.openxmlformats.org/drawingml/2006/spreadsheetDrawing">
      <xdr:col>81</xdr:col>
      <xdr:colOff>133350</xdr:colOff>
      <xdr:row>44</xdr:row>
      <xdr:rowOff>52705</xdr:rowOff>
    </xdr:to>
    <xdr:cxnSp macro="">
      <xdr:nvCxnSpPr>
        <xdr:cNvPr id="386" name="直線コネクタ 385"/>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109220</xdr:rowOff>
    </xdr:from>
    <xdr:ext cx="762000" cy="256540"/>
    <xdr:sp macro="" textlink="">
      <xdr:nvSpPr>
        <xdr:cNvPr id="387" name="公債費負担の状況最大値テキスト"/>
        <xdr:cNvSpPr txBox="1"/>
      </xdr:nvSpPr>
      <xdr:spPr>
        <a:xfrm>
          <a:off x="17106900" y="61099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22225</xdr:rowOff>
    </xdr:from>
    <xdr:to xmlns:xdr="http://schemas.openxmlformats.org/drawingml/2006/spreadsheetDrawing">
      <xdr:col>81</xdr:col>
      <xdr:colOff>133350</xdr:colOff>
      <xdr:row>37</xdr:row>
      <xdr:rowOff>22225</xdr:rowOff>
    </xdr:to>
    <xdr:cxnSp macro="">
      <xdr:nvCxnSpPr>
        <xdr:cNvPr id="388" name="直線コネクタ 387"/>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97790</xdr:rowOff>
    </xdr:from>
    <xdr:to xmlns:xdr="http://schemas.openxmlformats.org/drawingml/2006/spreadsheetDrawing">
      <xdr:col>81</xdr:col>
      <xdr:colOff>44450</xdr:colOff>
      <xdr:row>42</xdr:row>
      <xdr:rowOff>146050</xdr:rowOff>
    </xdr:to>
    <xdr:cxnSp macro="">
      <xdr:nvCxnSpPr>
        <xdr:cNvPr id="389" name="直線コネクタ 388"/>
        <xdr:cNvCxnSpPr/>
      </xdr:nvCxnSpPr>
      <xdr:spPr>
        <a:xfrm flipV="1">
          <a:off x="16179800" y="72986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109220</xdr:rowOff>
    </xdr:from>
    <xdr:ext cx="762000" cy="256540"/>
    <xdr:sp macro="" textlink="">
      <xdr:nvSpPr>
        <xdr:cNvPr id="390" name="公債費負担の状況平均値テキスト"/>
        <xdr:cNvSpPr txBox="1"/>
      </xdr:nvSpPr>
      <xdr:spPr>
        <a:xfrm>
          <a:off x="17106900" y="67957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391" name="フローチャート: 判断 390"/>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146050</xdr:rowOff>
    </xdr:from>
    <xdr:to xmlns:xdr="http://schemas.openxmlformats.org/drawingml/2006/spreadsheetDrawing">
      <xdr:col>77</xdr:col>
      <xdr:colOff>44450</xdr:colOff>
      <xdr:row>43</xdr:row>
      <xdr:rowOff>6985</xdr:rowOff>
    </xdr:to>
    <xdr:cxnSp macro="">
      <xdr:nvCxnSpPr>
        <xdr:cNvPr id="392" name="直線コネクタ 391"/>
        <xdr:cNvCxnSpPr/>
      </xdr:nvCxnSpPr>
      <xdr:spPr>
        <a:xfrm flipV="1">
          <a:off x="15290800" y="73469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92075</xdr:rowOff>
    </xdr:from>
    <xdr:to xmlns:xdr="http://schemas.openxmlformats.org/drawingml/2006/spreadsheetDrawing">
      <xdr:col>77</xdr:col>
      <xdr:colOff>95250</xdr:colOff>
      <xdr:row>41</xdr:row>
      <xdr:rowOff>22225</xdr:rowOff>
    </xdr:to>
    <xdr:sp macro="" textlink="">
      <xdr:nvSpPr>
        <xdr:cNvPr id="393" name="フローチャート: 判断 392"/>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6600" cy="256540"/>
    <xdr:sp macro="" textlink="">
      <xdr:nvSpPr>
        <xdr:cNvPr id="394" name="テキスト ボックス 393"/>
        <xdr:cNvSpPr txBox="1"/>
      </xdr:nvSpPr>
      <xdr:spPr>
        <a:xfrm>
          <a:off x="15798800" y="67189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6985</xdr:rowOff>
    </xdr:from>
    <xdr:to xmlns:xdr="http://schemas.openxmlformats.org/drawingml/2006/spreadsheetDrawing">
      <xdr:col>72</xdr:col>
      <xdr:colOff>203200</xdr:colOff>
      <xdr:row>43</xdr:row>
      <xdr:rowOff>46990</xdr:rowOff>
    </xdr:to>
    <xdr:cxnSp macro="">
      <xdr:nvCxnSpPr>
        <xdr:cNvPr id="395" name="直線コネクタ 394"/>
        <xdr:cNvCxnSpPr/>
      </xdr:nvCxnSpPr>
      <xdr:spPr>
        <a:xfrm flipV="1">
          <a:off x="14401800" y="73793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96" name="フローチャート: 判断 395"/>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2000" cy="256540"/>
    <xdr:sp macro="" textlink="">
      <xdr:nvSpPr>
        <xdr:cNvPr id="397" name="テキスト ボックス 396"/>
        <xdr:cNvSpPr txBox="1"/>
      </xdr:nvSpPr>
      <xdr:spPr>
        <a:xfrm>
          <a:off x="14909800" y="67189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46990</xdr:rowOff>
    </xdr:from>
    <xdr:to xmlns:xdr="http://schemas.openxmlformats.org/drawingml/2006/spreadsheetDrawing">
      <xdr:col>68</xdr:col>
      <xdr:colOff>152400</xdr:colOff>
      <xdr:row>43</xdr:row>
      <xdr:rowOff>111125</xdr:rowOff>
    </xdr:to>
    <xdr:cxnSp macro="">
      <xdr:nvCxnSpPr>
        <xdr:cNvPr id="398" name="直線コネクタ 397"/>
        <xdr:cNvCxnSpPr/>
      </xdr:nvCxnSpPr>
      <xdr:spPr>
        <a:xfrm flipV="1">
          <a:off x="13512800" y="74193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92075</xdr:rowOff>
    </xdr:from>
    <xdr:to xmlns:xdr="http://schemas.openxmlformats.org/drawingml/2006/spreadsheetDrawing">
      <xdr:col>68</xdr:col>
      <xdr:colOff>203200</xdr:colOff>
      <xdr:row>41</xdr:row>
      <xdr:rowOff>22225</xdr:rowOff>
    </xdr:to>
    <xdr:sp macro="" textlink="">
      <xdr:nvSpPr>
        <xdr:cNvPr id="399" name="フローチャート: 判断 398"/>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32385</xdr:rowOff>
    </xdr:from>
    <xdr:ext cx="762000" cy="256540"/>
    <xdr:sp macro="" textlink="">
      <xdr:nvSpPr>
        <xdr:cNvPr id="400" name="テキスト ボックス 399"/>
        <xdr:cNvSpPr txBox="1"/>
      </xdr:nvSpPr>
      <xdr:spPr>
        <a:xfrm>
          <a:off x="14020800" y="67189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109220</xdr:rowOff>
    </xdr:from>
    <xdr:to xmlns:xdr="http://schemas.openxmlformats.org/drawingml/2006/spreadsheetDrawing">
      <xdr:col>64</xdr:col>
      <xdr:colOff>152400</xdr:colOff>
      <xdr:row>41</xdr:row>
      <xdr:rowOff>38735</xdr:rowOff>
    </xdr:to>
    <xdr:sp macro="" textlink="">
      <xdr:nvSpPr>
        <xdr:cNvPr id="401" name="フローチャート: 判断 400"/>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48895</xdr:rowOff>
    </xdr:from>
    <xdr:ext cx="762000" cy="259080"/>
    <xdr:sp macro="" textlink="">
      <xdr:nvSpPr>
        <xdr:cNvPr id="402" name="テキスト ボックス 401"/>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3" name="テキスト ボックス 40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4" name="テキスト ボックス 40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5" name="テキスト ボックス 40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6" name="テキスト ボックス 40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7" name="テキスト ボックス 40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408" name="楕円 407"/>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19050</xdr:rowOff>
    </xdr:from>
    <xdr:ext cx="762000" cy="256540"/>
    <xdr:sp macro="" textlink="">
      <xdr:nvSpPr>
        <xdr:cNvPr id="409" name="公債費負担の状況該当値テキスト"/>
        <xdr:cNvSpPr txBox="1"/>
      </xdr:nvSpPr>
      <xdr:spPr>
        <a:xfrm>
          <a:off x="17106900" y="7219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410" name="楕円 409"/>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10160</xdr:rowOff>
    </xdr:from>
    <xdr:ext cx="736600" cy="259080"/>
    <xdr:sp macro="" textlink="">
      <xdr:nvSpPr>
        <xdr:cNvPr id="411" name="テキスト ボックス 410"/>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127635</xdr:rowOff>
    </xdr:from>
    <xdr:to xmlns:xdr="http://schemas.openxmlformats.org/drawingml/2006/spreadsheetDrawing">
      <xdr:col>73</xdr:col>
      <xdr:colOff>44450</xdr:colOff>
      <xdr:row>43</xdr:row>
      <xdr:rowOff>57785</xdr:rowOff>
    </xdr:to>
    <xdr:sp macro="" textlink="">
      <xdr:nvSpPr>
        <xdr:cNvPr id="412" name="楕円 411"/>
        <xdr:cNvSpPr/>
      </xdr:nvSpPr>
      <xdr:spPr>
        <a:xfrm>
          <a:off x="15240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42545</xdr:rowOff>
    </xdr:from>
    <xdr:ext cx="762000" cy="256540"/>
    <xdr:sp macro="" textlink="">
      <xdr:nvSpPr>
        <xdr:cNvPr id="413" name="テキスト ボックス 412"/>
        <xdr:cNvSpPr txBox="1"/>
      </xdr:nvSpPr>
      <xdr:spPr>
        <a:xfrm>
          <a:off x="14909800" y="7414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167640</xdr:rowOff>
    </xdr:from>
    <xdr:to xmlns:xdr="http://schemas.openxmlformats.org/drawingml/2006/spreadsheetDrawing">
      <xdr:col>68</xdr:col>
      <xdr:colOff>203200</xdr:colOff>
      <xdr:row>43</xdr:row>
      <xdr:rowOff>97790</xdr:rowOff>
    </xdr:to>
    <xdr:sp macro="" textlink="">
      <xdr:nvSpPr>
        <xdr:cNvPr id="414" name="楕円 413"/>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82550</xdr:rowOff>
    </xdr:from>
    <xdr:ext cx="762000" cy="259080"/>
    <xdr:sp macro="" textlink="">
      <xdr:nvSpPr>
        <xdr:cNvPr id="415" name="テキスト ボックス 414"/>
        <xdr:cNvSpPr txBox="1"/>
      </xdr:nvSpPr>
      <xdr:spPr>
        <a:xfrm>
          <a:off x="14020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60325</xdr:rowOff>
    </xdr:from>
    <xdr:to xmlns:xdr="http://schemas.openxmlformats.org/drawingml/2006/spreadsheetDrawing">
      <xdr:col>64</xdr:col>
      <xdr:colOff>152400</xdr:colOff>
      <xdr:row>43</xdr:row>
      <xdr:rowOff>161925</xdr:rowOff>
    </xdr:to>
    <xdr:sp macro="" textlink="">
      <xdr:nvSpPr>
        <xdr:cNvPr id="416" name="楕円 415"/>
        <xdr:cNvSpPr/>
      </xdr:nvSpPr>
      <xdr:spPr>
        <a:xfrm>
          <a:off x="1346200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146685</xdr:rowOff>
    </xdr:from>
    <xdr:ext cx="762000" cy="256540"/>
    <xdr:sp macro="" textlink="">
      <xdr:nvSpPr>
        <xdr:cNvPr id="417" name="テキスト ボックス 416"/>
        <xdr:cNvSpPr txBox="1"/>
      </xdr:nvSpPr>
      <xdr:spPr>
        <a:xfrm>
          <a:off x="13131800" y="7519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9" name="テキスト ボックス 41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20" name="テキスト ボックス 419"/>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地方債残高の減などにより分子が減少した一方で、標準財政規模が増となり分母が増加したことで、前年度比２．６ポイント減の６０．７％となった。</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全国平均と比べ依然として高い水準となっているため、引き続き、普通建設事業の年度間の平準化、既存ストックの有効活用などによって普通建設事業費を適正な規模とするとともに、地方債の償還と発行のバランスに留意して</a:t>
          </a:r>
          <a:r>
            <a:rPr kumimoji="1" lang="ja-JP" altLang="ja-JP" sz="1300">
              <a:solidFill>
                <a:schemeClr val="dk1"/>
              </a:solidFill>
              <a:effectLst/>
              <a:latin typeface="ＭＳ Ｐゴシック"/>
              <a:ea typeface="ＭＳ Ｐゴシック"/>
              <a:cs typeface="+mn-cs"/>
            </a:rPr>
            <a:t>、地方債残高の縮減に努める。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31" name="テキスト ボックス 430"/>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2" name="直線コネクタ 43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3" name="テキスト ボックス 43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4" name="直線コネクタ 43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6540"/>
    <xdr:sp macro="" textlink="">
      <xdr:nvSpPr>
        <xdr:cNvPr id="435" name="テキスト ボックス 434"/>
        <xdr:cNvSpPr txBox="1"/>
      </xdr:nvSpPr>
      <xdr:spPr>
        <a:xfrm>
          <a:off x="12065000" y="375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6" name="直線コネクタ 43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7" name="テキスト ボックス 43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8" name="直線コネクタ 43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9" name="テキスト ボックス 43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40" name="直線コネクタ 43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41" name="テキスト ボックス 44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132715</xdr:rowOff>
    </xdr:to>
    <xdr:cxnSp macro="">
      <xdr:nvCxnSpPr>
        <xdr:cNvPr id="444" name="直線コネクタ 443"/>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104775</xdr:rowOff>
    </xdr:from>
    <xdr:ext cx="762000" cy="259080"/>
    <xdr:sp macro="" textlink="">
      <xdr:nvSpPr>
        <xdr:cNvPr id="445" name="将来負担の状況最小値テキスト"/>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132715</xdr:rowOff>
    </xdr:from>
    <xdr:to xmlns:xdr="http://schemas.openxmlformats.org/drawingml/2006/spreadsheetDrawing">
      <xdr:col>81</xdr:col>
      <xdr:colOff>133350</xdr:colOff>
      <xdr:row>22</xdr:row>
      <xdr:rowOff>132715</xdr:rowOff>
    </xdr:to>
    <xdr:cxnSp macro="">
      <xdr:nvCxnSpPr>
        <xdr:cNvPr id="446" name="直線コネクタ 445"/>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7"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8" name="直線コネクタ 44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122555</xdr:rowOff>
    </xdr:from>
    <xdr:to xmlns:xdr="http://schemas.openxmlformats.org/drawingml/2006/spreadsheetDrawing">
      <xdr:col>81</xdr:col>
      <xdr:colOff>44450</xdr:colOff>
      <xdr:row>17</xdr:row>
      <xdr:rowOff>147320</xdr:rowOff>
    </xdr:to>
    <xdr:cxnSp macro="">
      <xdr:nvCxnSpPr>
        <xdr:cNvPr id="449" name="直線コネクタ 448"/>
        <xdr:cNvCxnSpPr/>
      </xdr:nvCxnSpPr>
      <xdr:spPr>
        <a:xfrm flipV="1">
          <a:off x="16179800" y="30372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5080</xdr:rowOff>
    </xdr:from>
    <xdr:ext cx="762000" cy="259080"/>
    <xdr:sp macro="" textlink="">
      <xdr:nvSpPr>
        <xdr:cNvPr id="450" name="将来負担の状況平均値テキスト"/>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160020</xdr:rowOff>
    </xdr:from>
    <xdr:to xmlns:xdr="http://schemas.openxmlformats.org/drawingml/2006/spreadsheetDrawing">
      <xdr:col>81</xdr:col>
      <xdr:colOff>95250</xdr:colOff>
      <xdr:row>15</xdr:row>
      <xdr:rowOff>90170</xdr:rowOff>
    </xdr:to>
    <xdr:sp macro="" textlink="">
      <xdr:nvSpPr>
        <xdr:cNvPr id="451" name="フローチャート: 判断 450"/>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147320</xdr:rowOff>
    </xdr:from>
    <xdr:to xmlns:xdr="http://schemas.openxmlformats.org/drawingml/2006/spreadsheetDrawing">
      <xdr:col>77</xdr:col>
      <xdr:colOff>44450</xdr:colOff>
      <xdr:row>18</xdr:row>
      <xdr:rowOff>31750</xdr:rowOff>
    </xdr:to>
    <xdr:cxnSp macro="">
      <xdr:nvCxnSpPr>
        <xdr:cNvPr id="452" name="直線コネクタ 451"/>
        <xdr:cNvCxnSpPr/>
      </xdr:nvCxnSpPr>
      <xdr:spPr>
        <a:xfrm flipV="1">
          <a:off x="15290800" y="30619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165100</xdr:rowOff>
    </xdr:from>
    <xdr:to xmlns:xdr="http://schemas.openxmlformats.org/drawingml/2006/spreadsheetDrawing">
      <xdr:col>77</xdr:col>
      <xdr:colOff>95250</xdr:colOff>
      <xdr:row>15</xdr:row>
      <xdr:rowOff>95250</xdr:rowOff>
    </xdr:to>
    <xdr:sp macro="" textlink="">
      <xdr:nvSpPr>
        <xdr:cNvPr id="453" name="フローチャート: 判断 452"/>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105410</xdr:rowOff>
    </xdr:from>
    <xdr:ext cx="736600" cy="259080"/>
    <xdr:sp macro="" textlink="">
      <xdr:nvSpPr>
        <xdr:cNvPr id="454" name="テキスト ボックス 453"/>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10795</xdr:rowOff>
    </xdr:from>
    <xdr:to xmlns:xdr="http://schemas.openxmlformats.org/drawingml/2006/spreadsheetDrawing">
      <xdr:col>72</xdr:col>
      <xdr:colOff>203200</xdr:colOff>
      <xdr:row>18</xdr:row>
      <xdr:rowOff>31750</xdr:rowOff>
    </xdr:to>
    <xdr:cxnSp macro="">
      <xdr:nvCxnSpPr>
        <xdr:cNvPr id="455" name="直線コネクタ 454"/>
        <xdr:cNvCxnSpPr/>
      </xdr:nvCxnSpPr>
      <xdr:spPr>
        <a:xfrm>
          <a:off x="14401800" y="30968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4445</xdr:rowOff>
    </xdr:from>
    <xdr:to xmlns:xdr="http://schemas.openxmlformats.org/drawingml/2006/spreadsheetDrawing">
      <xdr:col>73</xdr:col>
      <xdr:colOff>44450</xdr:colOff>
      <xdr:row>15</xdr:row>
      <xdr:rowOff>106045</xdr:rowOff>
    </xdr:to>
    <xdr:sp macro="" textlink="">
      <xdr:nvSpPr>
        <xdr:cNvPr id="456" name="フローチャート: 判断 455"/>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116205</xdr:rowOff>
    </xdr:from>
    <xdr:ext cx="762000" cy="259080"/>
    <xdr:sp macro="" textlink="">
      <xdr:nvSpPr>
        <xdr:cNvPr id="457" name="テキスト ボックス 456"/>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10795</xdr:rowOff>
    </xdr:from>
    <xdr:to xmlns:xdr="http://schemas.openxmlformats.org/drawingml/2006/spreadsheetDrawing">
      <xdr:col>68</xdr:col>
      <xdr:colOff>152400</xdr:colOff>
      <xdr:row>18</xdr:row>
      <xdr:rowOff>106045</xdr:rowOff>
    </xdr:to>
    <xdr:cxnSp macro="">
      <xdr:nvCxnSpPr>
        <xdr:cNvPr id="458" name="直線コネクタ 457"/>
        <xdr:cNvCxnSpPr/>
      </xdr:nvCxnSpPr>
      <xdr:spPr>
        <a:xfrm flipV="1">
          <a:off x="13512800" y="309689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54610</xdr:rowOff>
    </xdr:from>
    <xdr:to xmlns:xdr="http://schemas.openxmlformats.org/drawingml/2006/spreadsheetDrawing">
      <xdr:col>68</xdr:col>
      <xdr:colOff>203200</xdr:colOff>
      <xdr:row>15</xdr:row>
      <xdr:rowOff>156210</xdr:rowOff>
    </xdr:to>
    <xdr:sp macro="" textlink="">
      <xdr:nvSpPr>
        <xdr:cNvPr id="459" name="フローチャート: 判断 458"/>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166370</xdr:rowOff>
    </xdr:from>
    <xdr:ext cx="762000" cy="256540"/>
    <xdr:sp macro="" textlink="">
      <xdr:nvSpPr>
        <xdr:cNvPr id="460" name="テキスト ボックス 459"/>
        <xdr:cNvSpPr txBox="1"/>
      </xdr:nvSpPr>
      <xdr:spPr>
        <a:xfrm>
          <a:off x="14020800" y="2395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132715</xdr:rowOff>
    </xdr:from>
    <xdr:to xmlns:xdr="http://schemas.openxmlformats.org/drawingml/2006/spreadsheetDrawing">
      <xdr:col>64</xdr:col>
      <xdr:colOff>152400</xdr:colOff>
      <xdr:row>16</xdr:row>
      <xdr:rowOff>63500</xdr:rowOff>
    </xdr:to>
    <xdr:sp macro="" textlink="">
      <xdr:nvSpPr>
        <xdr:cNvPr id="461" name="フローチャート: 判断 460"/>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73025</xdr:rowOff>
    </xdr:from>
    <xdr:ext cx="762000" cy="259080"/>
    <xdr:sp macro="" textlink="">
      <xdr:nvSpPr>
        <xdr:cNvPr id="462" name="テキスト ボックス 461"/>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71755</xdr:rowOff>
    </xdr:from>
    <xdr:to xmlns:xdr="http://schemas.openxmlformats.org/drawingml/2006/spreadsheetDrawing">
      <xdr:col>81</xdr:col>
      <xdr:colOff>95250</xdr:colOff>
      <xdr:row>18</xdr:row>
      <xdr:rowOff>1905</xdr:rowOff>
    </xdr:to>
    <xdr:sp macro="" textlink="">
      <xdr:nvSpPr>
        <xdr:cNvPr id="468" name="楕円 467"/>
        <xdr:cNvSpPr/>
      </xdr:nvSpPr>
      <xdr:spPr>
        <a:xfrm>
          <a:off x="16967200" y="29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43815</xdr:rowOff>
    </xdr:from>
    <xdr:ext cx="762000" cy="256540"/>
    <xdr:sp macro="" textlink="">
      <xdr:nvSpPr>
        <xdr:cNvPr id="469" name="将来負担の状況該当値テキスト"/>
        <xdr:cNvSpPr txBox="1"/>
      </xdr:nvSpPr>
      <xdr:spPr>
        <a:xfrm>
          <a:off x="17106900" y="2958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96520</xdr:rowOff>
    </xdr:from>
    <xdr:to xmlns:xdr="http://schemas.openxmlformats.org/drawingml/2006/spreadsheetDrawing">
      <xdr:col>77</xdr:col>
      <xdr:colOff>95250</xdr:colOff>
      <xdr:row>18</xdr:row>
      <xdr:rowOff>26670</xdr:rowOff>
    </xdr:to>
    <xdr:sp macro="" textlink="">
      <xdr:nvSpPr>
        <xdr:cNvPr id="470" name="楕円 469"/>
        <xdr:cNvSpPr/>
      </xdr:nvSpPr>
      <xdr:spPr>
        <a:xfrm>
          <a:off x="16129000" y="30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11430</xdr:rowOff>
    </xdr:from>
    <xdr:ext cx="736600" cy="259080"/>
    <xdr:sp macro="" textlink="">
      <xdr:nvSpPr>
        <xdr:cNvPr id="471" name="テキスト ボックス 470"/>
        <xdr:cNvSpPr txBox="1"/>
      </xdr:nvSpPr>
      <xdr:spPr>
        <a:xfrm>
          <a:off x="15798800" y="3097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152400</xdr:rowOff>
    </xdr:from>
    <xdr:to xmlns:xdr="http://schemas.openxmlformats.org/drawingml/2006/spreadsheetDrawing">
      <xdr:col>73</xdr:col>
      <xdr:colOff>44450</xdr:colOff>
      <xdr:row>18</xdr:row>
      <xdr:rowOff>82550</xdr:rowOff>
    </xdr:to>
    <xdr:sp macro="" textlink="">
      <xdr:nvSpPr>
        <xdr:cNvPr id="472" name="楕円 471"/>
        <xdr:cNvSpPr/>
      </xdr:nvSpPr>
      <xdr:spPr>
        <a:xfrm>
          <a:off x="15240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67310</xdr:rowOff>
    </xdr:from>
    <xdr:ext cx="762000" cy="259080"/>
    <xdr:sp macro="" textlink="">
      <xdr:nvSpPr>
        <xdr:cNvPr id="473" name="テキスト ボックス 472"/>
        <xdr:cNvSpPr txBox="1"/>
      </xdr:nvSpPr>
      <xdr:spPr>
        <a:xfrm>
          <a:off x="14909800" y="315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132080</xdr:rowOff>
    </xdr:from>
    <xdr:to xmlns:xdr="http://schemas.openxmlformats.org/drawingml/2006/spreadsheetDrawing">
      <xdr:col>68</xdr:col>
      <xdr:colOff>203200</xdr:colOff>
      <xdr:row>18</xdr:row>
      <xdr:rowOff>61595</xdr:rowOff>
    </xdr:to>
    <xdr:sp macro="" textlink="">
      <xdr:nvSpPr>
        <xdr:cNvPr id="474" name="楕円 473"/>
        <xdr:cNvSpPr/>
      </xdr:nvSpPr>
      <xdr:spPr>
        <a:xfrm>
          <a:off x="14351000" y="304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46355</xdr:rowOff>
    </xdr:from>
    <xdr:ext cx="762000" cy="259080"/>
    <xdr:sp macro="" textlink="">
      <xdr:nvSpPr>
        <xdr:cNvPr id="475" name="テキスト ボックス 474"/>
        <xdr:cNvSpPr txBox="1"/>
      </xdr:nvSpPr>
      <xdr:spPr>
        <a:xfrm>
          <a:off x="14020800" y="313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55245</xdr:rowOff>
    </xdr:from>
    <xdr:to xmlns:xdr="http://schemas.openxmlformats.org/drawingml/2006/spreadsheetDrawing">
      <xdr:col>64</xdr:col>
      <xdr:colOff>152400</xdr:colOff>
      <xdr:row>18</xdr:row>
      <xdr:rowOff>156845</xdr:rowOff>
    </xdr:to>
    <xdr:sp macro="" textlink="">
      <xdr:nvSpPr>
        <xdr:cNvPr id="476" name="楕円 475"/>
        <xdr:cNvSpPr/>
      </xdr:nvSpPr>
      <xdr:spPr>
        <a:xfrm>
          <a:off x="13462000" y="31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141605</xdr:rowOff>
    </xdr:from>
    <xdr:ext cx="762000" cy="259080"/>
    <xdr:sp macro="" textlink="">
      <xdr:nvSpPr>
        <xdr:cNvPr id="477" name="テキスト ボックス 476"/>
        <xdr:cNvSpPr txBox="1"/>
      </xdr:nvSpPr>
      <xdr:spPr>
        <a:xfrm>
          <a:off x="13131800" y="322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人事院勧告による給与改定に伴い職員給、会計年度任用職員人件費が増となったことで</a:t>
          </a:r>
          <a:r>
            <a:rPr kumimoji="1" lang="ja-JP" altLang="en-US" sz="1300">
              <a:latin typeface="ＭＳ Ｐゴシック"/>
              <a:ea typeface="ＭＳ Ｐゴシック"/>
            </a:rPr>
            <a:t>、前年度比１．０ポイント増の２８．１％となった。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6540"/>
    <xdr:sp macro="" textlink="">
      <xdr:nvSpPr>
        <xdr:cNvPr id="62" name="人件費最小値テキスト"/>
        <xdr:cNvSpPr txBox="1"/>
      </xdr:nvSpPr>
      <xdr:spPr>
        <a:xfrm>
          <a:off x="4914900" y="6865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134620</xdr:rowOff>
    </xdr:to>
    <xdr:cxnSp macro="">
      <xdr:nvCxnSpPr>
        <xdr:cNvPr id="66" name="直線コネクタ 65"/>
        <xdr:cNvCxnSpPr/>
      </xdr:nvCxnSpPr>
      <xdr:spPr>
        <a:xfrm>
          <a:off x="3987800" y="65735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58420</xdr:rowOff>
    </xdr:from>
    <xdr:to xmlns:xdr="http://schemas.openxmlformats.org/drawingml/2006/spreadsheetDrawing">
      <xdr:col>19</xdr:col>
      <xdr:colOff>187325</xdr:colOff>
      <xdr:row>38</xdr:row>
      <xdr:rowOff>73660</xdr:rowOff>
    </xdr:to>
    <xdr:cxnSp macro="">
      <xdr:nvCxnSpPr>
        <xdr:cNvPr id="69" name="直線コネクタ 68"/>
        <xdr:cNvCxnSpPr/>
      </xdr:nvCxnSpPr>
      <xdr:spPr>
        <a:xfrm flipV="1">
          <a:off x="3098800" y="6573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76200</xdr:rowOff>
    </xdr:from>
    <xdr:to xmlns:xdr="http://schemas.openxmlformats.org/drawingml/2006/spreadsheetDrawing">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16510</xdr:rowOff>
    </xdr:from>
    <xdr:ext cx="734060" cy="259080"/>
    <xdr:sp macro="" textlink="">
      <xdr:nvSpPr>
        <xdr:cNvPr id="71" name="テキスト ボックス 70"/>
        <xdr:cNvSpPr txBox="1"/>
      </xdr:nvSpPr>
      <xdr:spPr>
        <a:xfrm>
          <a:off x="3606800" y="60172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168910</xdr:rowOff>
    </xdr:from>
    <xdr:to xmlns:xdr="http://schemas.openxmlformats.org/drawingml/2006/spreadsheetDrawing">
      <xdr:col>15</xdr:col>
      <xdr:colOff>98425</xdr:colOff>
      <xdr:row>38</xdr:row>
      <xdr:rowOff>73660</xdr:rowOff>
    </xdr:to>
    <xdr:cxnSp macro="">
      <xdr:nvCxnSpPr>
        <xdr:cNvPr id="72" name="直線コネクタ 71"/>
        <xdr:cNvCxnSpPr/>
      </xdr:nvCxnSpPr>
      <xdr:spPr>
        <a:xfrm>
          <a:off x="2209800" y="6512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54610</xdr:rowOff>
    </xdr:from>
    <xdr:ext cx="762000" cy="256540"/>
    <xdr:sp macro="" textlink="">
      <xdr:nvSpPr>
        <xdr:cNvPr id="74" name="テキスト ボックス 73"/>
        <xdr:cNvSpPr txBox="1"/>
      </xdr:nvSpPr>
      <xdr:spPr>
        <a:xfrm>
          <a:off x="2717800" y="6055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168910</xdr:rowOff>
    </xdr:from>
    <xdr:to xmlns:xdr="http://schemas.openxmlformats.org/drawingml/2006/spreadsheetDrawing">
      <xdr:col>11</xdr:col>
      <xdr:colOff>9525</xdr:colOff>
      <xdr:row>38</xdr:row>
      <xdr:rowOff>104140</xdr:rowOff>
    </xdr:to>
    <xdr:cxnSp macro="">
      <xdr:nvCxnSpPr>
        <xdr:cNvPr id="75" name="直線コネクタ 74"/>
        <xdr:cNvCxnSpPr/>
      </xdr:nvCxnSpPr>
      <xdr:spPr>
        <a:xfrm flipV="1">
          <a:off x="1320800" y="65125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9460" cy="259080"/>
    <xdr:sp macro="" textlink="">
      <xdr:nvSpPr>
        <xdr:cNvPr id="77" name="テキスト ボックス 76"/>
        <xdr:cNvSpPr txBox="1"/>
      </xdr:nvSpPr>
      <xdr:spPr>
        <a:xfrm>
          <a:off x="1828800" y="6017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3810</xdr:rowOff>
    </xdr:from>
    <xdr:to xmlns:xdr="http://schemas.openxmlformats.org/drawingml/2006/spreadsheetDrawing">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115570</xdr:rowOff>
    </xdr:from>
    <xdr:ext cx="759460" cy="259080"/>
    <xdr:sp macro="" textlink="">
      <xdr:nvSpPr>
        <xdr:cNvPr id="79" name="テキスト ボックス 78"/>
        <xdr:cNvSpPr txBox="1"/>
      </xdr:nvSpPr>
      <xdr:spPr>
        <a:xfrm>
          <a:off x="939800" y="61163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83820</xdr:rowOff>
    </xdr:from>
    <xdr:to xmlns:xdr="http://schemas.openxmlformats.org/drawingml/2006/spreadsheetDrawing">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55880</xdr:rowOff>
    </xdr:from>
    <xdr:ext cx="762000" cy="259080"/>
    <xdr:sp macro="" textlink="">
      <xdr:nvSpPr>
        <xdr:cNvPr id="86" name="人件費該当値テキスト"/>
        <xdr:cNvSpPr txBox="1"/>
      </xdr:nvSpPr>
      <xdr:spPr>
        <a:xfrm>
          <a:off x="4914900" y="657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7620</xdr:rowOff>
    </xdr:from>
    <xdr:to xmlns:xdr="http://schemas.openxmlformats.org/drawingml/2006/spreadsheetDrawing">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93980</xdr:rowOff>
    </xdr:from>
    <xdr:ext cx="734060" cy="259080"/>
    <xdr:sp macro="" textlink="">
      <xdr:nvSpPr>
        <xdr:cNvPr id="88" name="テキスト ボックス 87"/>
        <xdr:cNvSpPr txBox="1"/>
      </xdr:nvSpPr>
      <xdr:spPr>
        <a:xfrm>
          <a:off x="3606800" y="66090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22860</xdr:rowOff>
    </xdr:from>
    <xdr:to xmlns:xdr="http://schemas.openxmlformats.org/drawingml/2006/spreadsheetDrawing">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109220</xdr:rowOff>
    </xdr:from>
    <xdr:ext cx="762000" cy="256540"/>
    <xdr:sp macro="" textlink="">
      <xdr:nvSpPr>
        <xdr:cNvPr id="90" name="テキスト ボックス 89"/>
        <xdr:cNvSpPr txBox="1"/>
      </xdr:nvSpPr>
      <xdr:spPr>
        <a:xfrm>
          <a:off x="2717800" y="6624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118110</xdr:rowOff>
    </xdr:from>
    <xdr:to xmlns:xdr="http://schemas.openxmlformats.org/drawingml/2006/spreadsheetDrawing">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33020</xdr:rowOff>
    </xdr:from>
    <xdr:ext cx="759460" cy="259080"/>
    <xdr:sp macro="" textlink="">
      <xdr:nvSpPr>
        <xdr:cNvPr id="92" name="テキスト ボックス 91"/>
        <xdr:cNvSpPr txBox="1"/>
      </xdr:nvSpPr>
      <xdr:spPr>
        <a:xfrm>
          <a:off x="1828800" y="65481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53340</xdr:rowOff>
    </xdr:from>
    <xdr:to xmlns:xdr="http://schemas.openxmlformats.org/drawingml/2006/spreadsheetDrawing">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139700</xdr:rowOff>
    </xdr:from>
    <xdr:ext cx="759460" cy="259080"/>
    <xdr:sp macro="" textlink="">
      <xdr:nvSpPr>
        <xdr:cNvPr id="94" name="テキスト ボックス 93"/>
        <xdr:cNvSpPr txBox="1"/>
      </xdr:nvSpPr>
      <xdr:spPr>
        <a:xfrm>
          <a:off x="939800" y="665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新型コロナウイルスワクチン接種事業の減などにより物件費の決算額は減少となったが、経常一般財源等が増加したため前年度比０．４ポイント増の１４．６％となった。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4" name="テキスト ボックス 113"/>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0" name="テキスト ボックス 119"/>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100330</xdr:rowOff>
    </xdr:to>
    <xdr:cxnSp macro="">
      <xdr:nvCxnSpPr>
        <xdr:cNvPr id="122" name="直線コネクタ 121"/>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72390</xdr:rowOff>
    </xdr:from>
    <xdr:ext cx="762000" cy="259080"/>
    <xdr:sp macro="" textlink="">
      <xdr:nvSpPr>
        <xdr:cNvPr id="123"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100330</xdr:rowOff>
    </xdr:from>
    <xdr:to xmlns:xdr="http://schemas.openxmlformats.org/drawingml/2006/spreadsheetDrawing">
      <xdr:col>82</xdr:col>
      <xdr:colOff>196850</xdr:colOff>
      <xdr:row>21</xdr:row>
      <xdr:rowOff>100330</xdr:rowOff>
    </xdr:to>
    <xdr:cxnSp macro="">
      <xdr:nvCxnSpPr>
        <xdr:cNvPr id="124" name="直線コネクタ 123"/>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6540"/>
    <xdr:sp macro="" textlink="">
      <xdr:nvSpPr>
        <xdr:cNvPr id="125" name="物件費最大値テキスト"/>
        <xdr:cNvSpPr txBox="1"/>
      </xdr:nvSpPr>
      <xdr:spPr>
        <a:xfrm>
          <a:off x="16598900" y="2202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6" name="直線コネクタ 125"/>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8890</xdr:rowOff>
    </xdr:from>
    <xdr:to xmlns:xdr="http://schemas.openxmlformats.org/drawingml/2006/spreadsheetDrawing">
      <xdr:col>82</xdr:col>
      <xdr:colOff>107950</xdr:colOff>
      <xdr:row>17</xdr:row>
      <xdr:rowOff>39370</xdr:rowOff>
    </xdr:to>
    <xdr:cxnSp macro="">
      <xdr:nvCxnSpPr>
        <xdr:cNvPr id="127" name="直線コネクタ 126"/>
        <xdr:cNvCxnSpPr/>
      </xdr:nvCxnSpPr>
      <xdr:spPr>
        <a:xfrm>
          <a:off x="15671800" y="29235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74930</xdr:rowOff>
    </xdr:from>
    <xdr:ext cx="762000" cy="256540"/>
    <xdr:sp macro="" textlink="">
      <xdr:nvSpPr>
        <xdr:cNvPr id="128" name="物件費平均値テキスト"/>
        <xdr:cNvSpPr txBox="1"/>
      </xdr:nvSpPr>
      <xdr:spPr>
        <a:xfrm>
          <a:off x="16598900" y="29895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134620</xdr:rowOff>
    </xdr:from>
    <xdr:to xmlns:xdr="http://schemas.openxmlformats.org/drawingml/2006/spreadsheetDrawing">
      <xdr:col>78</xdr:col>
      <xdr:colOff>69850</xdr:colOff>
      <xdr:row>17</xdr:row>
      <xdr:rowOff>8890</xdr:rowOff>
    </xdr:to>
    <xdr:cxnSp macro="">
      <xdr:nvCxnSpPr>
        <xdr:cNvPr id="130" name="直線コネクタ 129"/>
        <xdr:cNvCxnSpPr/>
      </xdr:nvCxnSpPr>
      <xdr:spPr>
        <a:xfrm>
          <a:off x="14782800" y="2877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87630</xdr:rowOff>
    </xdr:from>
    <xdr:to xmlns:xdr="http://schemas.openxmlformats.org/drawingml/2006/spreadsheetDrawing">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2540</xdr:rowOff>
    </xdr:from>
    <xdr:ext cx="736600" cy="259080"/>
    <xdr:sp macro="" textlink="">
      <xdr:nvSpPr>
        <xdr:cNvPr id="132" name="テキスト ボックス 131"/>
        <xdr:cNvSpPr txBox="1"/>
      </xdr:nvSpPr>
      <xdr:spPr>
        <a:xfrm>
          <a:off x="15290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134620</xdr:rowOff>
    </xdr:to>
    <xdr:cxnSp macro="">
      <xdr:nvCxnSpPr>
        <xdr:cNvPr id="133" name="直線コネクタ 132"/>
        <xdr:cNvCxnSpPr/>
      </xdr:nvCxnSpPr>
      <xdr:spPr>
        <a:xfrm>
          <a:off x="13893800" y="28016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35" name="テキスト ボックス 134"/>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58420</xdr:rowOff>
    </xdr:to>
    <xdr:cxnSp macro="">
      <xdr:nvCxnSpPr>
        <xdr:cNvPr id="136" name="直線コネクタ 135"/>
        <xdr:cNvCxnSpPr/>
      </xdr:nvCxnSpPr>
      <xdr:spPr>
        <a:xfrm>
          <a:off x="13004800" y="280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152400</xdr:rowOff>
    </xdr:from>
    <xdr:to xmlns:xdr="http://schemas.openxmlformats.org/drawingml/2006/spreadsheetDrawing">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67310</xdr:rowOff>
    </xdr:from>
    <xdr:ext cx="759460" cy="259080"/>
    <xdr:sp macro="" textlink="">
      <xdr:nvSpPr>
        <xdr:cNvPr id="138" name="テキスト ボックス 137"/>
        <xdr:cNvSpPr txBox="1"/>
      </xdr:nvSpPr>
      <xdr:spPr>
        <a:xfrm>
          <a:off x="13512800" y="298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26670</xdr:rowOff>
    </xdr:from>
    <xdr:to xmlns:xdr="http://schemas.openxmlformats.org/drawingml/2006/spreadsheetDrawing">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113030</xdr:rowOff>
    </xdr:from>
    <xdr:ext cx="762000" cy="259080"/>
    <xdr:sp macro="" textlink="">
      <xdr:nvSpPr>
        <xdr:cNvPr id="140" name="テキスト ボックス 139"/>
        <xdr:cNvSpPr txBox="1"/>
      </xdr:nvSpPr>
      <xdr:spPr>
        <a:xfrm>
          <a:off x="12623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5" name="テキスト ボックス 144"/>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160020</xdr:rowOff>
    </xdr:from>
    <xdr:to xmlns:xdr="http://schemas.openxmlformats.org/drawingml/2006/spreadsheetDrawing">
      <xdr:col>82</xdr:col>
      <xdr:colOff>158750</xdr:colOff>
      <xdr:row>17</xdr:row>
      <xdr:rowOff>90170</xdr:rowOff>
    </xdr:to>
    <xdr:sp macro="" textlink="">
      <xdr:nvSpPr>
        <xdr:cNvPr id="146" name="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5080</xdr:rowOff>
    </xdr:from>
    <xdr:ext cx="762000" cy="259080"/>
    <xdr:sp macro="" textlink="">
      <xdr:nvSpPr>
        <xdr:cNvPr id="147" name="物件費該当値テキスト"/>
        <xdr:cNvSpPr txBox="1"/>
      </xdr:nvSpPr>
      <xdr:spPr>
        <a:xfrm>
          <a:off x="1659890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129540</xdr:rowOff>
    </xdr:from>
    <xdr:to xmlns:xdr="http://schemas.openxmlformats.org/drawingml/2006/spreadsheetDrawing">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69850</xdr:rowOff>
    </xdr:from>
    <xdr:ext cx="736600" cy="259080"/>
    <xdr:sp macro="" textlink="">
      <xdr:nvSpPr>
        <xdr:cNvPr id="149" name="テキスト ボックス 148"/>
        <xdr:cNvSpPr txBox="1"/>
      </xdr:nvSpPr>
      <xdr:spPr>
        <a:xfrm>
          <a:off x="15290800" y="264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24130</xdr:rowOff>
    </xdr:from>
    <xdr:ext cx="762000" cy="259080"/>
    <xdr:sp macro="" textlink="">
      <xdr:nvSpPr>
        <xdr:cNvPr id="151" name="テキスト ボックス 150"/>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59460" cy="259080"/>
    <xdr:sp macro="" textlink="">
      <xdr:nvSpPr>
        <xdr:cNvPr id="153" name="テキスト ボックス 152"/>
        <xdr:cNvSpPr txBox="1"/>
      </xdr:nvSpPr>
      <xdr:spPr>
        <a:xfrm>
          <a:off x="13512800" y="2519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119380</xdr:rowOff>
    </xdr:from>
    <xdr:ext cx="762000" cy="259080"/>
    <xdr:sp macro="" textlink="">
      <xdr:nvSpPr>
        <xdr:cNvPr id="155" name="テキスト ボックス 154"/>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物価高騰対策による給付金事業の実施や保育所の公定価格改定に伴い決算額が増加したため、前年度比０．１ポイント増加の１４．１％となった。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9" name="テキスト ボックス 168"/>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1" name="テキスト ボックス 170"/>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3" name="テキスト ボックス 172"/>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75" name="テキスト ボックス 174"/>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7" name="テキスト ボックス 176"/>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9" name="テキスト ボックス 178"/>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1" name="テキスト ボックス 180"/>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120650</xdr:rowOff>
    </xdr:to>
    <xdr:cxnSp macro="">
      <xdr:nvCxnSpPr>
        <xdr:cNvPr id="183" name="直線コネクタ 182"/>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92710</xdr:rowOff>
    </xdr:from>
    <xdr:ext cx="762000" cy="259080"/>
    <xdr:sp macro="" textlink="">
      <xdr:nvSpPr>
        <xdr:cNvPr id="184" name="扶助費最小値テキスト"/>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120650</xdr:rowOff>
    </xdr:from>
    <xdr:to xmlns:xdr="http://schemas.openxmlformats.org/drawingml/2006/spreadsheetDrawing">
      <xdr:col>24</xdr:col>
      <xdr:colOff>114300</xdr:colOff>
      <xdr:row>61</xdr:row>
      <xdr:rowOff>120650</xdr:rowOff>
    </xdr:to>
    <xdr:cxnSp macro="">
      <xdr:nvCxnSpPr>
        <xdr:cNvPr id="185" name="直線コネクタ 184"/>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6540"/>
    <xdr:sp macro="" textlink="">
      <xdr:nvSpPr>
        <xdr:cNvPr id="186" name="扶助費最大値テキスト"/>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7" name="直線コネクタ 186"/>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114300</xdr:rowOff>
    </xdr:from>
    <xdr:to xmlns:xdr="http://schemas.openxmlformats.org/drawingml/2006/spreadsheetDrawing">
      <xdr:col>24</xdr:col>
      <xdr:colOff>25400</xdr:colOff>
      <xdr:row>56</xdr:row>
      <xdr:rowOff>127000</xdr:rowOff>
    </xdr:to>
    <xdr:cxnSp macro="">
      <xdr:nvCxnSpPr>
        <xdr:cNvPr id="188" name="直線コネクタ 187"/>
        <xdr:cNvCxnSpPr/>
      </xdr:nvCxnSpPr>
      <xdr:spPr>
        <a:xfrm>
          <a:off x="3987800" y="9715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189" name="扶助費平均値テキスト"/>
        <xdr:cNvSpPr txBox="1"/>
      </xdr:nvSpPr>
      <xdr:spPr>
        <a:xfrm>
          <a:off x="4914900" y="9878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158750</xdr:rowOff>
    </xdr:from>
    <xdr:to xmlns:xdr="http://schemas.openxmlformats.org/drawingml/2006/spreadsheetDrawing">
      <xdr:col>19</xdr:col>
      <xdr:colOff>187325</xdr:colOff>
      <xdr:row>56</xdr:row>
      <xdr:rowOff>114300</xdr:rowOff>
    </xdr:to>
    <xdr:cxnSp macro="">
      <xdr:nvCxnSpPr>
        <xdr:cNvPr id="191" name="直線コネクタ 190"/>
        <xdr:cNvCxnSpPr/>
      </xdr:nvCxnSpPr>
      <xdr:spPr>
        <a:xfrm>
          <a:off x="3098800" y="95885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146050</xdr:rowOff>
    </xdr:from>
    <xdr:to xmlns:xdr="http://schemas.openxmlformats.org/drawingml/2006/spreadsheetDrawing">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60960</xdr:rowOff>
    </xdr:from>
    <xdr:ext cx="734060" cy="259080"/>
    <xdr:sp macro="" textlink="">
      <xdr:nvSpPr>
        <xdr:cNvPr id="193" name="テキスト ボックス 192"/>
        <xdr:cNvSpPr txBox="1"/>
      </xdr:nvSpPr>
      <xdr:spPr>
        <a:xfrm>
          <a:off x="3606800" y="10005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133350</xdr:rowOff>
    </xdr:from>
    <xdr:to xmlns:xdr="http://schemas.openxmlformats.org/drawingml/2006/spreadsheetDrawing">
      <xdr:col>15</xdr:col>
      <xdr:colOff>98425</xdr:colOff>
      <xdr:row>55</xdr:row>
      <xdr:rowOff>158750</xdr:rowOff>
    </xdr:to>
    <xdr:cxnSp macro="">
      <xdr:nvCxnSpPr>
        <xdr:cNvPr id="194" name="直線コネクタ 193"/>
        <xdr:cNvCxnSpPr/>
      </xdr:nvCxnSpPr>
      <xdr:spPr>
        <a:xfrm>
          <a:off x="2209800" y="9563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118110</xdr:rowOff>
    </xdr:from>
    <xdr:ext cx="762000" cy="259080"/>
    <xdr:sp macro="" textlink="">
      <xdr:nvSpPr>
        <xdr:cNvPr id="196" name="テキスト ボックス 195"/>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133350</xdr:rowOff>
    </xdr:from>
    <xdr:to xmlns:xdr="http://schemas.openxmlformats.org/drawingml/2006/spreadsheetDrawing">
      <xdr:col>11</xdr:col>
      <xdr:colOff>9525</xdr:colOff>
      <xdr:row>56</xdr:row>
      <xdr:rowOff>0</xdr:rowOff>
    </xdr:to>
    <xdr:cxnSp macro="">
      <xdr:nvCxnSpPr>
        <xdr:cNvPr id="197" name="直線コネクタ 196"/>
        <xdr:cNvCxnSpPr/>
      </xdr:nvCxnSpPr>
      <xdr:spPr>
        <a:xfrm flipV="1">
          <a:off x="1320800" y="9563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139700</xdr:rowOff>
    </xdr:from>
    <xdr:to xmlns:xdr="http://schemas.openxmlformats.org/drawingml/2006/spreadsheetDrawing">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54610</xdr:rowOff>
    </xdr:from>
    <xdr:ext cx="759460" cy="256540"/>
    <xdr:sp macro="" textlink="">
      <xdr:nvSpPr>
        <xdr:cNvPr id="199" name="テキスト ボックス 198"/>
        <xdr:cNvSpPr txBox="1"/>
      </xdr:nvSpPr>
      <xdr:spPr>
        <a:xfrm>
          <a:off x="1828800" y="9827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9460" cy="259080"/>
    <xdr:sp macro="" textlink="">
      <xdr:nvSpPr>
        <xdr:cNvPr id="201" name="テキスト ボックス 200"/>
        <xdr:cNvSpPr txBox="1"/>
      </xdr:nvSpPr>
      <xdr:spPr>
        <a:xfrm>
          <a:off x="939800" y="9878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4" name="テキスト ボックス 203"/>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92710</xdr:rowOff>
    </xdr:from>
    <xdr:ext cx="762000" cy="259080"/>
    <xdr:sp macro="" textlink="">
      <xdr:nvSpPr>
        <xdr:cNvPr id="208" name="扶助費該当値テキスト"/>
        <xdr:cNvSpPr txBox="1"/>
      </xdr:nvSpPr>
      <xdr:spPr>
        <a:xfrm>
          <a:off x="49149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63500</xdr:rowOff>
    </xdr:from>
    <xdr:to xmlns:xdr="http://schemas.openxmlformats.org/drawingml/2006/spreadsheetDrawing">
      <xdr:col>20</xdr:col>
      <xdr:colOff>38100</xdr:colOff>
      <xdr:row>56</xdr:row>
      <xdr:rowOff>165100</xdr:rowOff>
    </xdr:to>
    <xdr:sp macro="" textlink="">
      <xdr:nvSpPr>
        <xdr:cNvPr id="209" name="楕円 208"/>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3810</xdr:rowOff>
    </xdr:from>
    <xdr:ext cx="734060" cy="259080"/>
    <xdr:sp macro="" textlink="">
      <xdr:nvSpPr>
        <xdr:cNvPr id="210" name="テキスト ボックス 209"/>
        <xdr:cNvSpPr txBox="1"/>
      </xdr:nvSpPr>
      <xdr:spPr>
        <a:xfrm>
          <a:off x="3606800" y="9433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107950</xdr:rowOff>
    </xdr:from>
    <xdr:to xmlns:xdr="http://schemas.openxmlformats.org/drawingml/2006/spreadsheetDrawing">
      <xdr:col>15</xdr:col>
      <xdr:colOff>149225</xdr:colOff>
      <xdr:row>56</xdr:row>
      <xdr:rowOff>38100</xdr:rowOff>
    </xdr:to>
    <xdr:sp macro="" textlink="">
      <xdr:nvSpPr>
        <xdr:cNvPr id="211" name="楕円 210"/>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48260</xdr:rowOff>
    </xdr:from>
    <xdr:ext cx="762000" cy="259080"/>
    <xdr:sp macro="" textlink="">
      <xdr:nvSpPr>
        <xdr:cNvPr id="212" name="テキスト ボックス 211"/>
        <xdr:cNvSpPr txBox="1"/>
      </xdr:nvSpPr>
      <xdr:spPr>
        <a:xfrm>
          <a:off x="2717800" y="930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82550</xdr:rowOff>
    </xdr:from>
    <xdr:to xmlns:xdr="http://schemas.openxmlformats.org/drawingml/2006/spreadsheetDrawing">
      <xdr:col>11</xdr:col>
      <xdr:colOff>60325</xdr:colOff>
      <xdr:row>56</xdr:row>
      <xdr:rowOff>12700</xdr:rowOff>
    </xdr:to>
    <xdr:sp macro="" textlink="">
      <xdr:nvSpPr>
        <xdr:cNvPr id="213" name="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22860</xdr:rowOff>
    </xdr:from>
    <xdr:ext cx="759460" cy="259080"/>
    <xdr:sp macro="" textlink="">
      <xdr:nvSpPr>
        <xdr:cNvPr id="214" name="テキスト ボックス 213"/>
        <xdr:cNvSpPr txBox="1"/>
      </xdr:nvSpPr>
      <xdr:spPr>
        <a:xfrm>
          <a:off x="1828800" y="9281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120650</xdr:rowOff>
    </xdr:from>
    <xdr:to xmlns:xdr="http://schemas.openxmlformats.org/drawingml/2006/spreadsheetDrawing">
      <xdr:col>6</xdr:col>
      <xdr:colOff>171450</xdr:colOff>
      <xdr:row>56</xdr:row>
      <xdr:rowOff>50800</xdr:rowOff>
    </xdr:to>
    <xdr:sp macro="" textlink="">
      <xdr:nvSpPr>
        <xdr:cNvPr id="215" name="楕円 214"/>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60960</xdr:rowOff>
    </xdr:from>
    <xdr:ext cx="759460" cy="259080"/>
    <xdr:sp macro="" textlink="">
      <xdr:nvSpPr>
        <xdr:cNvPr id="216" name="テキスト ボックス 215"/>
        <xdr:cNvSpPr txBox="1"/>
      </xdr:nvSpPr>
      <xdr:spPr>
        <a:xfrm>
          <a:off x="939800" y="931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住宅用地先行取得に係る貸付金などが減となった一方、</a:t>
          </a:r>
          <a:r>
            <a:rPr kumimoji="1" lang="ja-JP" altLang="en-US" sz="1300">
              <a:latin typeface="ＭＳ Ｐゴシック"/>
              <a:ea typeface="ＭＳ Ｐゴシック"/>
            </a:rPr>
            <a:t>道路維持管理に係る維持補修費や</a:t>
          </a:r>
          <a:r>
            <a:rPr kumimoji="1" lang="ja-JP" altLang="en-US" sz="1300">
              <a:latin typeface="ＭＳ Ｐゴシック"/>
              <a:ea typeface="ＭＳ Ｐゴシック"/>
            </a:rPr>
            <a:t>職員退職にかかる積立金、特別会計への繰出金の増により、前年度比０．１ポイント増の１２．４％となった。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8" name="テキスト ボックス 227"/>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0" name="テキスト ボックス 229"/>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2" name="テキスト ボックス 231"/>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4" name="テキスト ボックス 233"/>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6" name="テキスト ボックス 235"/>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8" name="テキスト ボックス 237"/>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40" name="テキスト ボックス 239"/>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42" name="テキスト ボックス 241"/>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31750</xdr:rowOff>
    </xdr:from>
    <xdr:to xmlns:xdr="http://schemas.openxmlformats.org/drawingml/2006/spreadsheetDrawing">
      <xdr:col>82</xdr:col>
      <xdr:colOff>107950</xdr:colOff>
      <xdr:row>61</xdr:row>
      <xdr:rowOff>44450</xdr:rowOff>
    </xdr:to>
    <xdr:cxnSp macro="">
      <xdr:nvCxnSpPr>
        <xdr:cNvPr id="244" name="直線コネクタ 243"/>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16510</xdr:rowOff>
    </xdr:from>
    <xdr:ext cx="762000" cy="259080"/>
    <xdr:sp macro="" textlink="">
      <xdr:nvSpPr>
        <xdr:cNvPr id="245" name="その他最小値テキスト"/>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44450</xdr:rowOff>
    </xdr:from>
    <xdr:to xmlns:xdr="http://schemas.openxmlformats.org/drawingml/2006/spreadsheetDrawing">
      <xdr:col>82</xdr:col>
      <xdr:colOff>196850</xdr:colOff>
      <xdr:row>61</xdr:row>
      <xdr:rowOff>44450</xdr:rowOff>
    </xdr:to>
    <xdr:cxnSp macro="">
      <xdr:nvCxnSpPr>
        <xdr:cNvPr id="246" name="直線コネクタ 245"/>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118110</xdr:rowOff>
    </xdr:from>
    <xdr:ext cx="762000" cy="259080"/>
    <xdr:sp macro="" textlink="">
      <xdr:nvSpPr>
        <xdr:cNvPr id="247" name="その他最大値テキスト"/>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31750</xdr:rowOff>
    </xdr:from>
    <xdr:to xmlns:xdr="http://schemas.openxmlformats.org/drawingml/2006/spreadsheetDrawing">
      <xdr:col>82</xdr:col>
      <xdr:colOff>196850</xdr:colOff>
      <xdr:row>53</xdr:row>
      <xdr:rowOff>31750</xdr:rowOff>
    </xdr:to>
    <xdr:cxnSp macro="">
      <xdr:nvCxnSpPr>
        <xdr:cNvPr id="248" name="直線コネクタ 247"/>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107950</xdr:rowOff>
    </xdr:from>
    <xdr:to xmlns:xdr="http://schemas.openxmlformats.org/drawingml/2006/spreadsheetDrawing">
      <xdr:col>82</xdr:col>
      <xdr:colOff>107950</xdr:colOff>
      <xdr:row>57</xdr:row>
      <xdr:rowOff>120650</xdr:rowOff>
    </xdr:to>
    <xdr:cxnSp macro="">
      <xdr:nvCxnSpPr>
        <xdr:cNvPr id="249" name="直線コネクタ 248"/>
        <xdr:cNvCxnSpPr/>
      </xdr:nvCxnSpPr>
      <xdr:spPr>
        <a:xfrm>
          <a:off x="15671800" y="98806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10160</xdr:rowOff>
    </xdr:from>
    <xdr:ext cx="762000" cy="259080"/>
    <xdr:sp macro="" textlink="">
      <xdr:nvSpPr>
        <xdr:cNvPr id="250" name="その他平均値テキスト"/>
        <xdr:cNvSpPr txBox="1"/>
      </xdr:nvSpPr>
      <xdr:spPr>
        <a:xfrm>
          <a:off x="16598900" y="995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57150</xdr:rowOff>
    </xdr:from>
    <xdr:to xmlns:xdr="http://schemas.openxmlformats.org/drawingml/2006/spreadsheetDrawing">
      <xdr:col>78</xdr:col>
      <xdr:colOff>69850</xdr:colOff>
      <xdr:row>57</xdr:row>
      <xdr:rowOff>107950</xdr:rowOff>
    </xdr:to>
    <xdr:cxnSp macro="">
      <xdr:nvCxnSpPr>
        <xdr:cNvPr id="252" name="直線コネクタ 251"/>
        <xdr:cNvCxnSpPr/>
      </xdr:nvCxnSpPr>
      <xdr:spPr>
        <a:xfrm>
          <a:off x="14782800" y="9829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4" name="テキスト ボックス 253"/>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44450</xdr:rowOff>
    </xdr:from>
    <xdr:to xmlns:xdr="http://schemas.openxmlformats.org/drawingml/2006/spreadsheetDrawing">
      <xdr:col>73</xdr:col>
      <xdr:colOff>180975</xdr:colOff>
      <xdr:row>57</xdr:row>
      <xdr:rowOff>57150</xdr:rowOff>
    </xdr:to>
    <xdr:cxnSp macro="">
      <xdr:nvCxnSpPr>
        <xdr:cNvPr id="255" name="直線コネクタ 254"/>
        <xdr:cNvCxnSpPr/>
      </xdr:nvCxnSpPr>
      <xdr:spPr>
        <a:xfrm>
          <a:off x="13893800" y="9817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25400</xdr:rowOff>
    </xdr:from>
    <xdr:to xmlns:xdr="http://schemas.openxmlformats.org/drawingml/2006/spreadsheetDrawing">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111760</xdr:rowOff>
    </xdr:from>
    <xdr:ext cx="762000" cy="256540"/>
    <xdr:sp macro="" textlink="">
      <xdr:nvSpPr>
        <xdr:cNvPr id="257" name="テキスト ボックス 256"/>
        <xdr:cNvSpPr txBox="1"/>
      </xdr:nvSpPr>
      <xdr:spPr>
        <a:xfrm>
          <a:off x="1440180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44450</xdr:rowOff>
    </xdr:from>
    <xdr:to xmlns:xdr="http://schemas.openxmlformats.org/drawingml/2006/spreadsheetDrawing">
      <xdr:col>69</xdr:col>
      <xdr:colOff>92075</xdr:colOff>
      <xdr:row>57</xdr:row>
      <xdr:rowOff>133350</xdr:rowOff>
    </xdr:to>
    <xdr:cxnSp macro="">
      <xdr:nvCxnSpPr>
        <xdr:cNvPr id="258" name="直線コネクタ 257"/>
        <xdr:cNvCxnSpPr/>
      </xdr:nvCxnSpPr>
      <xdr:spPr>
        <a:xfrm flipV="1">
          <a:off x="13004800" y="98171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59460" cy="259080"/>
    <xdr:sp macro="" textlink="">
      <xdr:nvSpPr>
        <xdr:cNvPr id="260" name="テキスト ボックス 259"/>
        <xdr:cNvSpPr txBox="1"/>
      </xdr:nvSpPr>
      <xdr:spPr>
        <a:xfrm>
          <a:off x="13512800" y="9992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6540"/>
    <xdr:sp macro="" textlink="">
      <xdr:nvSpPr>
        <xdr:cNvPr id="262" name="テキスト ボックス 261"/>
        <xdr:cNvSpPr txBox="1"/>
      </xdr:nvSpPr>
      <xdr:spPr>
        <a:xfrm>
          <a:off x="1262380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4" name="テキスト ボックス 263"/>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5" name="テキスト ボックス 264"/>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7" name="テキスト ボックス 266"/>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68" name="楕円 267"/>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86360</xdr:rowOff>
    </xdr:from>
    <xdr:ext cx="762000" cy="256540"/>
    <xdr:sp macro="" textlink="">
      <xdr:nvSpPr>
        <xdr:cNvPr id="269" name="その他該当値テキスト"/>
        <xdr:cNvSpPr txBox="1"/>
      </xdr:nvSpPr>
      <xdr:spPr>
        <a:xfrm>
          <a:off x="16598900" y="968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57150</xdr:rowOff>
    </xdr:from>
    <xdr:to xmlns:xdr="http://schemas.openxmlformats.org/drawingml/2006/spreadsheetDrawing">
      <xdr:col>78</xdr:col>
      <xdr:colOff>120650</xdr:colOff>
      <xdr:row>57</xdr:row>
      <xdr:rowOff>158750</xdr:rowOff>
    </xdr:to>
    <xdr:sp macro="" textlink="">
      <xdr:nvSpPr>
        <xdr:cNvPr id="270" name="楕円 269"/>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168910</xdr:rowOff>
    </xdr:from>
    <xdr:ext cx="736600" cy="256540"/>
    <xdr:sp macro="" textlink="">
      <xdr:nvSpPr>
        <xdr:cNvPr id="271" name="テキスト ボックス 270"/>
        <xdr:cNvSpPr txBox="1"/>
      </xdr:nvSpPr>
      <xdr:spPr>
        <a:xfrm>
          <a:off x="15290800" y="95986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6350</xdr:rowOff>
    </xdr:from>
    <xdr:to xmlns:xdr="http://schemas.openxmlformats.org/drawingml/2006/spreadsheetDrawing">
      <xdr:col>74</xdr:col>
      <xdr:colOff>31750</xdr:colOff>
      <xdr:row>57</xdr:row>
      <xdr:rowOff>107950</xdr:rowOff>
    </xdr:to>
    <xdr:sp macro="" textlink="">
      <xdr:nvSpPr>
        <xdr:cNvPr id="272" name="楕円 271"/>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118110</xdr:rowOff>
    </xdr:from>
    <xdr:ext cx="762000" cy="259080"/>
    <xdr:sp macro="" textlink="">
      <xdr:nvSpPr>
        <xdr:cNvPr id="273" name="テキスト ボックス 272"/>
        <xdr:cNvSpPr txBox="1"/>
      </xdr:nvSpPr>
      <xdr:spPr>
        <a:xfrm>
          <a:off x="14401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165100</xdr:rowOff>
    </xdr:from>
    <xdr:to xmlns:xdr="http://schemas.openxmlformats.org/drawingml/2006/spreadsheetDrawing">
      <xdr:col>69</xdr:col>
      <xdr:colOff>142875</xdr:colOff>
      <xdr:row>57</xdr:row>
      <xdr:rowOff>95250</xdr:rowOff>
    </xdr:to>
    <xdr:sp macro="" textlink="">
      <xdr:nvSpPr>
        <xdr:cNvPr id="274" name="楕円 273"/>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105410</xdr:rowOff>
    </xdr:from>
    <xdr:ext cx="759460" cy="259080"/>
    <xdr:sp macro="" textlink="">
      <xdr:nvSpPr>
        <xdr:cNvPr id="275" name="テキスト ボックス 274"/>
        <xdr:cNvSpPr txBox="1"/>
      </xdr:nvSpPr>
      <xdr:spPr>
        <a:xfrm>
          <a:off x="13512800" y="9535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82550</xdr:rowOff>
    </xdr:from>
    <xdr:to xmlns:xdr="http://schemas.openxmlformats.org/drawingml/2006/spreadsheetDrawing">
      <xdr:col>65</xdr:col>
      <xdr:colOff>53975</xdr:colOff>
      <xdr:row>58</xdr:row>
      <xdr:rowOff>12700</xdr:rowOff>
    </xdr:to>
    <xdr:sp macro="" textlink="">
      <xdr:nvSpPr>
        <xdr:cNvPr id="276" name="楕円 275"/>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22860</xdr:rowOff>
    </xdr:from>
    <xdr:ext cx="762000" cy="259080"/>
    <xdr:sp macro="" textlink="">
      <xdr:nvSpPr>
        <xdr:cNvPr id="277" name="テキスト ボックス 276"/>
        <xdr:cNvSpPr txBox="1"/>
      </xdr:nvSpPr>
      <xdr:spPr>
        <a:xfrm>
          <a:off x="12623800" y="962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新型コロナ対策関連の事業終了などにより補助費等の決算額が減少したため、前年度比０．４ポイント減の６．６％となった。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9" name="テキスト ボックス 288"/>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1" name="テキスト ボックス 290"/>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3" name="テキスト ボックス 292"/>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5" name="テキスト ボックス 294"/>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7" name="テキスト ボックス 296"/>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9" name="テキスト ボックス 298"/>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5460" cy="256540"/>
    <xdr:sp macro="" textlink="">
      <xdr:nvSpPr>
        <xdr:cNvPr id="301" name="テキスト ボックス 300"/>
        <xdr:cNvSpPr txBox="1"/>
      </xdr:nvSpPr>
      <xdr:spPr>
        <a:xfrm>
          <a:off x="11938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24130</xdr:rowOff>
    </xdr:from>
    <xdr:to xmlns:xdr="http://schemas.openxmlformats.org/drawingml/2006/spreadsheetDrawing">
      <xdr:col>82</xdr:col>
      <xdr:colOff>107950</xdr:colOff>
      <xdr:row>41</xdr:row>
      <xdr:rowOff>97790</xdr:rowOff>
    </xdr:to>
    <xdr:cxnSp macro="">
      <xdr:nvCxnSpPr>
        <xdr:cNvPr id="303" name="直線コネクタ 302"/>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69215</xdr:rowOff>
    </xdr:from>
    <xdr:ext cx="762000" cy="259080"/>
    <xdr:sp macro="" textlink="">
      <xdr:nvSpPr>
        <xdr:cNvPr id="304"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97790</xdr:rowOff>
    </xdr:from>
    <xdr:to xmlns:xdr="http://schemas.openxmlformats.org/drawingml/2006/spreadsheetDrawing">
      <xdr:col>82</xdr:col>
      <xdr:colOff>196850</xdr:colOff>
      <xdr:row>41</xdr:row>
      <xdr:rowOff>97790</xdr:rowOff>
    </xdr:to>
    <xdr:cxnSp macro="">
      <xdr:nvCxnSpPr>
        <xdr:cNvPr id="305" name="直線コネクタ 304"/>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110490</xdr:rowOff>
    </xdr:from>
    <xdr:ext cx="762000" cy="256540"/>
    <xdr:sp macro="" textlink="">
      <xdr:nvSpPr>
        <xdr:cNvPr id="306" name="補助費等最大値テキスト"/>
        <xdr:cNvSpPr txBox="1"/>
      </xdr:nvSpPr>
      <xdr:spPr>
        <a:xfrm>
          <a:off x="16598900" y="5425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24130</xdr:rowOff>
    </xdr:from>
    <xdr:to xmlns:xdr="http://schemas.openxmlformats.org/drawingml/2006/spreadsheetDrawing">
      <xdr:col>82</xdr:col>
      <xdr:colOff>196850</xdr:colOff>
      <xdr:row>33</xdr:row>
      <xdr:rowOff>24130</xdr:rowOff>
    </xdr:to>
    <xdr:cxnSp macro="">
      <xdr:nvCxnSpPr>
        <xdr:cNvPr id="307" name="直線コネクタ 306"/>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44450</xdr:rowOff>
    </xdr:from>
    <xdr:to xmlns:xdr="http://schemas.openxmlformats.org/drawingml/2006/spreadsheetDrawing">
      <xdr:col>82</xdr:col>
      <xdr:colOff>107950</xdr:colOff>
      <xdr:row>34</xdr:row>
      <xdr:rowOff>81280</xdr:rowOff>
    </xdr:to>
    <xdr:cxnSp macro="">
      <xdr:nvCxnSpPr>
        <xdr:cNvPr id="308" name="直線コネクタ 307"/>
        <xdr:cNvCxnSpPr/>
      </xdr:nvCxnSpPr>
      <xdr:spPr>
        <a:xfrm flipV="1">
          <a:off x="15671800" y="5873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148590</xdr:rowOff>
    </xdr:from>
    <xdr:ext cx="762000" cy="259080"/>
    <xdr:sp macro="" textlink="">
      <xdr:nvSpPr>
        <xdr:cNvPr id="309" name="補助費等平均値テキスト"/>
        <xdr:cNvSpPr txBox="1"/>
      </xdr:nvSpPr>
      <xdr:spPr>
        <a:xfrm>
          <a:off x="16598900" y="5977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xdr:rowOff>
    </xdr:from>
    <xdr:to xmlns:xdr="http://schemas.openxmlformats.org/drawingml/2006/spreadsheetDrawing">
      <xdr:col>82</xdr:col>
      <xdr:colOff>158750</xdr:colOff>
      <xdr:row>35</xdr:row>
      <xdr:rowOff>106680</xdr:rowOff>
    </xdr:to>
    <xdr:sp macro="" textlink="">
      <xdr:nvSpPr>
        <xdr:cNvPr id="310" name="フローチャート: 判断 309"/>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81280</xdr:rowOff>
    </xdr:from>
    <xdr:to xmlns:xdr="http://schemas.openxmlformats.org/drawingml/2006/spreadsheetDrawing">
      <xdr:col>78</xdr:col>
      <xdr:colOff>69850</xdr:colOff>
      <xdr:row>34</xdr:row>
      <xdr:rowOff>118110</xdr:rowOff>
    </xdr:to>
    <xdr:cxnSp macro="">
      <xdr:nvCxnSpPr>
        <xdr:cNvPr id="311" name="直線コネクタ 310"/>
        <xdr:cNvCxnSpPr/>
      </xdr:nvCxnSpPr>
      <xdr:spPr>
        <a:xfrm flipV="1">
          <a:off x="14782800" y="59105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14605</xdr:rowOff>
    </xdr:from>
    <xdr:to xmlns:xdr="http://schemas.openxmlformats.org/drawingml/2006/spreadsheetDrawing">
      <xdr:col>78</xdr:col>
      <xdr:colOff>120650</xdr:colOff>
      <xdr:row>35</xdr:row>
      <xdr:rowOff>116205</xdr:rowOff>
    </xdr:to>
    <xdr:sp macro="" textlink="">
      <xdr:nvSpPr>
        <xdr:cNvPr id="312" name="フローチャート: 判断 311"/>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100965</xdr:rowOff>
    </xdr:from>
    <xdr:ext cx="736600" cy="256540"/>
    <xdr:sp macro="" textlink="">
      <xdr:nvSpPr>
        <xdr:cNvPr id="313" name="テキスト ボックス 312"/>
        <xdr:cNvSpPr txBox="1"/>
      </xdr:nvSpPr>
      <xdr:spPr>
        <a:xfrm>
          <a:off x="15290800" y="61017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81280</xdr:rowOff>
    </xdr:from>
    <xdr:to xmlns:xdr="http://schemas.openxmlformats.org/drawingml/2006/spreadsheetDrawing">
      <xdr:col>73</xdr:col>
      <xdr:colOff>180975</xdr:colOff>
      <xdr:row>34</xdr:row>
      <xdr:rowOff>118110</xdr:rowOff>
    </xdr:to>
    <xdr:cxnSp macro="">
      <xdr:nvCxnSpPr>
        <xdr:cNvPr id="314" name="直線コネクタ 313"/>
        <xdr:cNvCxnSpPr/>
      </xdr:nvCxnSpPr>
      <xdr:spPr>
        <a:xfrm>
          <a:off x="13893800" y="59105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15" name="フローチャート: 判断 314"/>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91440</xdr:rowOff>
    </xdr:from>
    <xdr:ext cx="762000" cy="259080"/>
    <xdr:sp macro="" textlink="">
      <xdr:nvSpPr>
        <xdr:cNvPr id="316" name="テキスト ボックス 315"/>
        <xdr:cNvSpPr txBox="1"/>
      </xdr:nvSpPr>
      <xdr:spPr>
        <a:xfrm>
          <a:off x="14401800" y="609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81280</xdr:rowOff>
    </xdr:from>
    <xdr:to xmlns:xdr="http://schemas.openxmlformats.org/drawingml/2006/spreadsheetDrawing">
      <xdr:col>69</xdr:col>
      <xdr:colOff>92075</xdr:colOff>
      <xdr:row>34</xdr:row>
      <xdr:rowOff>145415</xdr:rowOff>
    </xdr:to>
    <xdr:cxnSp macro="">
      <xdr:nvCxnSpPr>
        <xdr:cNvPr id="317" name="直線コネクタ 316"/>
        <xdr:cNvCxnSpPr/>
      </xdr:nvCxnSpPr>
      <xdr:spPr>
        <a:xfrm flipV="1">
          <a:off x="13004800" y="59105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149225</xdr:rowOff>
    </xdr:from>
    <xdr:to xmlns:xdr="http://schemas.openxmlformats.org/drawingml/2006/spreadsheetDrawing">
      <xdr:col>69</xdr:col>
      <xdr:colOff>142875</xdr:colOff>
      <xdr:row>35</xdr:row>
      <xdr:rowOff>79375</xdr:rowOff>
    </xdr:to>
    <xdr:sp macro="" textlink="">
      <xdr:nvSpPr>
        <xdr:cNvPr id="318" name="フローチャート: 判断 317"/>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64135</xdr:rowOff>
    </xdr:from>
    <xdr:ext cx="759460" cy="256540"/>
    <xdr:sp macro="" textlink="">
      <xdr:nvSpPr>
        <xdr:cNvPr id="319" name="テキスト ボックス 318"/>
        <xdr:cNvSpPr txBox="1"/>
      </xdr:nvSpPr>
      <xdr:spPr>
        <a:xfrm>
          <a:off x="13512800" y="60648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0" name="フローチャート: 判断 319"/>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100965</xdr:rowOff>
    </xdr:from>
    <xdr:ext cx="762000" cy="256540"/>
    <xdr:sp macro="" textlink="">
      <xdr:nvSpPr>
        <xdr:cNvPr id="321" name="テキスト ボックス 320"/>
        <xdr:cNvSpPr txBox="1"/>
      </xdr:nvSpPr>
      <xdr:spPr>
        <a:xfrm>
          <a:off x="12623800" y="6101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3" name="テキスト ボックス 322"/>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4" name="テキスト ボックス 323"/>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6" name="テキスト ボックス 325"/>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165100</xdr:rowOff>
    </xdr:from>
    <xdr:to xmlns:xdr="http://schemas.openxmlformats.org/drawingml/2006/spreadsheetDrawing">
      <xdr:col>82</xdr:col>
      <xdr:colOff>158750</xdr:colOff>
      <xdr:row>34</xdr:row>
      <xdr:rowOff>95250</xdr:rowOff>
    </xdr:to>
    <xdr:sp macro="" textlink="">
      <xdr:nvSpPr>
        <xdr:cNvPr id="327" name="楕円 326"/>
        <xdr:cNvSpPr/>
      </xdr:nvSpPr>
      <xdr:spPr>
        <a:xfrm>
          <a:off x="164592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10160</xdr:rowOff>
    </xdr:from>
    <xdr:ext cx="762000" cy="259080"/>
    <xdr:sp macro="" textlink="">
      <xdr:nvSpPr>
        <xdr:cNvPr id="328" name="補助費等該当値テキスト"/>
        <xdr:cNvSpPr txBox="1"/>
      </xdr:nvSpPr>
      <xdr:spPr>
        <a:xfrm>
          <a:off x="1659890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30480</xdr:rowOff>
    </xdr:from>
    <xdr:to xmlns:xdr="http://schemas.openxmlformats.org/drawingml/2006/spreadsheetDrawing">
      <xdr:col>78</xdr:col>
      <xdr:colOff>120650</xdr:colOff>
      <xdr:row>34</xdr:row>
      <xdr:rowOff>132080</xdr:rowOff>
    </xdr:to>
    <xdr:sp macro="" textlink="">
      <xdr:nvSpPr>
        <xdr:cNvPr id="329" name="楕円 328"/>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142240</xdr:rowOff>
    </xdr:from>
    <xdr:ext cx="736600" cy="259080"/>
    <xdr:sp macro="" textlink="">
      <xdr:nvSpPr>
        <xdr:cNvPr id="330" name="テキスト ボックス 329"/>
        <xdr:cNvSpPr txBox="1"/>
      </xdr:nvSpPr>
      <xdr:spPr>
        <a:xfrm>
          <a:off x="15290800" y="562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67310</xdr:rowOff>
    </xdr:from>
    <xdr:to xmlns:xdr="http://schemas.openxmlformats.org/drawingml/2006/spreadsheetDrawing">
      <xdr:col>74</xdr:col>
      <xdr:colOff>31750</xdr:colOff>
      <xdr:row>34</xdr:row>
      <xdr:rowOff>168910</xdr:rowOff>
    </xdr:to>
    <xdr:sp macro="" textlink="">
      <xdr:nvSpPr>
        <xdr:cNvPr id="331" name="楕円 330"/>
        <xdr:cNvSpPr/>
      </xdr:nvSpPr>
      <xdr:spPr>
        <a:xfrm>
          <a:off x="147320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7620</xdr:rowOff>
    </xdr:from>
    <xdr:ext cx="762000" cy="256540"/>
    <xdr:sp macro="" textlink="">
      <xdr:nvSpPr>
        <xdr:cNvPr id="332" name="テキスト ボックス 331"/>
        <xdr:cNvSpPr txBox="1"/>
      </xdr:nvSpPr>
      <xdr:spPr>
        <a:xfrm>
          <a:off x="14401800" y="5665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30480</xdr:rowOff>
    </xdr:from>
    <xdr:to xmlns:xdr="http://schemas.openxmlformats.org/drawingml/2006/spreadsheetDrawing">
      <xdr:col>69</xdr:col>
      <xdr:colOff>142875</xdr:colOff>
      <xdr:row>34</xdr:row>
      <xdr:rowOff>132080</xdr:rowOff>
    </xdr:to>
    <xdr:sp macro="" textlink="">
      <xdr:nvSpPr>
        <xdr:cNvPr id="333" name="楕円 332"/>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142240</xdr:rowOff>
    </xdr:from>
    <xdr:ext cx="759460" cy="259080"/>
    <xdr:sp macro="" textlink="">
      <xdr:nvSpPr>
        <xdr:cNvPr id="334" name="テキスト ボックス 333"/>
        <xdr:cNvSpPr txBox="1"/>
      </xdr:nvSpPr>
      <xdr:spPr>
        <a:xfrm>
          <a:off x="13512800" y="56286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94615</xdr:rowOff>
    </xdr:from>
    <xdr:to xmlns:xdr="http://schemas.openxmlformats.org/drawingml/2006/spreadsheetDrawing">
      <xdr:col>65</xdr:col>
      <xdr:colOff>53975</xdr:colOff>
      <xdr:row>35</xdr:row>
      <xdr:rowOff>24765</xdr:rowOff>
    </xdr:to>
    <xdr:sp macro="" textlink="">
      <xdr:nvSpPr>
        <xdr:cNvPr id="335" name="楕円 334"/>
        <xdr:cNvSpPr/>
      </xdr:nvSpPr>
      <xdr:spPr>
        <a:xfrm>
          <a:off x="12954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34925</xdr:rowOff>
    </xdr:from>
    <xdr:ext cx="762000" cy="259080"/>
    <xdr:sp macro="" textlink="">
      <xdr:nvSpPr>
        <xdr:cNvPr id="336" name="テキスト ボックス 335"/>
        <xdr:cNvSpPr txBox="1"/>
      </xdr:nvSpPr>
      <xdr:spPr>
        <a:xfrm>
          <a:off x="12623800" y="569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前年度と比較し定時償還元金が減となり、前年度比０．６ポイント減の１７．９％となった。</a:t>
          </a:r>
          <a:r>
            <a:rPr kumimoji="1" lang="ja-JP" altLang="en-US" sz="1300">
              <a:solidFill>
                <a:schemeClr val="dk1"/>
              </a:solidFill>
              <a:effectLst/>
              <a:latin typeface="ＭＳ Ｐゴシック"/>
              <a:ea typeface="ＭＳ Ｐゴシック"/>
              <a:cs typeface="+mn-cs"/>
            </a:rPr>
            <a:t>近年</a:t>
          </a:r>
          <a:r>
            <a:rPr kumimoji="1" lang="ja-JP" altLang="ja-JP" sz="1300">
              <a:solidFill>
                <a:schemeClr val="dk1"/>
              </a:solidFill>
              <a:effectLst/>
              <a:latin typeface="ＭＳ Ｐゴシック"/>
              <a:ea typeface="ＭＳ Ｐゴシック"/>
              <a:cs typeface="+mn-cs"/>
            </a:rPr>
            <a:t>減少</a:t>
          </a:r>
          <a:r>
            <a:rPr kumimoji="1" lang="ja-JP" altLang="en-US" sz="1300">
              <a:solidFill>
                <a:schemeClr val="dk1"/>
              </a:solidFill>
              <a:effectLst/>
              <a:latin typeface="ＭＳ Ｐゴシック"/>
              <a:ea typeface="ＭＳ Ｐゴシック"/>
              <a:cs typeface="+mn-cs"/>
            </a:rPr>
            <a:t>傾向にはあるが</a:t>
          </a:r>
          <a:r>
            <a:rPr kumimoji="1" lang="ja-JP" altLang="ja-JP" sz="1300">
              <a:solidFill>
                <a:schemeClr val="dk1"/>
              </a:solidFill>
              <a:effectLst/>
              <a:latin typeface="ＭＳ Ｐゴシック"/>
              <a:ea typeface="ＭＳ Ｐゴシック"/>
              <a:cs typeface="+mn-cs"/>
            </a:rPr>
            <a:t>、全国平均と比較すると依然として高い状況にある。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今後も地方債の発行抑制に取り組み、地方債残高の縮減に努める。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8" name="テキスト ボックス 347"/>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50" name="テキスト ボックス 349"/>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52" name="テキスト ボックス 351"/>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4" name="テキスト ボックス 353"/>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6" name="テキスト ボックス 355"/>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8" name="テキスト ボックス 357"/>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60" name="テキスト ボックス 359"/>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5460" cy="256540"/>
    <xdr:sp macro="" textlink="">
      <xdr:nvSpPr>
        <xdr:cNvPr id="362" name="テキスト ボックス 361"/>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104140</xdr:rowOff>
    </xdr:from>
    <xdr:to xmlns:xdr="http://schemas.openxmlformats.org/drawingml/2006/spreadsheetDrawing">
      <xdr:col>24</xdr:col>
      <xdr:colOff>25400</xdr:colOff>
      <xdr:row>80</xdr:row>
      <xdr:rowOff>142240</xdr:rowOff>
    </xdr:to>
    <xdr:cxnSp macro="">
      <xdr:nvCxnSpPr>
        <xdr:cNvPr id="364" name="直線コネクタ 363"/>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114300</xdr:rowOff>
    </xdr:from>
    <xdr:ext cx="762000" cy="259080"/>
    <xdr:sp macro="" textlink="">
      <xdr:nvSpPr>
        <xdr:cNvPr id="365" name="公債費最小値テキスト"/>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142240</xdr:rowOff>
    </xdr:from>
    <xdr:to xmlns:xdr="http://schemas.openxmlformats.org/drawingml/2006/spreadsheetDrawing">
      <xdr:col>24</xdr:col>
      <xdr:colOff>114300</xdr:colOff>
      <xdr:row>80</xdr:row>
      <xdr:rowOff>142240</xdr:rowOff>
    </xdr:to>
    <xdr:cxnSp macro="">
      <xdr:nvCxnSpPr>
        <xdr:cNvPr id="366" name="直線コネクタ 365"/>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19050</xdr:rowOff>
    </xdr:from>
    <xdr:ext cx="762000" cy="256540"/>
    <xdr:sp macro="" textlink="">
      <xdr:nvSpPr>
        <xdr:cNvPr id="367" name="公債費最大値テキスト"/>
        <xdr:cNvSpPr txBox="1"/>
      </xdr:nvSpPr>
      <xdr:spPr>
        <a:xfrm>
          <a:off x="4914900" y="12192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104140</xdr:rowOff>
    </xdr:from>
    <xdr:to xmlns:xdr="http://schemas.openxmlformats.org/drawingml/2006/spreadsheetDrawing">
      <xdr:col>24</xdr:col>
      <xdr:colOff>114300</xdr:colOff>
      <xdr:row>72</xdr:row>
      <xdr:rowOff>104140</xdr:rowOff>
    </xdr:to>
    <xdr:cxnSp macro="">
      <xdr:nvCxnSpPr>
        <xdr:cNvPr id="368" name="直線コネクタ 367"/>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119380</xdr:rowOff>
    </xdr:from>
    <xdr:to xmlns:xdr="http://schemas.openxmlformats.org/drawingml/2006/spreadsheetDrawing">
      <xdr:col>24</xdr:col>
      <xdr:colOff>25400</xdr:colOff>
      <xdr:row>78</xdr:row>
      <xdr:rowOff>165100</xdr:rowOff>
    </xdr:to>
    <xdr:cxnSp macro="">
      <xdr:nvCxnSpPr>
        <xdr:cNvPr id="369" name="直線コネクタ 368"/>
        <xdr:cNvCxnSpPr/>
      </xdr:nvCxnSpPr>
      <xdr:spPr>
        <a:xfrm flipV="1">
          <a:off x="3987800" y="13492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161290</xdr:rowOff>
    </xdr:from>
    <xdr:ext cx="762000" cy="259080"/>
    <xdr:sp macro="" textlink="">
      <xdr:nvSpPr>
        <xdr:cNvPr id="370" name="公債費平均値テキスト"/>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165100</xdr:rowOff>
    </xdr:from>
    <xdr:to xmlns:xdr="http://schemas.openxmlformats.org/drawingml/2006/spreadsheetDrawing">
      <xdr:col>19</xdr:col>
      <xdr:colOff>187325</xdr:colOff>
      <xdr:row>79</xdr:row>
      <xdr:rowOff>77470</xdr:rowOff>
    </xdr:to>
    <xdr:cxnSp macro="">
      <xdr:nvCxnSpPr>
        <xdr:cNvPr id="372" name="直線コネクタ 371"/>
        <xdr:cNvCxnSpPr/>
      </xdr:nvCxnSpPr>
      <xdr:spPr>
        <a:xfrm flipV="1">
          <a:off x="3098800" y="135382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34290</xdr:rowOff>
    </xdr:from>
    <xdr:to xmlns:xdr="http://schemas.openxmlformats.org/drawingml/2006/spreadsheetDrawing">
      <xdr:col>20</xdr:col>
      <xdr:colOff>38100</xdr:colOff>
      <xdr:row>77</xdr:row>
      <xdr:rowOff>135890</xdr:rowOff>
    </xdr:to>
    <xdr:sp macro="" textlink="">
      <xdr:nvSpPr>
        <xdr:cNvPr id="373" name="フローチャート: 判断 372"/>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146050</xdr:rowOff>
    </xdr:from>
    <xdr:ext cx="734060" cy="256540"/>
    <xdr:sp macro="" textlink="">
      <xdr:nvSpPr>
        <xdr:cNvPr id="374" name="テキスト ボックス 373"/>
        <xdr:cNvSpPr txBox="1"/>
      </xdr:nvSpPr>
      <xdr:spPr>
        <a:xfrm>
          <a:off x="3606800" y="1300480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69850</xdr:rowOff>
    </xdr:from>
    <xdr:to xmlns:xdr="http://schemas.openxmlformats.org/drawingml/2006/spreadsheetDrawing">
      <xdr:col>15</xdr:col>
      <xdr:colOff>98425</xdr:colOff>
      <xdr:row>79</xdr:row>
      <xdr:rowOff>77470</xdr:rowOff>
    </xdr:to>
    <xdr:cxnSp macro="">
      <xdr:nvCxnSpPr>
        <xdr:cNvPr id="375" name="直線コネクタ 374"/>
        <xdr:cNvCxnSpPr/>
      </xdr:nvCxnSpPr>
      <xdr:spPr>
        <a:xfrm>
          <a:off x="2209800" y="13614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41910</xdr:rowOff>
    </xdr:from>
    <xdr:to xmlns:xdr="http://schemas.openxmlformats.org/drawingml/2006/spreadsheetDrawing">
      <xdr:col>15</xdr:col>
      <xdr:colOff>149225</xdr:colOff>
      <xdr:row>77</xdr:row>
      <xdr:rowOff>143510</xdr:rowOff>
    </xdr:to>
    <xdr:sp macro="" textlink="">
      <xdr:nvSpPr>
        <xdr:cNvPr id="376" name="フローチャート: 判断 375"/>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153670</xdr:rowOff>
    </xdr:from>
    <xdr:ext cx="762000" cy="259080"/>
    <xdr:sp macro="" textlink="">
      <xdr:nvSpPr>
        <xdr:cNvPr id="377" name="テキスト ボックス 376"/>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69850</xdr:rowOff>
    </xdr:from>
    <xdr:to xmlns:xdr="http://schemas.openxmlformats.org/drawingml/2006/spreadsheetDrawing">
      <xdr:col>11</xdr:col>
      <xdr:colOff>9525</xdr:colOff>
      <xdr:row>79</xdr:row>
      <xdr:rowOff>161290</xdr:rowOff>
    </xdr:to>
    <xdr:cxnSp macro="">
      <xdr:nvCxnSpPr>
        <xdr:cNvPr id="378" name="直線コネクタ 377"/>
        <xdr:cNvCxnSpPr/>
      </xdr:nvCxnSpPr>
      <xdr:spPr>
        <a:xfrm flipV="1">
          <a:off x="1320800" y="136144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11430</xdr:rowOff>
    </xdr:from>
    <xdr:to xmlns:xdr="http://schemas.openxmlformats.org/drawingml/2006/spreadsheetDrawing">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123190</xdr:rowOff>
    </xdr:from>
    <xdr:ext cx="759460" cy="256540"/>
    <xdr:sp macro="" textlink="">
      <xdr:nvSpPr>
        <xdr:cNvPr id="380" name="テキスト ボックス 379"/>
        <xdr:cNvSpPr txBox="1"/>
      </xdr:nvSpPr>
      <xdr:spPr>
        <a:xfrm>
          <a:off x="1828800" y="129819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72390</xdr:rowOff>
    </xdr:from>
    <xdr:to xmlns:xdr="http://schemas.openxmlformats.org/drawingml/2006/spreadsheetDrawing">
      <xdr:col>6</xdr:col>
      <xdr:colOff>171450</xdr:colOff>
      <xdr:row>78</xdr:row>
      <xdr:rowOff>2540</xdr:rowOff>
    </xdr:to>
    <xdr:sp macro="" textlink="">
      <xdr:nvSpPr>
        <xdr:cNvPr id="381" name="フローチャート: 判断 380"/>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xdr:rowOff>
    </xdr:from>
    <xdr:ext cx="759460" cy="259080"/>
    <xdr:sp macro="" textlink="">
      <xdr:nvSpPr>
        <xdr:cNvPr id="382" name="テキスト ボックス 381"/>
        <xdr:cNvSpPr txBox="1"/>
      </xdr:nvSpPr>
      <xdr:spPr>
        <a:xfrm>
          <a:off x="939800" y="130429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5" name="テキスト ボックス 384"/>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68580</xdr:rowOff>
    </xdr:from>
    <xdr:to xmlns:xdr="http://schemas.openxmlformats.org/drawingml/2006/spreadsheetDrawing">
      <xdr:col>24</xdr:col>
      <xdr:colOff>76200</xdr:colOff>
      <xdr:row>78</xdr:row>
      <xdr:rowOff>170180</xdr:rowOff>
    </xdr:to>
    <xdr:sp macro="" textlink="">
      <xdr:nvSpPr>
        <xdr:cNvPr id="388" name="楕円 387"/>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40640</xdr:rowOff>
    </xdr:from>
    <xdr:ext cx="762000" cy="256540"/>
    <xdr:sp macro="" textlink="">
      <xdr:nvSpPr>
        <xdr:cNvPr id="389" name="公債費該当値テキスト"/>
        <xdr:cNvSpPr txBox="1"/>
      </xdr:nvSpPr>
      <xdr:spPr>
        <a:xfrm>
          <a:off x="4914900" y="13413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114300</xdr:rowOff>
    </xdr:from>
    <xdr:to xmlns:xdr="http://schemas.openxmlformats.org/drawingml/2006/spreadsheetDrawing">
      <xdr:col>20</xdr:col>
      <xdr:colOff>38100</xdr:colOff>
      <xdr:row>79</xdr:row>
      <xdr:rowOff>44450</xdr:rowOff>
    </xdr:to>
    <xdr:sp macro="" textlink="">
      <xdr:nvSpPr>
        <xdr:cNvPr id="390" name="楕円 389"/>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29210</xdr:rowOff>
    </xdr:from>
    <xdr:ext cx="734060" cy="256540"/>
    <xdr:sp macro="" textlink="">
      <xdr:nvSpPr>
        <xdr:cNvPr id="391" name="テキスト ボックス 390"/>
        <xdr:cNvSpPr txBox="1"/>
      </xdr:nvSpPr>
      <xdr:spPr>
        <a:xfrm>
          <a:off x="3606800" y="135737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26670</xdr:rowOff>
    </xdr:from>
    <xdr:to xmlns:xdr="http://schemas.openxmlformats.org/drawingml/2006/spreadsheetDrawing">
      <xdr:col>15</xdr:col>
      <xdr:colOff>149225</xdr:colOff>
      <xdr:row>79</xdr:row>
      <xdr:rowOff>128270</xdr:rowOff>
    </xdr:to>
    <xdr:sp macro="" textlink="">
      <xdr:nvSpPr>
        <xdr:cNvPr id="392" name="楕円 391"/>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113030</xdr:rowOff>
    </xdr:from>
    <xdr:ext cx="762000" cy="259080"/>
    <xdr:sp macro="" textlink="">
      <xdr:nvSpPr>
        <xdr:cNvPr id="393" name="テキスト ボックス 392"/>
        <xdr:cNvSpPr txBox="1"/>
      </xdr:nvSpPr>
      <xdr:spPr>
        <a:xfrm>
          <a:off x="2717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19050</xdr:rowOff>
    </xdr:from>
    <xdr:to xmlns:xdr="http://schemas.openxmlformats.org/drawingml/2006/spreadsheetDrawing">
      <xdr:col>11</xdr:col>
      <xdr:colOff>60325</xdr:colOff>
      <xdr:row>79</xdr:row>
      <xdr:rowOff>120650</xdr:rowOff>
    </xdr:to>
    <xdr:sp macro="" textlink="">
      <xdr:nvSpPr>
        <xdr:cNvPr id="394" name="楕円 393"/>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105410</xdr:rowOff>
    </xdr:from>
    <xdr:ext cx="759460" cy="259080"/>
    <xdr:sp macro="" textlink="">
      <xdr:nvSpPr>
        <xdr:cNvPr id="395" name="テキスト ボックス 394"/>
        <xdr:cNvSpPr txBox="1"/>
      </xdr:nvSpPr>
      <xdr:spPr>
        <a:xfrm>
          <a:off x="1828800" y="1364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110490</xdr:rowOff>
    </xdr:from>
    <xdr:to xmlns:xdr="http://schemas.openxmlformats.org/drawingml/2006/spreadsheetDrawing">
      <xdr:col>6</xdr:col>
      <xdr:colOff>171450</xdr:colOff>
      <xdr:row>80</xdr:row>
      <xdr:rowOff>40640</xdr:rowOff>
    </xdr:to>
    <xdr:sp macro="" textlink="">
      <xdr:nvSpPr>
        <xdr:cNvPr id="396" name="楕円 395"/>
        <xdr:cNvSpPr/>
      </xdr:nvSpPr>
      <xdr:spPr>
        <a:xfrm>
          <a:off x="1270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25400</xdr:rowOff>
    </xdr:from>
    <xdr:ext cx="759460" cy="259080"/>
    <xdr:sp macro="" textlink="">
      <xdr:nvSpPr>
        <xdr:cNvPr id="397" name="テキスト ボックス 396"/>
        <xdr:cNvSpPr txBox="1"/>
      </xdr:nvSpPr>
      <xdr:spPr>
        <a:xfrm>
          <a:off x="939800" y="13741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人件費や物件費の決算額が増加したことにより、前年度比１．２ポイント増の７５．８％となった。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9" name="テキスト ボックス 408"/>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11" name="テキスト ボックス 410"/>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13" name="テキスト ボックス 412"/>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15" name="テキスト ボックス 414"/>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7" name="テキスト ボックス 416"/>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19" name="テキスト ボックス 418"/>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21" name="テキスト ボックス 420"/>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3" name="テキスト ボックス 422"/>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80</xdr:row>
      <xdr:rowOff>69850</xdr:rowOff>
    </xdr:to>
    <xdr:cxnSp macro="">
      <xdr:nvCxnSpPr>
        <xdr:cNvPr id="425" name="直線コネクタ 424"/>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41910</xdr:rowOff>
    </xdr:from>
    <xdr:ext cx="762000" cy="256540"/>
    <xdr:sp macro="" textlink="">
      <xdr:nvSpPr>
        <xdr:cNvPr id="426" name="公債費以外最小値テキスト"/>
        <xdr:cNvSpPr txBox="1"/>
      </xdr:nvSpPr>
      <xdr:spPr>
        <a:xfrm>
          <a:off x="16598900" y="13757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69850</xdr:rowOff>
    </xdr:from>
    <xdr:to xmlns:xdr="http://schemas.openxmlformats.org/drawingml/2006/spreadsheetDrawing">
      <xdr:col>82</xdr:col>
      <xdr:colOff>196850</xdr:colOff>
      <xdr:row>80</xdr:row>
      <xdr:rowOff>69850</xdr:rowOff>
    </xdr:to>
    <xdr:cxnSp macro="">
      <xdr:nvCxnSpPr>
        <xdr:cNvPr id="427" name="直線コネクタ 426"/>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6540"/>
    <xdr:sp macro="" textlink="">
      <xdr:nvSpPr>
        <xdr:cNvPr id="428" name="公債費以外最大値テキスト"/>
        <xdr:cNvSpPr txBox="1"/>
      </xdr:nvSpPr>
      <xdr:spPr>
        <a:xfrm>
          <a:off x="16598900" y="12283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29" name="直線コネクタ 428"/>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35560</xdr:rowOff>
    </xdr:from>
    <xdr:to xmlns:xdr="http://schemas.openxmlformats.org/drawingml/2006/spreadsheetDrawing">
      <xdr:col>82</xdr:col>
      <xdr:colOff>107950</xdr:colOff>
      <xdr:row>76</xdr:row>
      <xdr:rowOff>81280</xdr:rowOff>
    </xdr:to>
    <xdr:cxnSp macro="">
      <xdr:nvCxnSpPr>
        <xdr:cNvPr id="430" name="直線コネクタ 429"/>
        <xdr:cNvCxnSpPr/>
      </xdr:nvCxnSpPr>
      <xdr:spPr>
        <a:xfrm>
          <a:off x="15671800" y="130657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116840</xdr:rowOff>
    </xdr:from>
    <xdr:ext cx="762000" cy="259080"/>
    <xdr:sp macro="" textlink="">
      <xdr:nvSpPr>
        <xdr:cNvPr id="431" name="公債費以外平均値テキスト"/>
        <xdr:cNvSpPr txBox="1"/>
      </xdr:nvSpPr>
      <xdr:spPr>
        <a:xfrm>
          <a:off x="16598900" y="13147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144780</xdr:rowOff>
    </xdr:from>
    <xdr:to xmlns:xdr="http://schemas.openxmlformats.org/drawingml/2006/spreadsheetDrawing">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153670</xdr:rowOff>
    </xdr:from>
    <xdr:to xmlns:xdr="http://schemas.openxmlformats.org/drawingml/2006/spreadsheetDrawing">
      <xdr:col>78</xdr:col>
      <xdr:colOff>69850</xdr:colOff>
      <xdr:row>76</xdr:row>
      <xdr:rowOff>35560</xdr:rowOff>
    </xdr:to>
    <xdr:cxnSp macro="">
      <xdr:nvCxnSpPr>
        <xdr:cNvPr id="433" name="直線コネクタ 432"/>
        <xdr:cNvCxnSpPr/>
      </xdr:nvCxnSpPr>
      <xdr:spPr>
        <a:xfrm>
          <a:off x="14782800" y="13012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106680</xdr:rowOff>
    </xdr:from>
    <xdr:to xmlns:xdr="http://schemas.openxmlformats.org/drawingml/2006/spreadsheetDrawing">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21590</xdr:rowOff>
    </xdr:from>
    <xdr:ext cx="736600" cy="259080"/>
    <xdr:sp macro="" textlink="">
      <xdr:nvSpPr>
        <xdr:cNvPr id="435" name="テキスト ボックス 434"/>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50800</xdr:rowOff>
    </xdr:from>
    <xdr:to xmlns:xdr="http://schemas.openxmlformats.org/drawingml/2006/spreadsheetDrawing">
      <xdr:col>73</xdr:col>
      <xdr:colOff>180975</xdr:colOff>
      <xdr:row>75</xdr:row>
      <xdr:rowOff>153670</xdr:rowOff>
    </xdr:to>
    <xdr:cxnSp macro="">
      <xdr:nvCxnSpPr>
        <xdr:cNvPr id="436" name="直線コネクタ 435"/>
        <xdr:cNvCxnSpPr/>
      </xdr:nvCxnSpPr>
      <xdr:spPr>
        <a:xfrm>
          <a:off x="13893800" y="129095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9080"/>
    <xdr:sp macro="" textlink="">
      <xdr:nvSpPr>
        <xdr:cNvPr id="438" name="テキスト ボックス 437"/>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50800</xdr:rowOff>
    </xdr:from>
    <xdr:to xmlns:xdr="http://schemas.openxmlformats.org/drawingml/2006/spreadsheetDrawing">
      <xdr:col>69</xdr:col>
      <xdr:colOff>92075</xdr:colOff>
      <xdr:row>75</xdr:row>
      <xdr:rowOff>168910</xdr:rowOff>
    </xdr:to>
    <xdr:cxnSp macro="">
      <xdr:nvCxnSpPr>
        <xdr:cNvPr id="439" name="直線コネクタ 438"/>
        <xdr:cNvCxnSpPr/>
      </xdr:nvCxnSpPr>
      <xdr:spPr>
        <a:xfrm flipV="1">
          <a:off x="13004800" y="1290955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125730</xdr:rowOff>
    </xdr:from>
    <xdr:to xmlns:xdr="http://schemas.openxmlformats.org/drawingml/2006/spreadsheetDrawing">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40640</xdr:rowOff>
    </xdr:from>
    <xdr:ext cx="759460" cy="256540"/>
    <xdr:sp macro="" textlink="">
      <xdr:nvSpPr>
        <xdr:cNvPr id="441" name="テキスト ボックス 440"/>
        <xdr:cNvSpPr txBox="1"/>
      </xdr:nvSpPr>
      <xdr:spPr>
        <a:xfrm>
          <a:off x="13512800" y="130708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162560</xdr:rowOff>
    </xdr:from>
    <xdr:ext cx="762000" cy="259080"/>
    <xdr:sp macro="" textlink="">
      <xdr:nvSpPr>
        <xdr:cNvPr id="443" name="テキスト ボックス 442"/>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5" name="テキスト ボックス 444"/>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6" name="テキスト ボックス 445"/>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8" name="テキスト ボックス 447"/>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30480</xdr:rowOff>
    </xdr:from>
    <xdr:to xmlns:xdr="http://schemas.openxmlformats.org/drawingml/2006/spreadsheetDrawing">
      <xdr:col>82</xdr:col>
      <xdr:colOff>158750</xdr:colOff>
      <xdr:row>76</xdr:row>
      <xdr:rowOff>132080</xdr:rowOff>
    </xdr:to>
    <xdr:sp macro="" textlink="">
      <xdr:nvSpPr>
        <xdr:cNvPr id="449" name="楕円 448"/>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46990</xdr:rowOff>
    </xdr:from>
    <xdr:ext cx="762000" cy="259080"/>
    <xdr:sp macro="" textlink="">
      <xdr:nvSpPr>
        <xdr:cNvPr id="450" name="公債費以外該当値テキスト"/>
        <xdr:cNvSpPr txBox="1"/>
      </xdr:nvSpPr>
      <xdr:spPr>
        <a:xfrm>
          <a:off x="165989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156210</xdr:rowOff>
    </xdr:from>
    <xdr:to xmlns:xdr="http://schemas.openxmlformats.org/drawingml/2006/spreadsheetDrawing">
      <xdr:col>78</xdr:col>
      <xdr:colOff>120650</xdr:colOff>
      <xdr:row>76</xdr:row>
      <xdr:rowOff>86360</xdr:rowOff>
    </xdr:to>
    <xdr:sp macro="" textlink="">
      <xdr:nvSpPr>
        <xdr:cNvPr id="451" name="楕円 450"/>
        <xdr:cNvSpPr/>
      </xdr:nvSpPr>
      <xdr:spPr>
        <a:xfrm>
          <a:off x="15621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96520</xdr:rowOff>
    </xdr:from>
    <xdr:ext cx="736600" cy="259080"/>
    <xdr:sp macro="" textlink="">
      <xdr:nvSpPr>
        <xdr:cNvPr id="452" name="テキスト ボックス 451"/>
        <xdr:cNvSpPr txBox="1"/>
      </xdr:nvSpPr>
      <xdr:spPr>
        <a:xfrm>
          <a:off x="15290800" y="1278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102870</xdr:rowOff>
    </xdr:from>
    <xdr:to xmlns:xdr="http://schemas.openxmlformats.org/drawingml/2006/spreadsheetDrawing">
      <xdr:col>74</xdr:col>
      <xdr:colOff>31750</xdr:colOff>
      <xdr:row>76</xdr:row>
      <xdr:rowOff>33020</xdr:rowOff>
    </xdr:to>
    <xdr:sp macro="" textlink="">
      <xdr:nvSpPr>
        <xdr:cNvPr id="453" name="楕円 452"/>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43180</xdr:rowOff>
    </xdr:from>
    <xdr:ext cx="762000" cy="256540"/>
    <xdr:sp macro="" textlink="">
      <xdr:nvSpPr>
        <xdr:cNvPr id="454" name="テキスト ボックス 453"/>
        <xdr:cNvSpPr txBox="1"/>
      </xdr:nvSpPr>
      <xdr:spPr>
        <a:xfrm>
          <a:off x="14401800" y="12730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0</xdr:rowOff>
    </xdr:from>
    <xdr:to xmlns:xdr="http://schemas.openxmlformats.org/drawingml/2006/spreadsheetDrawing">
      <xdr:col>69</xdr:col>
      <xdr:colOff>142875</xdr:colOff>
      <xdr:row>75</xdr:row>
      <xdr:rowOff>101600</xdr:rowOff>
    </xdr:to>
    <xdr:sp macro="" textlink="">
      <xdr:nvSpPr>
        <xdr:cNvPr id="455" name="楕円 454"/>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111760</xdr:rowOff>
    </xdr:from>
    <xdr:ext cx="759460" cy="256540"/>
    <xdr:sp macro="" textlink="">
      <xdr:nvSpPr>
        <xdr:cNvPr id="456" name="テキスト ボックス 455"/>
        <xdr:cNvSpPr txBox="1"/>
      </xdr:nvSpPr>
      <xdr:spPr>
        <a:xfrm>
          <a:off x="13512800" y="126276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118110</xdr:rowOff>
    </xdr:from>
    <xdr:to xmlns:xdr="http://schemas.openxmlformats.org/drawingml/2006/spreadsheetDrawing">
      <xdr:col>65</xdr:col>
      <xdr:colOff>53975</xdr:colOff>
      <xdr:row>76</xdr:row>
      <xdr:rowOff>48260</xdr:rowOff>
    </xdr:to>
    <xdr:sp macro="" textlink="">
      <xdr:nvSpPr>
        <xdr:cNvPr id="457" name="楕円 456"/>
        <xdr:cNvSpPr/>
      </xdr:nvSpPr>
      <xdr:spPr>
        <a:xfrm>
          <a:off x="129540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58420</xdr:rowOff>
    </xdr:from>
    <xdr:ext cx="762000" cy="259080"/>
    <xdr:sp macro="" textlink="">
      <xdr:nvSpPr>
        <xdr:cNvPr id="458" name="テキスト ボックス 457"/>
        <xdr:cNvSpPr txBox="1"/>
      </xdr:nvSpPr>
      <xdr:spPr>
        <a:xfrm>
          <a:off x="12623800" y="1274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6540"/>
    <xdr:sp macro="" textlink="">
      <xdr:nvSpPr>
        <xdr:cNvPr id="33" name="テキスト ボックス 32"/>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6540"/>
    <xdr:sp macro="" textlink="">
      <xdr:nvSpPr>
        <xdr:cNvPr id="37" name="テキスト ボックス 36"/>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6540"/>
    <xdr:sp macro="" textlink="">
      <xdr:nvSpPr>
        <xdr:cNvPr id="39" name="テキスト ボックス 38"/>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3" name="テキスト ボックス 42"/>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20320</xdr:rowOff>
    </xdr:from>
    <xdr:to xmlns:xdr="http://schemas.openxmlformats.org/drawingml/2006/spreadsheetDrawing">
      <xdr:col>29</xdr:col>
      <xdr:colOff>127000</xdr:colOff>
      <xdr:row>19</xdr:row>
      <xdr:rowOff>31115</xdr:rowOff>
    </xdr:to>
    <xdr:cxnSp macro="">
      <xdr:nvCxnSpPr>
        <xdr:cNvPr id="45" name="直線コネクタ 44"/>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3175</xdr:rowOff>
    </xdr:from>
    <xdr:ext cx="759460" cy="259080"/>
    <xdr:sp macro="" textlink="">
      <xdr:nvSpPr>
        <xdr:cNvPr id="46" name="人口1人当たり決算額の推移最小値テキスト130"/>
        <xdr:cNvSpPr txBox="1"/>
      </xdr:nvSpPr>
      <xdr:spPr>
        <a:xfrm>
          <a:off x="5740400" y="33083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31115</xdr:rowOff>
    </xdr:from>
    <xdr:to xmlns:xdr="http://schemas.openxmlformats.org/drawingml/2006/spreadsheetDrawing">
      <xdr:col>30</xdr:col>
      <xdr:colOff>25400</xdr:colOff>
      <xdr:row>19</xdr:row>
      <xdr:rowOff>31115</xdr:rowOff>
    </xdr:to>
    <xdr:cxnSp macro="">
      <xdr:nvCxnSpPr>
        <xdr:cNvPr id="47" name="直線コネクタ 46"/>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106680</xdr:rowOff>
    </xdr:from>
    <xdr:ext cx="759460" cy="259080"/>
    <xdr:sp macro="" textlink="">
      <xdr:nvSpPr>
        <xdr:cNvPr id="48" name="人口1人当たり決算額の推移最大値テキスト130"/>
        <xdr:cNvSpPr txBox="1"/>
      </xdr:nvSpPr>
      <xdr:spPr>
        <a:xfrm>
          <a:off x="5740400" y="16973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20320</xdr:rowOff>
    </xdr:from>
    <xdr:to xmlns:xdr="http://schemas.openxmlformats.org/drawingml/2006/spreadsheetDrawing">
      <xdr:col>30</xdr:col>
      <xdr:colOff>25400</xdr:colOff>
      <xdr:row>11</xdr:row>
      <xdr:rowOff>20320</xdr:rowOff>
    </xdr:to>
    <xdr:cxnSp macro="">
      <xdr:nvCxnSpPr>
        <xdr:cNvPr id="49" name="直線コネクタ 48"/>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20320</xdr:rowOff>
    </xdr:from>
    <xdr:to xmlns:xdr="http://schemas.openxmlformats.org/drawingml/2006/spreadsheetDrawing">
      <xdr:col>29</xdr:col>
      <xdr:colOff>127000</xdr:colOff>
      <xdr:row>12</xdr:row>
      <xdr:rowOff>54610</xdr:rowOff>
    </xdr:to>
    <xdr:cxnSp macro="">
      <xdr:nvCxnSpPr>
        <xdr:cNvPr id="50" name="直線コネクタ 49"/>
        <xdr:cNvCxnSpPr/>
      </xdr:nvCxnSpPr>
      <xdr:spPr>
        <a:xfrm flipV="1">
          <a:off x="5003800" y="1953895"/>
          <a:ext cx="647700" cy="205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48260</xdr:rowOff>
    </xdr:from>
    <xdr:ext cx="759460" cy="259080"/>
    <xdr:sp macro="" textlink="">
      <xdr:nvSpPr>
        <xdr:cNvPr id="51" name="人口1人当たり決算額の推移平均値テキスト130"/>
        <xdr:cNvSpPr txBox="1"/>
      </xdr:nvSpPr>
      <xdr:spPr>
        <a:xfrm>
          <a:off x="5740400" y="266763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76200</xdr:rowOff>
    </xdr:from>
    <xdr:to xmlns:xdr="http://schemas.openxmlformats.org/drawingml/2006/spreadsheetDrawing">
      <xdr:col>29</xdr:col>
      <xdr:colOff>177800</xdr:colOff>
      <xdr:row>16</xdr:row>
      <xdr:rowOff>6350</xdr:rowOff>
    </xdr:to>
    <xdr:sp macro="" textlink="">
      <xdr:nvSpPr>
        <xdr:cNvPr id="52" name="フローチャート: 判断 51"/>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54610</xdr:rowOff>
    </xdr:from>
    <xdr:to xmlns:xdr="http://schemas.openxmlformats.org/drawingml/2006/spreadsheetDrawing">
      <xdr:col>26</xdr:col>
      <xdr:colOff>50800</xdr:colOff>
      <xdr:row>12</xdr:row>
      <xdr:rowOff>142240</xdr:rowOff>
    </xdr:to>
    <xdr:cxnSp macro="">
      <xdr:nvCxnSpPr>
        <xdr:cNvPr id="53" name="直線コネクタ 52"/>
        <xdr:cNvCxnSpPr/>
      </xdr:nvCxnSpPr>
      <xdr:spPr>
        <a:xfrm flipV="1">
          <a:off x="4305300" y="2159635"/>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74930</xdr:rowOff>
    </xdr:from>
    <xdr:to xmlns:xdr="http://schemas.openxmlformats.org/drawingml/2006/spreadsheetDrawing">
      <xdr:col>26</xdr:col>
      <xdr:colOff>101600</xdr:colOff>
      <xdr:row>17</xdr:row>
      <xdr:rowOff>4445</xdr:rowOff>
    </xdr:to>
    <xdr:sp macro="" textlink="">
      <xdr:nvSpPr>
        <xdr:cNvPr id="54" name="フローチャート: 判断 53"/>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160655</xdr:rowOff>
    </xdr:from>
    <xdr:ext cx="736600" cy="259080"/>
    <xdr:sp macro="" textlink="">
      <xdr:nvSpPr>
        <xdr:cNvPr id="55" name="テキスト ボックス 54"/>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142240</xdr:rowOff>
    </xdr:from>
    <xdr:to xmlns:xdr="http://schemas.openxmlformats.org/drawingml/2006/spreadsheetDrawing">
      <xdr:col>22</xdr:col>
      <xdr:colOff>114300</xdr:colOff>
      <xdr:row>13</xdr:row>
      <xdr:rowOff>107315</xdr:rowOff>
    </xdr:to>
    <xdr:cxnSp macro="">
      <xdr:nvCxnSpPr>
        <xdr:cNvPr id="56" name="直線コネクタ 55"/>
        <xdr:cNvCxnSpPr/>
      </xdr:nvCxnSpPr>
      <xdr:spPr>
        <a:xfrm flipV="1">
          <a:off x="3606800" y="2247265"/>
          <a:ext cx="698500" cy="136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128905</xdr:rowOff>
    </xdr:from>
    <xdr:to xmlns:xdr="http://schemas.openxmlformats.org/drawingml/2006/spreadsheetDrawing">
      <xdr:col>22</xdr:col>
      <xdr:colOff>165100</xdr:colOff>
      <xdr:row>17</xdr:row>
      <xdr:rowOff>59055</xdr:rowOff>
    </xdr:to>
    <xdr:sp macro="" textlink="">
      <xdr:nvSpPr>
        <xdr:cNvPr id="57" name="フローチャート: 判断 56"/>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43815</xdr:rowOff>
    </xdr:from>
    <xdr:ext cx="762000" cy="256540"/>
    <xdr:sp macro="" textlink="">
      <xdr:nvSpPr>
        <xdr:cNvPr id="58" name="テキスト ボックス 57"/>
        <xdr:cNvSpPr txBox="1"/>
      </xdr:nvSpPr>
      <xdr:spPr>
        <a:xfrm>
          <a:off x="3924300" y="30060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107315</xdr:rowOff>
    </xdr:from>
    <xdr:to xmlns:xdr="http://schemas.openxmlformats.org/drawingml/2006/spreadsheetDrawing">
      <xdr:col>18</xdr:col>
      <xdr:colOff>177800</xdr:colOff>
      <xdr:row>13</xdr:row>
      <xdr:rowOff>144145</xdr:rowOff>
    </xdr:to>
    <xdr:cxnSp macro="">
      <xdr:nvCxnSpPr>
        <xdr:cNvPr id="59" name="直線コネクタ 58"/>
        <xdr:cNvCxnSpPr/>
      </xdr:nvCxnSpPr>
      <xdr:spPr>
        <a:xfrm flipV="1">
          <a:off x="2908300" y="2383790"/>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60" name="フローチャート: 判断 59"/>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66675</xdr:rowOff>
    </xdr:from>
    <xdr:ext cx="762000" cy="256540"/>
    <xdr:sp macro="" textlink="">
      <xdr:nvSpPr>
        <xdr:cNvPr id="61" name="テキスト ボックス 60"/>
        <xdr:cNvSpPr txBox="1"/>
      </xdr:nvSpPr>
      <xdr:spPr>
        <a:xfrm>
          <a:off x="3225800" y="3028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5080</xdr:rowOff>
    </xdr:from>
    <xdr:to xmlns:xdr="http://schemas.openxmlformats.org/drawingml/2006/spreadsheetDrawing">
      <xdr:col>15</xdr:col>
      <xdr:colOff>101600</xdr:colOff>
      <xdr:row>17</xdr:row>
      <xdr:rowOff>106680</xdr:rowOff>
    </xdr:to>
    <xdr:sp macro="" textlink="">
      <xdr:nvSpPr>
        <xdr:cNvPr id="62" name="フローチャート: 判断 61"/>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91440</xdr:rowOff>
    </xdr:from>
    <xdr:ext cx="762000" cy="259080"/>
    <xdr:sp macro="" textlink="">
      <xdr:nvSpPr>
        <xdr:cNvPr id="63" name="テキスト ボックス 62"/>
        <xdr:cNvSpPr txBox="1"/>
      </xdr:nvSpPr>
      <xdr:spPr>
        <a:xfrm>
          <a:off x="25273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4" name="テキスト ボックス 63"/>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10</xdr:row>
      <xdr:rowOff>140970</xdr:rowOff>
    </xdr:from>
    <xdr:to xmlns:xdr="http://schemas.openxmlformats.org/drawingml/2006/spreadsheetDrawing">
      <xdr:col>29</xdr:col>
      <xdr:colOff>177800</xdr:colOff>
      <xdr:row>11</xdr:row>
      <xdr:rowOff>71120</xdr:rowOff>
    </xdr:to>
    <xdr:sp macro="" textlink="">
      <xdr:nvSpPr>
        <xdr:cNvPr id="69" name="楕円 68"/>
        <xdr:cNvSpPr/>
      </xdr:nvSpPr>
      <xdr:spPr>
        <a:xfrm>
          <a:off x="5600700" y="190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87630</xdr:rowOff>
    </xdr:from>
    <xdr:ext cx="759460" cy="256540"/>
    <xdr:sp macro="" textlink="">
      <xdr:nvSpPr>
        <xdr:cNvPr id="70" name="人口1人当たり決算額の推移該当値テキスト130"/>
        <xdr:cNvSpPr txBox="1"/>
      </xdr:nvSpPr>
      <xdr:spPr>
        <a:xfrm>
          <a:off x="5740400" y="18497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3810</xdr:rowOff>
    </xdr:from>
    <xdr:to xmlns:xdr="http://schemas.openxmlformats.org/drawingml/2006/spreadsheetDrawing">
      <xdr:col>26</xdr:col>
      <xdr:colOff>101600</xdr:colOff>
      <xdr:row>12</xdr:row>
      <xdr:rowOff>105410</xdr:rowOff>
    </xdr:to>
    <xdr:sp macro="" textlink="">
      <xdr:nvSpPr>
        <xdr:cNvPr id="71" name="楕円 70"/>
        <xdr:cNvSpPr/>
      </xdr:nvSpPr>
      <xdr:spPr>
        <a:xfrm>
          <a:off x="4953000" y="210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116205</xdr:rowOff>
    </xdr:from>
    <xdr:ext cx="736600" cy="259080"/>
    <xdr:sp macro="" textlink="">
      <xdr:nvSpPr>
        <xdr:cNvPr id="72" name="テキスト ボックス 71"/>
        <xdr:cNvSpPr txBox="1"/>
      </xdr:nvSpPr>
      <xdr:spPr>
        <a:xfrm>
          <a:off x="4622800" y="1878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91440</xdr:rowOff>
    </xdr:from>
    <xdr:to xmlns:xdr="http://schemas.openxmlformats.org/drawingml/2006/spreadsheetDrawing">
      <xdr:col>22</xdr:col>
      <xdr:colOff>165100</xdr:colOff>
      <xdr:row>13</xdr:row>
      <xdr:rowOff>21590</xdr:rowOff>
    </xdr:to>
    <xdr:sp macro="" textlink="">
      <xdr:nvSpPr>
        <xdr:cNvPr id="73" name="楕円 72"/>
        <xdr:cNvSpPr/>
      </xdr:nvSpPr>
      <xdr:spPr>
        <a:xfrm>
          <a:off x="4254500" y="2196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31750</xdr:rowOff>
    </xdr:from>
    <xdr:ext cx="762000" cy="256540"/>
    <xdr:sp macro="" textlink="">
      <xdr:nvSpPr>
        <xdr:cNvPr id="74" name="テキスト ボックス 73"/>
        <xdr:cNvSpPr txBox="1"/>
      </xdr:nvSpPr>
      <xdr:spPr>
        <a:xfrm>
          <a:off x="3924300" y="19653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56515</xdr:rowOff>
    </xdr:from>
    <xdr:to xmlns:xdr="http://schemas.openxmlformats.org/drawingml/2006/spreadsheetDrawing">
      <xdr:col>19</xdr:col>
      <xdr:colOff>38100</xdr:colOff>
      <xdr:row>13</xdr:row>
      <xdr:rowOff>158115</xdr:rowOff>
    </xdr:to>
    <xdr:sp macro="" textlink="">
      <xdr:nvSpPr>
        <xdr:cNvPr id="75" name="楕円 74"/>
        <xdr:cNvSpPr/>
      </xdr:nvSpPr>
      <xdr:spPr>
        <a:xfrm>
          <a:off x="3556000" y="2332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168275</xdr:rowOff>
    </xdr:from>
    <xdr:ext cx="762000" cy="256540"/>
    <xdr:sp macro="" textlink="">
      <xdr:nvSpPr>
        <xdr:cNvPr id="76" name="テキスト ボックス 75"/>
        <xdr:cNvSpPr txBox="1"/>
      </xdr:nvSpPr>
      <xdr:spPr>
        <a:xfrm>
          <a:off x="3225800" y="21018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93345</xdr:rowOff>
    </xdr:from>
    <xdr:to xmlns:xdr="http://schemas.openxmlformats.org/drawingml/2006/spreadsheetDrawing">
      <xdr:col>15</xdr:col>
      <xdr:colOff>101600</xdr:colOff>
      <xdr:row>14</xdr:row>
      <xdr:rowOff>23495</xdr:rowOff>
    </xdr:to>
    <xdr:sp macro="" textlink="">
      <xdr:nvSpPr>
        <xdr:cNvPr id="77" name="楕円 76"/>
        <xdr:cNvSpPr/>
      </xdr:nvSpPr>
      <xdr:spPr>
        <a:xfrm>
          <a:off x="2857500" y="236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33655</xdr:rowOff>
    </xdr:from>
    <xdr:ext cx="762000" cy="258445"/>
    <xdr:sp macro="" textlink="">
      <xdr:nvSpPr>
        <xdr:cNvPr id="78" name="テキスト ボックス 77"/>
        <xdr:cNvSpPr txBox="1"/>
      </xdr:nvSpPr>
      <xdr:spPr>
        <a:xfrm>
          <a:off x="2527300" y="2138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2" name="テキスト ボックス 91"/>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4" name="テキスト ボックス 103"/>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223520</xdr:rowOff>
    </xdr:from>
    <xdr:to xmlns:xdr="http://schemas.openxmlformats.org/drawingml/2006/spreadsheetDrawing">
      <xdr:col>29</xdr:col>
      <xdr:colOff>127000</xdr:colOff>
      <xdr:row>38</xdr:row>
      <xdr:rowOff>2540</xdr:rowOff>
    </xdr:to>
    <xdr:cxnSp macro="">
      <xdr:nvCxnSpPr>
        <xdr:cNvPr id="106" name="直線コネクタ 105"/>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9460" cy="254635"/>
    <xdr:sp macro="" textlink="">
      <xdr:nvSpPr>
        <xdr:cNvPr id="107" name="人口1人当たり決算額の推移最小値テキスト445"/>
        <xdr:cNvSpPr txBox="1"/>
      </xdr:nvSpPr>
      <xdr:spPr>
        <a:xfrm>
          <a:off x="5740400" y="74422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08" name="直線コネクタ 107"/>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137795</xdr:rowOff>
    </xdr:from>
    <xdr:ext cx="759460" cy="259715"/>
    <xdr:sp macro="" textlink="">
      <xdr:nvSpPr>
        <xdr:cNvPr id="109" name="人口1人当たり決算額の推移最大値テキスト445"/>
        <xdr:cNvSpPr txBox="1"/>
      </xdr:nvSpPr>
      <xdr:spPr>
        <a:xfrm>
          <a:off x="5740400" y="589089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223520</xdr:rowOff>
    </xdr:from>
    <xdr:to xmlns:xdr="http://schemas.openxmlformats.org/drawingml/2006/spreadsheetDrawing">
      <xdr:col>30</xdr:col>
      <xdr:colOff>25400</xdr:colOff>
      <xdr:row>33</xdr:row>
      <xdr:rowOff>223520</xdr:rowOff>
    </xdr:to>
    <xdr:cxnSp macro="">
      <xdr:nvCxnSpPr>
        <xdr:cNvPr id="110" name="直線コネクタ 109"/>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128905</xdr:rowOff>
    </xdr:from>
    <xdr:to xmlns:xdr="http://schemas.openxmlformats.org/drawingml/2006/spreadsheetDrawing">
      <xdr:col>29</xdr:col>
      <xdr:colOff>127000</xdr:colOff>
      <xdr:row>34</xdr:row>
      <xdr:rowOff>139700</xdr:rowOff>
    </xdr:to>
    <xdr:cxnSp macro="">
      <xdr:nvCxnSpPr>
        <xdr:cNvPr id="111" name="直線コネクタ 110"/>
        <xdr:cNvCxnSpPr/>
      </xdr:nvCxnSpPr>
      <xdr:spPr>
        <a:xfrm>
          <a:off x="5003800" y="639635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81915</xdr:rowOff>
    </xdr:from>
    <xdr:ext cx="759460" cy="259715"/>
    <xdr:sp macro="" textlink="">
      <xdr:nvSpPr>
        <xdr:cNvPr id="112" name="人口1人当たり決算額の推移平均値テキスト445"/>
        <xdr:cNvSpPr txBox="1"/>
      </xdr:nvSpPr>
      <xdr:spPr>
        <a:xfrm>
          <a:off x="5740400" y="6692265"/>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110490</xdr:rowOff>
    </xdr:from>
    <xdr:to xmlns:xdr="http://schemas.openxmlformats.org/drawingml/2006/spreadsheetDrawing">
      <xdr:col>29</xdr:col>
      <xdr:colOff>177800</xdr:colOff>
      <xdr:row>35</xdr:row>
      <xdr:rowOff>212725</xdr:rowOff>
    </xdr:to>
    <xdr:sp macro="" textlink="">
      <xdr:nvSpPr>
        <xdr:cNvPr id="113" name="フローチャート: 判断 112"/>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73660</xdr:rowOff>
    </xdr:from>
    <xdr:to xmlns:xdr="http://schemas.openxmlformats.org/drawingml/2006/spreadsheetDrawing">
      <xdr:col>26</xdr:col>
      <xdr:colOff>50800</xdr:colOff>
      <xdr:row>34</xdr:row>
      <xdr:rowOff>128905</xdr:rowOff>
    </xdr:to>
    <xdr:cxnSp macro="">
      <xdr:nvCxnSpPr>
        <xdr:cNvPr id="114" name="直線コネクタ 113"/>
        <xdr:cNvCxnSpPr/>
      </xdr:nvCxnSpPr>
      <xdr:spPr>
        <a:xfrm>
          <a:off x="4305300" y="634111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106045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6600" cy="256540"/>
    <xdr:sp macro="" textlink="">
      <xdr:nvSpPr>
        <xdr:cNvPr id="116" name="テキスト ボックス 115"/>
        <xdr:cNvSpPr txBox="1"/>
      </xdr:nvSpPr>
      <xdr:spPr>
        <a:xfrm>
          <a:off x="4622800" y="68027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22860</xdr:rowOff>
    </xdr:from>
    <xdr:to xmlns:xdr="http://schemas.openxmlformats.org/drawingml/2006/spreadsheetDrawing">
      <xdr:col>22</xdr:col>
      <xdr:colOff>114300</xdr:colOff>
      <xdr:row>34</xdr:row>
      <xdr:rowOff>73660</xdr:rowOff>
    </xdr:to>
    <xdr:cxnSp macro="">
      <xdr:nvCxnSpPr>
        <xdr:cNvPr id="117" name="直線コネクタ 116"/>
        <xdr:cNvCxnSpPr/>
      </xdr:nvCxnSpPr>
      <xdr:spPr>
        <a:xfrm>
          <a:off x="3606800" y="629031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207010</xdr:rowOff>
    </xdr:to>
    <xdr:sp macro="" textlink="">
      <xdr:nvSpPr>
        <xdr:cNvPr id="118" name="フローチャート: 判断 117"/>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192405</xdr:rowOff>
    </xdr:from>
    <xdr:ext cx="762000" cy="256540"/>
    <xdr:sp macro="" textlink="">
      <xdr:nvSpPr>
        <xdr:cNvPr id="119" name="テキスト ボックス 118"/>
        <xdr:cNvSpPr txBox="1"/>
      </xdr:nvSpPr>
      <xdr:spPr>
        <a:xfrm>
          <a:off x="3924300" y="6802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22860</xdr:rowOff>
    </xdr:from>
    <xdr:to xmlns:xdr="http://schemas.openxmlformats.org/drawingml/2006/spreadsheetDrawing">
      <xdr:col>18</xdr:col>
      <xdr:colOff>177800</xdr:colOff>
      <xdr:row>34</xdr:row>
      <xdr:rowOff>45720</xdr:rowOff>
    </xdr:to>
    <xdr:cxnSp macro="">
      <xdr:nvCxnSpPr>
        <xdr:cNvPr id="120" name="直線コネクタ 119"/>
        <xdr:cNvCxnSpPr/>
      </xdr:nvCxnSpPr>
      <xdr:spPr>
        <a:xfrm flipV="1">
          <a:off x="2908300" y="629031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122555</xdr:rowOff>
    </xdr:from>
    <xdr:to xmlns:xdr="http://schemas.openxmlformats.org/drawingml/2006/spreadsheetDrawing">
      <xdr:col>19</xdr:col>
      <xdr:colOff>38100</xdr:colOff>
      <xdr:row>35</xdr:row>
      <xdr:rowOff>224790</xdr:rowOff>
    </xdr:to>
    <xdr:sp macro="" textlink="">
      <xdr:nvSpPr>
        <xdr:cNvPr id="121" name="フローチャート: 判断 120"/>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208280</xdr:rowOff>
    </xdr:from>
    <xdr:ext cx="762000" cy="259080"/>
    <xdr:sp macro="" textlink="">
      <xdr:nvSpPr>
        <xdr:cNvPr id="122" name="テキスト ボックス 121"/>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128905</xdr:rowOff>
    </xdr:from>
    <xdr:to xmlns:xdr="http://schemas.openxmlformats.org/drawingml/2006/spreadsheetDrawing">
      <xdr:col>15</xdr:col>
      <xdr:colOff>101600</xdr:colOff>
      <xdr:row>35</xdr:row>
      <xdr:rowOff>231140</xdr:rowOff>
    </xdr:to>
    <xdr:sp macro="" textlink="">
      <xdr:nvSpPr>
        <xdr:cNvPr id="123" name="フローチャート: 判断 122"/>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216535</xdr:rowOff>
    </xdr:from>
    <xdr:ext cx="762000" cy="258445"/>
    <xdr:sp macro="" textlink="">
      <xdr:nvSpPr>
        <xdr:cNvPr id="124" name="テキスト ボックス 123"/>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5" name="テキスト ボックス 124"/>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88900</xdr:rowOff>
    </xdr:from>
    <xdr:to xmlns:xdr="http://schemas.openxmlformats.org/drawingml/2006/spreadsheetDrawing">
      <xdr:col>29</xdr:col>
      <xdr:colOff>177800</xdr:colOff>
      <xdr:row>34</xdr:row>
      <xdr:rowOff>191135</xdr:rowOff>
    </xdr:to>
    <xdr:sp macro="" textlink="">
      <xdr:nvSpPr>
        <xdr:cNvPr id="130" name="楕円 129"/>
        <xdr:cNvSpPr/>
      </xdr:nvSpPr>
      <xdr:spPr>
        <a:xfrm>
          <a:off x="5600700" y="6356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276860</xdr:rowOff>
    </xdr:from>
    <xdr:ext cx="759460" cy="259715"/>
    <xdr:sp macro="" textlink="">
      <xdr:nvSpPr>
        <xdr:cNvPr id="131" name="人口1人当たり決算額の推移該当値テキスト445"/>
        <xdr:cNvSpPr txBox="1"/>
      </xdr:nvSpPr>
      <xdr:spPr>
        <a:xfrm>
          <a:off x="5740400" y="620141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79375</xdr:rowOff>
    </xdr:from>
    <xdr:to xmlns:xdr="http://schemas.openxmlformats.org/drawingml/2006/spreadsheetDrawing">
      <xdr:col>26</xdr:col>
      <xdr:colOff>101600</xdr:colOff>
      <xdr:row>34</xdr:row>
      <xdr:rowOff>180340</xdr:rowOff>
    </xdr:to>
    <xdr:sp macro="" textlink="">
      <xdr:nvSpPr>
        <xdr:cNvPr id="132" name="楕円 131"/>
        <xdr:cNvSpPr/>
      </xdr:nvSpPr>
      <xdr:spPr>
        <a:xfrm>
          <a:off x="4953000" y="6346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191135</xdr:rowOff>
    </xdr:from>
    <xdr:ext cx="736600" cy="255270"/>
    <xdr:sp macro="" textlink="">
      <xdr:nvSpPr>
        <xdr:cNvPr id="133" name="テキスト ボックス 132"/>
        <xdr:cNvSpPr txBox="1"/>
      </xdr:nvSpPr>
      <xdr:spPr>
        <a:xfrm>
          <a:off x="4622800" y="61156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22860</xdr:rowOff>
    </xdr:from>
    <xdr:to xmlns:xdr="http://schemas.openxmlformats.org/drawingml/2006/spreadsheetDrawing">
      <xdr:col>22</xdr:col>
      <xdr:colOff>165100</xdr:colOff>
      <xdr:row>34</xdr:row>
      <xdr:rowOff>125095</xdr:rowOff>
    </xdr:to>
    <xdr:sp macro="" textlink="">
      <xdr:nvSpPr>
        <xdr:cNvPr id="134" name="楕円 133"/>
        <xdr:cNvSpPr/>
      </xdr:nvSpPr>
      <xdr:spPr>
        <a:xfrm>
          <a:off x="4254500" y="6290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134620</xdr:rowOff>
    </xdr:from>
    <xdr:ext cx="762000" cy="254000"/>
    <xdr:sp macro="" textlink="">
      <xdr:nvSpPr>
        <xdr:cNvPr id="135" name="テキスト ボックス 134"/>
        <xdr:cNvSpPr txBox="1"/>
      </xdr:nvSpPr>
      <xdr:spPr>
        <a:xfrm>
          <a:off x="3924300" y="60591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314960</xdr:rowOff>
    </xdr:from>
    <xdr:to xmlns:xdr="http://schemas.openxmlformats.org/drawingml/2006/spreadsheetDrawing">
      <xdr:col>19</xdr:col>
      <xdr:colOff>38100</xdr:colOff>
      <xdr:row>34</xdr:row>
      <xdr:rowOff>73660</xdr:rowOff>
    </xdr:to>
    <xdr:sp macro="" textlink="">
      <xdr:nvSpPr>
        <xdr:cNvPr id="136" name="楕円 135"/>
        <xdr:cNvSpPr/>
      </xdr:nvSpPr>
      <xdr:spPr>
        <a:xfrm>
          <a:off x="3556000" y="623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83185</xdr:rowOff>
    </xdr:from>
    <xdr:ext cx="762000" cy="259715"/>
    <xdr:sp macro="" textlink="">
      <xdr:nvSpPr>
        <xdr:cNvPr id="137" name="テキスト ボックス 136"/>
        <xdr:cNvSpPr txBox="1"/>
      </xdr:nvSpPr>
      <xdr:spPr>
        <a:xfrm>
          <a:off x="3225800" y="6007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337820</xdr:rowOff>
    </xdr:from>
    <xdr:to xmlns:xdr="http://schemas.openxmlformats.org/drawingml/2006/spreadsheetDrawing">
      <xdr:col>15</xdr:col>
      <xdr:colOff>101600</xdr:colOff>
      <xdr:row>34</xdr:row>
      <xdr:rowOff>95250</xdr:rowOff>
    </xdr:to>
    <xdr:sp macro="" textlink="">
      <xdr:nvSpPr>
        <xdr:cNvPr id="138" name="楕円 137"/>
        <xdr:cNvSpPr/>
      </xdr:nvSpPr>
      <xdr:spPr>
        <a:xfrm>
          <a:off x="2857500" y="62623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106045</xdr:rowOff>
    </xdr:from>
    <xdr:ext cx="762000" cy="259715"/>
    <xdr:sp macro="" textlink="">
      <xdr:nvSpPr>
        <xdr:cNvPr id="139" name="テキスト ボックス 138"/>
        <xdr:cNvSpPr txBox="1"/>
      </xdr:nvSpPr>
      <xdr:spPr>
        <a:xfrm>
          <a:off x="2527300" y="60305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22,658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6540"/>
    <xdr:sp macro="" textlink="">
      <xdr:nvSpPr>
        <xdr:cNvPr id="42" name="テキスト ボックス 41"/>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6540"/>
    <xdr:sp macro="" textlink="">
      <xdr:nvSpPr>
        <xdr:cNvPr id="46" name="テキスト ボックス 45"/>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6540"/>
    <xdr:sp macro="" textlink="">
      <xdr:nvSpPr>
        <xdr:cNvPr id="50" name="テキスト ボックス 49"/>
        <xdr:cNvSpPr txBox="1"/>
      </xdr:nvSpPr>
      <xdr:spPr>
        <a:xfrm>
          <a:off x="230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090" cy="259080"/>
    <xdr:sp macro="" textlink="">
      <xdr:nvSpPr>
        <xdr:cNvPr id="54" name="テキスト ボックス 53"/>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6" name="テキスト ボックス 55"/>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36195</xdr:rowOff>
    </xdr:from>
    <xdr:to xmlns:xdr="http://schemas.openxmlformats.org/drawingml/2006/spreadsheetDrawing">
      <xdr:col>24</xdr:col>
      <xdr:colOff>62865</xdr:colOff>
      <xdr:row>39</xdr:row>
      <xdr:rowOff>59690</xdr:rowOff>
    </xdr:to>
    <xdr:cxnSp macro="">
      <xdr:nvCxnSpPr>
        <xdr:cNvPr id="58" name="直線コネクタ 57"/>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63500</xdr:rowOff>
    </xdr:from>
    <xdr:ext cx="534670" cy="256540"/>
    <xdr:sp macro="" textlink="">
      <xdr:nvSpPr>
        <xdr:cNvPr id="59" name="人件費最小値テキスト"/>
        <xdr:cNvSpPr txBox="1"/>
      </xdr:nvSpPr>
      <xdr:spPr>
        <a:xfrm>
          <a:off x="4686300" y="6750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59690</xdr:rowOff>
    </xdr:from>
    <xdr:to xmlns:xdr="http://schemas.openxmlformats.org/drawingml/2006/spreadsheetDrawing">
      <xdr:col>24</xdr:col>
      <xdr:colOff>152400</xdr:colOff>
      <xdr:row>39</xdr:row>
      <xdr:rowOff>59690</xdr:rowOff>
    </xdr:to>
    <xdr:cxnSp macro="">
      <xdr:nvCxnSpPr>
        <xdr:cNvPr id="60" name="直線コネクタ 59"/>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154940</xdr:rowOff>
    </xdr:from>
    <xdr:ext cx="534670" cy="256540"/>
    <xdr:sp macro="" textlink="">
      <xdr:nvSpPr>
        <xdr:cNvPr id="61" name="人件費最大値テキスト"/>
        <xdr:cNvSpPr txBox="1"/>
      </xdr:nvSpPr>
      <xdr:spPr>
        <a:xfrm>
          <a:off x="4686300" y="51269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36195</xdr:rowOff>
    </xdr:from>
    <xdr:to xmlns:xdr="http://schemas.openxmlformats.org/drawingml/2006/spreadsheetDrawing">
      <xdr:col>24</xdr:col>
      <xdr:colOff>152400</xdr:colOff>
      <xdr:row>31</xdr:row>
      <xdr:rowOff>36195</xdr:rowOff>
    </xdr:to>
    <xdr:cxnSp macro="">
      <xdr:nvCxnSpPr>
        <xdr:cNvPr id="62" name="直線コネクタ 61"/>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36195</xdr:rowOff>
    </xdr:from>
    <xdr:to xmlns:xdr="http://schemas.openxmlformats.org/drawingml/2006/spreadsheetDrawing">
      <xdr:col>24</xdr:col>
      <xdr:colOff>63500</xdr:colOff>
      <xdr:row>32</xdr:row>
      <xdr:rowOff>61595</xdr:rowOff>
    </xdr:to>
    <xdr:cxnSp macro="">
      <xdr:nvCxnSpPr>
        <xdr:cNvPr id="63" name="直線コネクタ 62"/>
        <xdr:cNvCxnSpPr/>
      </xdr:nvCxnSpPr>
      <xdr:spPr>
        <a:xfrm flipV="1">
          <a:off x="3797300" y="5351145"/>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86360</xdr:rowOff>
    </xdr:from>
    <xdr:ext cx="534670" cy="256540"/>
    <xdr:sp macro="" textlink="">
      <xdr:nvSpPr>
        <xdr:cNvPr id="64" name="人件費平均値テキスト"/>
        <xdr:cNvSpPr txBox="1"/>
      </xdr:nvSpPr>
      <xdr:spPr>
        <a:xfrm>
          <a:off x="4686300" y="60871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37465</xdr:rowOff>
    </xdr:to>
    <xdr:sp macro="" textlink="">
      <xdr:nvSpPr>
        <xdr:cNvPr id="65" name="フローチャート: 判断 64"/>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61595</xdr:rowOff>
    </xdr:from>
    <xdr:to xmlns:xdr="http://schemas.openxmlformats.org/drawingml/2006/spreadsheetDrawing">
      <xdr:col>19</xdr:col>
      <xdr:colOff>177800</xdr:colOff>
      <xdr:row>32</xdr:row>
      <xdr:rowOff>78105</xdr:rowOff>
    </xdr:to>
    <xdr:cxnSp macro="">
      <xdr:nvCxnSpPr>
        <xdr:cNvPr id="66" name="直線コネクタ 65"/>
        <xdr:cNvCxnSpPr/>
      </xdr:nvCxnSpPr>
      <xdr:spPr>
        <a:xfrm flipV="1">
          <a:off x="2908300" y="55479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139700</xdr:rowOff>
    </xdr:from>
    <xdr:to xmlns:xdr="http://schemas.openxmlformats.org/drawingml/2006/spreadsheetDrawing">
      <xdr:col>20</xdr:col>
      <xdr:colOff>38100</xdr:colOff>
      <xdr:row>37</xdr:row>
      <xdr:rowOff>69850</xdr:rowOff>
    </xdr:to>
    <xdr:sp macro="" textlink="">
      <xdr:nvSpPr>
        <xdr:cNvPr id="67" name="フローチャート: 判断 66"/>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60960</xdr:rowOff>
    </xdr:from>
    <xdr:ext cx="532130" cy="259080"/>
    <xdr:sp macro="" textlink="">
      <xdr:nvSpPr>
        <xdr:cNvPr id="68" name="テキスト ボックス 67"/>
        <xdr:cNvSpPr txBox="1"/>
      </xdr:nvSpPr>
      <xdr:spPr>
        <a:xfrm>
          <a:off x="3529965" y="640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78105</xdr:rowOff>
    </xdr:from>
    <xdr:to xmlns:xdr="http://schemas.openxmlformats.org/drawingml/2006/spreadsheetDrawing">
      <xdr:col>15</xdr:col>
      <xdr:colOff>50800</xdr:colOff>
      <xdr:row>33</xdr:row>
      <xdr:rowOff>3175</xdr:rowOff>
    </xdr:to>
    <xdr:cxnSp macro="">
      <xdr:nvCxnSpPr>
        <xdr:cNvPr id="69" name="直線コネクタ 68"/>
        <xdr:cNvCxnSpPr/>
      </xdr:nvCxnSpPr>
      <xdr:spPr>
        <a:xfrm flipV="1">
          <a:off x="2019300" y="556450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70" name="フローチャート: 判断 69"/>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40640</xdr:rowOff>
    </xdr:from>
    <xdr:ext cx="532130" cy="256540"/>
    <xdr:sp macro="" textlink="">
      <xdr:nvSpPr>
        <xdr:cNvPr id="71" name="テキスト ボックス 70"/>
        <xdr:cNvSpPr txBox="1"/>
      </xdr:nvSpPr>
      <xdr:spPr>
        <a:xfrm>
          <a:off x="2640965" y="63842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3175</xdr:rowOff>
    </xdr:from>
    <xdr:to xmlns:xdr="http://schemas.openxmlformats.org/drawingml/2006/spreadsheetDrawing">
      <xdr:col>10</xdr:col>
      <xdr:colOff>114300</xdr:colOff>
      <xdr:row>33</xdr:row>
      <xdr:rowOff>27305</xdr:rowOff>
    </xdr:to>
    <xdr:cxnSp macro="">
      <xdr:nvCxnSpPr>
        <xdr:cNvPr id="72" name="直線コネクタ 71"/>
        <xdr:cNvCxnSpPr/>
      </xdr:nvCxnSpPr>
      <xdr:spPr>
        <a:xfrm flipV="1">
          <a:off x="1130300" y="56610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139700</xdr:rowOff>
    </xdr:from>
    <xdr:to xmlns:xdr="http://schemas.openxmlformats.org/drawingml/2006/spreadsheetDrawing">
      <xdr:col>10</xdr:col>
      <xdr:colOff>165100</xdr:colOff>
      <xdr:row>37</xdr:row>
      <xdr:rowOff>69850</xdr:rowOff>
    </xdr:to>
    <xdr:sp macro="" textlink="">
      <xdr:nvSpPr>
        <xdr:cNvPr id="73" name="フローチャート: 判断 72"/>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60960</xdr:rowOff>
    </xdr:from>
    <xdr:ext cx="532130" cy="259080"/>
    <xdr:sp macro="" textlink="">
      <xdr:nvSpPr>
        <xdr:cNvPr id="74" name="テキスト ボックス 73"/>
        <xdr:cNvSpPr txBox="1"/>
      </xdr:nvSpPr>
      <xdr:spPr>
        <a:xfrm>
          <a:off x="1751965" y="640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5" name="フローチャート: 判断 74"/>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83185</xdr:rowOff>
    </xdr:from>
    <xdr:ext cx="532130" cy="259080"/>
    <xdr:sp macro="" textlink="">
      <xdr:nvSpPr>
        <xdr:cNvPr id="76" name="テキスト ボックス 75"/>
        <xdr:cNvSpPr txBox="1"/>
      </xdr:nvSpPr>
      <xdr:spPr>
        <a:xfrm>
          <a:off x="862965" y="6426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156845</xdr:rowOff>
    </xdr:from>
    <xdr:to xmlns:xdr="http://schemas.openxmlformats.org/drawingml/2006/spreadsheetDrawing">
      <xdr:col>24</xdr:col>
      <xdr:colOff>114300</xdr:colOff>
      <xdr:row>31</xdr:row>
      <xdr:rowOff>86995</xdr:rowOff>
    </xdr:to>
    <xdr:sp macro="" textlink="">
      <xdr:nvSpPr>
        <xdr:cNvPr id="82" name="楕円 81"/>
        <xdr:cNvSpPr/>
      </xdr:nvSpPr>
      <xdr:spPr>
        <a:xfrm>
          <a:off x="4584700" y="53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109855</xdr:rowOff>
    </xdr:from>
    <xdr:ext cx="534670" cy="256540"/>
    <xdr:sp macro="" textlink="">
      <xdr:nvSpPr>
        <xdr:cNvPr id="83" name="人件費該当値テキスト"/>
        <xdr:cNvSpPr txBox="1"/>
      </xdr:nvSpPr>
      <xdr:spPr>
        <a:xfrm>
          <a:off x="4686300" y="5253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10795</xdr:rowOff>
    </xdr:from>
    <xdr:to xmlns:xdr="http://schemas.openxmlformats.org/drawingml/2006/spreadsheetDrawing">
      <xdr:col>20</xdr:col>
      <xdr:colOff>38100</xdr:colOff>
      <xdr:row>32</xdr:row>
      <xdr:rowOff>112395</xdr:rowOff>
    </xdr:to>
    <xdr:sp macro="" textlink="">
      <xdr:nvSpPr>
        <xdr:cNvPr id="84" name="楕円 83"/>
        <xdr:cNvSpPr/>
      </xdr:nvSpPr>
      <xdr:spPr>
        <a:xfrm>
          <a:off x="37465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129540</xdr:rowOff>
    </xdr:from>
    <xdr:ext cx="532130" cy="259080"/>
    <xdr:sp macro="" textlink="">
      <xdr:nvSpPr>
        <xdr:cNvPr id="85" name="テキスト ボックス 84"/>
        <xdr:cNvSpPr txBox="1"/>
      </xdr:nvSpPr>
      <xdr:spPr>
        <a:xfrm>
          <a:off x="3529965" y="5273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27305</xdr:rowOff>
    </xdr:from>
    <xdr:to xmlns:xdr="http://schemas.openxmlformats.org/drawingml/2006/spreadsheetDrawing">
      <xdr:col>15</xdr:col>
      <xdr:colOff>101600</xdr:colOff>
      <xdr:row>32</xdr:row>
      <xdr:rowOff>128905</xdr:rowOff>
    </xdr:to>
    <xdr:sp macro="" textlink="">
      <xdr:nvSpPr>
        <xdr:cNvPr id="86" name="楕円 85"/>
        <xdr:cNvSpPr/>
      </xdr:nvSpPr>
      <xdr:spPr>
        <a:xfrm>
          <a:off x="2857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30</xdr:row>
      <xdr:rowOff>145415</xdr:rowOff>
    </xdr:from>
    <xdr:ext cx="532130" cy="256540"/>
    <xdr:sp macro="" textlink="">
      <xdr:nvSpPr>
        <xdr:cNvPr id="87" name="テキスト ボックス 86"/>
        <xdr:cNvSpPr txBox="1"/>
      </xdr:nvSpPr>
      <xdr:spPr>
        <a:xfrm>
          <a:off x="2640965" y="5288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123825</xdr:rowOff>
    </xdr:from>
    <xdr:to xmlns:xdr="http://schemas.openxmlformats.org/drawingml/2006/spreadsheetDrawing">
      <xdr:col>10</xdr:col>
      <xdr:colOff>165100</xdr:colOff>
      <xdr:row>33</xdr:row>
      <xdr:rowOff>53975</xdr:rowOff>
    </xdr:to>
    <xdr:sp macro="" textlink="">
      <xdr:nvSpPr>
        <xdr:cNvPr id="88" name="楕円 87"/>
        <xdr:cNvSpPr/>
      </xdr:nvSpPr>
      <xdr:spPr>
        <a:xfrm>
          <a:off x="1968500" y="56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70485</xdr:rowOff>
    </xdr:from>
    <xdr:ext cx="532130" cy="259080"/>
    <xdr:sp macro="" textlink="">
      <xdr:nvSpPr>
        <xdr:cNvPr id="89" name="テキスト ボックス 88"/>
        <xdr:cNvSpPr txBox="1"/>
      </xdr:nvSpPr>
      <xdr:spPr>
        <a:xfrm>
          <a:off x="1751965" y="5385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147955</xdr:rowOff>
    </xdr:from>
    <xdr:to xmlns:xdr="http://schemas.openxmlformats.org/drawingml/2006/spreadsheetDrawing">
      <xdr:col>6</xdr:col>
      <xdr:colOff>38100</xdr:colOff>
      <xdr:row>33</xdr:row>
      <xdr:rowOff>78105</xdr:rowOff>
    </xdr:to>
    <xdr:sp macro="" textlink="">
      <xdr:nvSpPr>
        <xdr:cNvPr id="90" name="楕円 89"/>
        <xdr:cNvSpPr/>
      </xdr:nvSpPr>
      <xdr:spPr>
        <a:xfrm>
          <a:off x="1079500" y="5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94615</xdr:rowOff>
    </xdr:from>
    <xdr:ext cx="532130" cy="259080"/>
    <xdr:sp macro="" textlink="">
      <xdr:nvSpPr>
        <xdr:cNvPr id="91" name="テキスト ボックス 90"/>
        <xdr:cNvSpPr txBox="1"/>
      </xdr:nvSpPr>
      <xdr:spPr>
        <a:xfrm>
          <a:off x="862965" y="5409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6540"/>
    <xdr:sp macro="" textlink="">
      <xdr:nvSpPr>
        <xdr:cNvPr id="102" name="テキスト ボックス 101"/>
        <xdr:cNvSpPr txBox="1"/>
      </xdr:nvSpPr>
      <xdr:spPr>
        <a:xfrm>
          <a:off x="230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3" name="直線コネクタ 102"/>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6540"/>
    <xdr:sp macro="" textlink="">
      <xdr:nvSpPr>
        <xdr:cNvPr id="104" name="テキスト ボックス 103"/>
        <xdr:cNvSpPr txBox="1"/>
      </xdr:nvSpPr>
      <xdr:spPr>
        <a:xfrm>
          <a:off x="230505" y="10113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5" name="直線コネクタ 104"/>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6540"/>
    <xdr:sp macro="" textlink="">
      <xdr:nvSpPr>
        <xdr:cNvPr id="106" name="テキスト ボックス 105"/>
        <xdr:cNvSpPr txBox="1"/>
      </xdr:nvSpPr>
      <xdr:spPr>
        <a:xfrm>
          <a:off x="230505" y="9827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7" name="直線コネクタ 106"/>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6540"/>
    <xdr:sp macro="" textlink="">
      <xdr:nvSpPr>
        <xdr:cNvPr id="108" name="テキスト ボックス 107"/>
        <xdr:cNvSpPr txBox="1"/>
      </xdr:nvSpPr>
      <xdr:spPr>
        <a:xfrm>
          <a:off x="230505" y="9541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6540"/>
    <xdr:sp macro="" textlink="">
      <xdr:nvSpPr>
        <xdr:cNvPr id="110" name="テキスト ボックス 109"/>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11" name="直線コネクタ 110"/>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54610</xdr:rowOff>
    </xdr:from>
    <xdr:ext cx="531495" cy="256540"/>
    <xdr:sp macro="" textlink="">
      <xdr:nvSpPr>
        <xdr:cNvPr id="112" name="テキスト ボックス 111"/>
        <xdr:cNvSpPr txBox="1"/>
      </xdr:nvSpPr>
      <xdr:spPr>
        <a:xfrm>
          <a:off x="230505" y="8970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3" name="直線コネクタ 11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6540"/>
    <xdr:sp macro="" textlink="">
      <xdr:nvSpPr>
        <xdr:cNvPr id="114" name="テキスト ボックス 113"/>
        <xdr:cNvSpPr txBox="1"/>
      </xdr:nvSpPr>
      <xdr:spPr>
        <a:xfrm>
          <a:off x="230505" y="8684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5" name="直線コネクタ 114"/>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93090" cy="256540"/>
    <xdr:sp macro="" textlink="">
      <xdr:nvSpPr>
        <xdr:cNvPr id="116" name="テキスト ボックス 115"/>
        <xdr:cNvSpPr txBox="1"/>
      </xdr:nvSpPr>
      <xdr:spPr>
        <a:xfrm>
          <a:off x="166370" y="8398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8" name="テキスト ボックス 117"/>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152400</xdr:rowOff>
    </xdr:from>
    <xdr:to xmlns:xdr="http://schemas.openxmlformats.org/drawingml/2006/spreadsheetDrawing">
      <xdr:col>24</xdr:col>
      <xdr:colOff>62865</xdr:colOff>
      <xdr:row>58</xdr:row>
      <xdr:rowOff>97790</xdr:rowOff>
    </xdr:to>
    <xdr:cxnSp macro="">
      <xdr:nvCxnSpPr>
        <xdr:cNvPr id="120" name="直線コネクタ 119"/>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101600</xdr:rowOff>
    </xdr:from>
    <xdr:ext cx="534670" cy="259080"/>
    <xdr:sp macro="" textlink="">
      <xdr:nvSpPr>
        <xdr:cNvPr id="121" name="物件費最小値テキスト"/>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97790</xdr:rowOff>
    </xdr:from>
    <xdr:to xmlns:xdr="http://schemas.openxmlformats.org/drawingml/2006/spreadsheetDrawing">
      <xdr:col>24</xdr:col>
      <xdr:colOff>152400</xdr:colOff>
      <xdr:row>58</xdr:row>
      <xdr:rowOff>97790</xdr:rowOff>
    </xdr:to>
    <xdr:cxnSp macro="">
      <xdr:nvCxnSpPr>
        <xdr:cNvPr id="122" name="直線コネクタ 121"/>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99060</xdr:rowOff>
    </xdr:from>
    <xdr:ext cx="534670" cy="256540"/>
    <xdr:sp macro="" textlink="">
      <xdr:nvSpPr>
        <xdr:cNvPr id="123" name="物件費最大値テキスト"/>
        <xdr:cNvSpPr txBox="1"/>
      </xdr:nvSpPr>
      <xdr:spPr>
        <a:xfrm>
          <a:off x="4686300" y="85001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152400</xdr:rowOff>
    </xdr:from>
    <xdr:to xmlns:xdr="http://schemas.openxmlformats.org/drawingml/2006/spreadsheetDrawing">
      <xdr:col>24</xdr:col>
      <xdr:colOff>152400</xdr:colOff>
      <xdr:row>50</xdr:row>
      <xdr:rowOff>152400</xdr:rowOff>
    </xdr:to>
    <xdr:cxnSp macro="">
      <xdr:nvCxnSpPr>
        <xdr:cNvPr id="124" name="直線コネクタ 123"/>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70485</xdr:rowOff>
    </xdr:from>
    <xdr:to xmlns:xdr="http://schemas.openxmlformats.org/drawingml/2006/spreadsheetDrawing">
      <xdr:col>24</xdr:col>
      <xdr:colOff>63500</xdr:colOff>
      <xdr:row>53</xdr:row>
      <xdr:rowOff>86995</xdr:rowOff>
    </xdr:to>
    <xdr:cxnSp macro="">
      <xdr:nvCxnSpPr>
        <xdr:cNvPr id="125" name="直線コネクタ 124"/>
        <xdr:cNvCxnSpPr/>
      </xdr:nvCxnSpPr>
      <xdr:spPr>
        <a:xfrm>
          <a:off x="3797300" y="915733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83820</xdr:rowOff>
    </xdr:from>
    <xdr:ext cx="534670" cy="259080"/>
    <xdr:sp macro="" textlink="">
      <xdr:nvSpPr>
        <xdr:cNvPr id="126" name="物件費平均値テキスト"/>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105410</xdr:rowOff>
    </xdr:from>
    <xdr:to xmlns:xdr="http://schemas.openxmlformats.org/drawingml/2006/spreadsheetDrawing">
      <xdr:col>24</xdr:col>
      <xdr:colOff>114300</xdr:colOff>
      <xdr:row>56</xdr:row>
      <xdr:rowOff>35560</xdr:rowOff>
    </xdr:to>
    <xdr:sp macro="" textlink="">
      <xdr:nvSpPr>
        <xdr:cNvPr id="127" name="フローチャート: 判断 126"/>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70485</xdr:rowOff>
    </xdr:from>
    <xdr:to xmlns:xdr="http://schemas.openxmlformats.org/drawingml/2006/spreadsheetDrawing">
      <xdr:col>19</xdr:col>
      <xdr:colOff>177800</xdr:colOff>
      <xdr:row>53</xdr:row>
      <xdr:rowOff>86360</xdr:rowOff>
    </xdr:to>
    <xdr:cxnSp macro="">
      <xdr:nvCxnSpPr>
        <xdr:cNvPr id="128" name="直線コネクタ 127"/>
        <xdr:cNvCxnSpPr/>
      </xdr:nvCxnSpPr>
      <xdr:spPr>
        <a:xfrm flipV="1">
          <a:off x="2908300" y="91573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106680</xdr:rowOff>
    </xdr:to>
    <xdr:sp macro="" textlink="">
      <xdr:nvSpPr>
        <xdr:cNvPr id="129" name="フローチャート: 判断 128"/>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97790</xdr:rowOff>
    </xdr:from>
    <xdr:ext cx="532130" cy="256540"/>
    <xdr:sp macro="" textlink="">
      <xdr:nvSpPr>
        <xdr:cNvPr id="130" name="テキスト ボックス 129"/>
        <xdr:cNvSpPr txBox="1"/>
      </xdr:nvSpPr>
      <xdr:spPr>
        <a:xfrm>
          <a:off x="3529965" y="9698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86360</xdr:rowOff>
    </xdr:from>
    <xdr:to xmlns:xdr="http://schemas.openxmlformats.org/drawingml/2006/spreadsheetDrawing">
      <xdr:col>15</xdr:col>
      <xdr:colOff>50800</xdr:colOff>
      <xdr:row>54</xdr:row>
      <xdr:rowOff>9525</xdr:rowOff>
    </xdr:to>
    <xdr:cxnSp macro="">
      <xdr:nvCxnSpPr>
        <xdr:cNvPr id="131" name="直線コネクタ 130"/>
        <xdr:cNvCxnSpPr/>
      </xdr:nvCxnSpPr>
      <xdr:spPr>
        <a:xfrm flipV="1">
          <a:off x="2019300" y="91732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27940</xdr:rowOff>
    </xdr:from>
    <xdr:to xmlns:xdr="http://schemas.openxmlformats.org/drawingml/2006/spreadsheetDrawing">
      <xdr:col>15</xdr:col>
      <xdr:colOff>101600</xdr:colOff>
      <xdr:row>55</xdr:row>
      <xdr:rowOff>129540</xdr:rowOff>
    </xdr:to>
    <xdr:sp macro="" textlink="">
      <xdr:nvSpPr>
        <xdr:cNvPr id="132" name="フローチャート: 判断 131"/>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120650</xdr:rowOff>
    </xdr:from>
    <xdr:ext cx="532130" cy="256540"/>
    <xdr:sp macro="" textlink="">
      <xdr:nvSpPr>
        <xdr:cNvPr id="133" name="テキスト ボックス 132"/>
        <xdr:cNvSpPr txBox="1"/>
      </xdr:nvSpPr>
      <xdr:spPr>
        <a:xfrm>
          <a:off x="2640965" y="9550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9525</xdr:rowOff>
    </xdr:from>
    <xdr:to xmlns:xdr="http://schemas.openxmlformats.org/drawingml/2006/spreadsheetDrawing">
      <xdr:col>10</xdr:col>
      <xdr:colOff>114300</xdr:colOff>
      <xdr:row>55</xdr:row>
      <xdr:rowOff>133350</xdr:rowOff>
    </xdr:to>
    <xdr:cxnSp macro="">
      <xdr:nvCxnSpPr>
        <xdr:cNvPr id="134" name="直線コネクタ 133"/>
        <xdr:cNvCxnSpPr/>
      </xdr:nvCxnSpPr>
      <xdr:spPr>
        <a:xfrm flipV="1">
          <a:off x="1130300" y="926782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149860</xdr:rowOff>
    </xdr:from>
    <xdr:to xmlns:xdr="http://schemas.openxmlformats.org/drawingml/2006/spreadsheetDrawing">
      <xdr:col>10</xdr:col>
      <xdr:colOff>165100</xdr:colOff>
      <xdr:row>56</xdr:row>
      <xdr:rowOff>80010</xdr:rowOff>
    </xdr:to>
    <xdr:sp macro="" textlink="">
      <xdr:nvSpPr>
        <xdr:cNvPr id="135" name="フローチャート: 判断 134"/>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71120</xdr:rowOff>
    </xdr:from>
    <xdr:ext cx="532130" cy="259080"/>
    <xdr:sp macro="" textlink="">
      <xdr:nvSpPr>
        <xdr:cNvPr id="136" name="テキスト ボックス 135"/>
        <xdr:cNvSpPr txBox="1"/>
      </xdr:nvSpPr>
      <xdr:spPr>
        <a:xfrm>
          <a:off x="1751965" y="9672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10795</xdr:rowOff>
    </xdr:from>
    <xdr:to xmlns:xdr="http://schemas.openxmlformats.org/drawingml/2006/spreadsheetDrawing">
      <xdr:col>6</xdr:col>
      <xdr:colOff>38100</xdr:colOff>
      <xdr:row>57</xdr:row>
      <xdr:rowOff>112395</xdr:rowOff>
    </xdr:to>
    <xdr:sp macro="" textlink="">
      <xdr:nvSpPr>
        <xdr:cNvPr id="137" name="フローチャート: 判断 136"/>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103505</xdr:rowOff>
    </xdr:from>
    <xdr:ext cx="532130" cy="259080"/>
    <xdr:sp macro="" textlink="">
      <xdr:nvSpPr>
        <xdr:cNvPr id="138" name="テキスト ボックス 137"/>
        <xdr:cNvSpPr txBox="1"/>
      </xdr:nvSpPr>
      <xdr:spPr>
        <a:xfrm>
          <a:off x="862965" y="9876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36195</xdr:rowOff>
    </xdr:from>
    <xdr:to xmlns:xdr="http://schemas.openxmlformats.org/drawingml/2006/spreadsheetDrawing">
      <xdr:col>24</xdr:col>
      <xdr:colOff>114300</xdr:colOff>
      <xdr:row>53</xdr:row>
      <xdr:rowOff>137795</xdr:rowOff>
    </xdr:to>
    <xdr:sp macro="" textlink="">
      <xdr:nvSpPr>
        <xdr:cNvPr id="144" name="楕円 143"/>
        <xdr:cNvSpPr/>
      </xdr:nvSpPr>
      <xdr:spPr>
        <a:xfrm>
          <a:off x="4584700" y="912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59055</xdr:rowOff>
    </xdr:from>
    <xdr:ext cx="534670" cy="259080"/>
    <xdr:sp macro="" textlink="">
      <xdr:nvSpPr>
        <xdr:cNvPr id="145" name="物件費該当値テキスト"/>
        <xdr:cNvSpPr txBox="1"/>
      </xdr:nvSpPr>
      <xdr:spPr>
        <a:xfrm>
          <a:off x="4686300" y="8974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19685</xdr:rowOff>
    </xdr:from>
    <xdr:to xmlns:xdr="http://schemas.openxmlformats.org/drawingml/2006/spreadsheetDrawing">
      <xdr:col>20</xdr:col>
      <xdr:colOff>38100</xdr:colOff>
      <xdr:row>53</xdr:row>
      <xdr:rowOff>121285</xdr:rowOff>
    </xdr:to>
    <xdr:sp macro="" textlink="">
      <xdr:nvSpPr>
        <xdr:cNvPr id="146" name="楕円 145"/>
        <xdr:cNvSpPr/>
      </xdr:nvSpPr>
      <xdr:spPr>
        <a:xfrm>
          <a:off x="3746500" y="91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51</xdr:row>
      <xdr:rowOff>137795</xdr:rowOff>
    </xdr:from>
    <xdr:ext cx="532130" cy="259080"/>
    <xdr:sp macro="" textlink="">
      <xdr:nvSpPr>
        <xdr:cNvPr id="147" name="テキスト ボックス 146"/>
        <xdr:cNvSpPr txBox="1"/>
      </xdr:nvSpPr>
      <xdr:spPr>
        <a:xfrm>
          <a:off x="3529965" y="8881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35560</xdr:rowOff>
    </xdr:from>
    <xdr:to xmlns:xdr="http://schemas.openxmlformats.org/drawingml/2006/spreadsheetDrawing">
      <xdr:col>15</xdr:col>
      <xdr:colOff>101600</xdr:colOff>
      <xdr:row>53</xdr:row>
      <xdr:rowOff>137160</xdr:rowOff>
    </xdr:to>
    <xdr:sp macro="" textlink="">
      <xdr:nvSpPr>
        <xdr:cNvPr id="148" name="楕円 147"/>
        <xdr:cNvSpPr/>
      </xdr:nvSpPr>
      <xdr:spPr>
        <a:xfrm>
          <a:off x="2857500" y="91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51</xdr:row>
      <xdr:rowOff>153670</xdr:rowOff>
    </xdr:from>
    <xdr:ext cx="532130" cy="259080"/>
    <xdr:sp macro="" textlink="">
      <xdr:nvSpPr>
        <xdr:cNvPr id="149" name="テキスト ボックス 148"/>
        <xdr:cNvSpPr txBox="1"/>
      </xdr:nvSpPr>
      <xdr:spPr>
        <a:xfrm>
          <a:off x="2640965" y="8897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130175</xdr:rowOff>
    </xdr:from>
    <xdr:to xmlns:xdr="http://schemas.openxmlformats.org/drawingml/2006/spreadsheetDrawing">
      <xdr:col>10</xdr:col>
      <xdr:colOff>165100</xdr:colOff>
      <xdr:row>54</xdr:row>
      <xdr:rowOff>60325</xdr:rowOff>
    </xdr:to>
    <xdr:sp macro="" textlink="">
      <xdr:nvSpPr>
        <xdr:cNvPr id="150" name="楕円 149"/>
        <xdr:cNvSpPr/>
      </xdr:nvSpPr>
      <xdr:spPr>
        <a:xfrm>
          <a:off x="1968500" y="92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77470</xdr:rowOff>
    </xdr:from>
    <xdr:ext cx="532130" cy="256540"/>
    <xdr:sp macro="" textlink="">
      <xdr:nvSpPr>
        <xdr:cNvPr id="151" name="テキスト ボックス 150"/>
        <xdr:cNvSpPr txBox="1"/>
      </xdr:nvSpPr>
      <xdr:spPr>
        <a:xfrm>
          <a:off x="1751965" y="899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82550</xdr:rowOff>
    </xdr:from>
    <xdr:to xmlns:xdr="http://schemas.openxmlformats.org/drawingml/2006/spreadsheetDrawing">
      <xdr:col>6</xdr:col>
      <xdr:colOff>38100</xdr:colOff>
      <xdr:row>56</xdr:row>
      <xdr:rowOff>12700</xdr:rowOff>
    </xdr:to>
    <xdr:sp macro="" textlink="">
      <xdr:nvSpPr>
        <xdr:cNvPr id="152" name="楕円 151"/>
        <xdr:cNvSpPr/>
      </xdr:nvSpPr>
      <xdr:spPr>
        <a:xfrm>
          <a:off x="1079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29210</xdr:rowOff>
    </xdr:from>
    <xdr:ext cx="532130" cy="256540"/>
    <xdr:sp macro="" textlink="">
      <xdr:nvSpPr>
        <xdr:cNvPr id="153" name="テキスト ボックス 152"/>
        <xdr:cNvSpPr txBox="1"/>
      </xdr:nvSpPr>
      <xdr:spPr>
        <a:xfrm>
          <a:off x="862965" y="92875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62" name="テキスト ボックス 161"/>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6380" cy="256540"/>
    <xdr:sp macro="" textlink="">
      <xdr:nvSpPr>
        <xdr:cNvPr id="165" name="テキスト ボックス 164"/>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6540"/>
    <xdr:sp macro="" textlink="">
      <xdr:nvSpPr>
        <xdr:cNvPr id="167" name="テキスト ボックス 166"/>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6540"/>
    <xdr:sp macro="" textlink="">
      <xdr:nvSpPr>
        <xdr:cNvPr id="169" name="テキスト ボックス 168"/>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6540"/>
    <xdr:sp macro="" textlink="">
      <xdr:nvSpPr>
        <xdr:cNvPr id="171" name="テキスト ボックス 170"/>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6540"/>
    <xdr:sp macro="" textlink="">
      <xdr:nvSpPr>
        <xdr:cNvPr id="173" name="テキスト ボックス 172"/>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86995</xdr:rowOff>
    </xdr:from>
    <xdr:to xmlns:xdr="http://schemas.openxmlformats.org/drawingml/2006/spreadsheetDrawing">
      <xdr:col>24</xdr:col>
      <xdr:colOff>62865</xdr:colOff>
      <xdr:row>78</xdr:row>
      <xdr:rowOff>128905</xdr:rowOff>
    </xdr:to>
    <xdr:cxnSp macro="">
      <xdr:nvCxnSpPr>
        <xdr:cNvPr id="175" name="直線コネクタ 174"/>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132715</xdr:rowOff>
    </xdr:from>
    <xdr:ext cx="378460" cy="256540"/>
    <xdr:sp macro="" textlink="">
      <xdr:nvSpPr>
        <xdr:cNvPr id="176" name="維持補修費最小値テキスト"/>
        <xdr:cNvSpPr txBox="1"/>
      </xdr:nvSpPr>
      <xdr:spPr>
        <a:xfrm>
          <a:off x="4686300" y="1350581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128905</xdr:rowOff>
    </xdr:from>
    <xdr:to xmlns:xdr="http://schemas.openxmlformats.org/drawingml/2006/spreadsheetDrawing">
      <xdr:col>24</xdr:col>
      <xdr:colOff>152400</xdr:colOff>
      <xdr:row>78</xdr:row>
      <xdr:rowOff>128905</xdr:rowOff>
    </xdr:to>
    <xdr:cxnSp macro="">
      <xdr:nvCxnSpPr>
        <xdr:cNvPr id="177" name="直線コネクタ 176"/>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33655</xdr:rowOff>
    </xdr:from>
    <xdr:ext cx="534670" cy="258445"/>
    <xdr:sp macro="" textlink="">
      <xdr:nvSpPr>
        <xdr:cNvPr id="178" name="維持補修費最大値テキスト"/>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86995</xdr:rowOff>
    </xdr:from>
    <xdr:to xmlns:xdr="http://schemas.openxmlformats.org/drawingml/2006/spreadsheetDrawing">
      <xdr:col>24</xdr:col>
      <xdr:colOff>152400</xdr:colOff>
      <xdr:row>70</xdr:row>
      <xdr:rowOff>86995</xdr:rowOff>
    </xdr:to>
    <xdr:cxnSp macro="">
      <xdr:nvCxnSpPr>
        <xdr:cNvPr id="179" name="直線コネクタ 178"/>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87630</xdr:rowOff>
    </xdr:from>
    <xdr:to xmlns:xdr="http://schemas.openxmlformats.org/drawingml/2006/spreadsheetDrawing">
      <xdr:col>24</xdr:col>
      <xdr:colOff>63500</xdr:colOff>
      <xdr:row>77</xdr:row>
      <xdr:rowOff>143510</xdr:rowOff>
    </xdr:to>
    <xdr:cxnSp macro="">
      <xdr:nvCxnSpPr>
        <xdr:cNvPr id="180" name="直線コネクタ 179"/>
        <xdr:cNvCxnSpPr/>
      </xdr:nvCxnSpPr>
      <xdr:spPr>
        <a:xfrm flipV="1">
          <a:off x="3797300" y="132892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39370</xdr:rowOff>
    </xdr:from>
    <xdr:ext cx="469900" cy="259080"/>
    <xdr:sp macro="" textlink="">
      <xdr:nvSpPr>
        <xdr:cNvPr id="181" name="維持補修費平均値テキスト"/>
        <xdr:cNvSpPr txBox="1"/>
      </xdr:nvSpPr>
      <xdr:spPr>
        <a:xfrm>
          <a:off x="4686300" y="13069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16510</xdr:rowOff>
    </xdr:from>
    <xdr:to xmlns:xdr="http://schemas.openxmlformats.org/drawingml/2006/spreadsheetDrawing">
      <xdr:col>24</xdr:col>
      <xdr:colOff>114300</xdr:colOff>
      <xdr:row>77</xdr:row>
      <xdr:rowOff>118110</xdr:rowOff>
    </xdr:to>
    <xdr:sp macro="" textlink="">
      <xdr:nvSpPr>
        <xdr:cNvPr id="182" name="フローチャート: 判断 181"/>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138430</xdr:rowOff>
    </xdr:from>
    <xdr:to xmlns:xdr="http://schemas.openxmlformats.org/drawingml/2006/spreadsheetDrawing">
      <xdr:col>19</xdr:col>
      <xdr:colOff>177800</xdr:colOff>
      <xdr:row>77</xdr:row>
      <xdr:rowOff>143510</xdr:rowOff>
    </xdr:to>
    <xdr:cxnSp macro="">
      <xdr:nvCxnSpPr>
        <xdr:cNvPr id="183" name="直線コネクタ 182"/>
        <xdr:cNvCxnSpPr/>
      </xdr:nvCxnSpPr>
      <xdr:spPr>
        <a:xfrm>
          <a:off x="2908300" y="13340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38735</xdr:rowOff>
    </xdr:from>
    <xdr:to xmlns:xdr="http://schemas.openxmlformats.org/drawingml/2006/spreadsheetDrawing">
      <xdr:col>20</xdr:col>
      <xdr:colOff>38100</xdr:colOff>
      <xdr:row>77</xdr:row>
      <xdr:rowOff>140335</xdr:rowOff>
    </xdr:to>
    <xdr:sp macro="" textlink="">
      <xdr:nvSpPr>
        <xdr:cNvPr id="184" name="フローチャート: 判断 183"/>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156845</xdr:rowOff>
    </xdr:from>
    <xdr:ext cx="467360" cy="256540"/>
    <xdr:sp macro="" textlink="">
      <xdr:nvSpPr>
        <xdr:cNvPr id="185" name="テキスト ボックス 184"/>
        <xdr:cNvSpPr txBox="1"/>
      </xdr:nvSpPr>
      <xdr:spPr>
        <a:xfrm>
          <a:off x="3562350" y="13015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138430</xdr:rowOff>
    </xdr:from>
    <xdr:to xmlns:xdr="http://schemas.openxmlformats.org/drawingml/2006/spreadsheetDrawing">
      <xdr:col>15</xdr:col>
      <xdr:colOff>50800</xdr:colOff>
      <xdr:row>77</xdr:row>
      <xdr:rowOff>154940</xdr:rowOff>
    </xdr:to>
    <xdr:cxnSp macro="">
      <xdr:nvCxnSpPr>
        <xdr:cNvPr id="186" name="直線コネクタ 185"/>
        <xdr:cNvCxnSpPr/>
      </xdr:nvCxnSpPr>
      <xdr:spPr>
        <a:xfrm flipV="1">
          <a:off x="2019300" y="13340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34925</xdr:rowOff>
    </xdr:from>
    <xdr:to xmlns:xdr="http://schemas.openxmlformats.org/drawingml/2006/spreadsheetDrawing">
      <xdr:col>15</xdr:col>
      <xdr:colOff>101600</xdr:colOff>
      <xdr:row>77</xdr:row>
      <xdr:rowOff>136525</xdr:rowOff>
    </xdr:to>
    <xdr:sp macro="" textlink="">
      <xdr:nvSpPr>
        <xdr:cNvPr id="187" name="フローチャート: 判断 186"/>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153035</xdr:rowOff>
    </xdr:from>
    <xdr:ext cx="467360" cy="259080"/>
    <xdr:sp macro="" textlink="">
      <xdr:nvSpPr>
        <xdr:cNvPr id="188" name="テキスト ボックス 187"/>
        <xdr:cNvSpPr txBox="1"/>
      </xdr:nvSpPr>
      <xdr:spPr>
        <a:xfrm>
          <a:off x="2673350" y="130117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133350</xdr:rowOff>
    </xdr:from>
    <xdr:to xmlns:xdr="http://schemas.openxmlformats.org/drawingml/2006/spreadsheetDrawing">
      <xdr:col>10</xdr:col>
      <xdr:colOff>114300</xdr:colOff>
      <xdr:row>77</xdr:row>
      <xdr:rowOff>154940</xdr:rowOff>
    </xdr:to>
    <xdr:cxnSp macro="">
      <xdr:nvCxnSpPr>
        <xdr:cNvPr id="189" name="直線コネクタ 188"/>
        <xdr:cNvCxnSpPr/>
      </xdr:nvCxnSpPr>
      <xdr:spPr>
        <a:xfrm>
          <a:off x="1130300" y="133350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190" name="フローチャート: 判断 189"/>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146050</xdr:rowOff>
    </xdr:from>
    <xdr:ext cx="467360" cy="256540"/>
    <xdr:sp macro="" textlink="">
      <xdr:nvSpPr>
        <xdr:cNvPr id="191" name="テキスト ボックス 190"/>
        <xdr:cNvSpPr txBox="1"/>
      </xdr:nvSpPr>
      <xdr:spPr>
        <a:xfrm>
          <a:off x="1784350" y="13004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92" name="フローチャート: 判断 191"/>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154940</xdr:rowOff>
    </xdr:from>
    <xdr:ext cx="467360" cy="256540"/>
    <xdr:sp macro="" textlink="">
      <xdr:nvSpPr>
        <xdr:cNvPr id="193" name="テキスト ボックス 192"/>
        <xdr:cNvSpPr txBox="1"/>
      </xdr:nvSpPr>
      <xdr:spPr>
        <a:xfrm>
          <a:off x="895350" y="13013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36830</xdr:rowOff>
    </xdr:from>
    <xdr:to xmlns:xdr="http://schemas.openxmlformats.org/drawingml/2006/spreadsheetDrawing">
      <xdr:col>24</xdr:col>
      <xdr:colOff>114300</xdr:colOff>
      <xdr:row>77</xdr:row>
      <xdr:rowOff>138430</xdr:rowOff>
    </xdr:to>
    <xdr:sp macro="" textlink="">
      <xdr:nvSpPr>
        <xdr:cNvPr id="199" name="楕円 198"/>
        <xdr:cNvSpPr/>
      </xdr:nvSpPr>
      <xdr:spPr>
        <a:xfrm>
          <a:off x="45847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15240</xdr:rowOff>
    </xdr:from>
    <xdr:ext cx="469900" cy="259080"/>
    <xdr:sp macro="" textlink="">
      <xdr:nvSpPr>
        <xdr:cNvPr id="200" name="維持補修費該当値テキスト"/>
        <xdr:cNvSpPr txBox="1"/>
      </xdr:nvSpPr>
      <xdr:spPr>
        <a:xfrm>
          <a:off x="46863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92710</xdr:rowOff>
    </xdr:from>
    <xdr:to xmlns:xdr="http://schemas.openxmlformats.org/drawingml/2006/spreadsheetDrawing">
      <xdr:col>20</xdr:col>
      <xdr:colOff>38100</xdr:colOff>
      <xdr:row>78</xdr:row>
      <xdr:rowOff>22860</xdr:rowOff>
    </xdr:to>
    <xdr:sp macro="" textlink="">
      <xdr:nvSpPr>
        <xdr:cNvPr id="201" name="楕円 200"/>
        <xdr:cNvSpPr/>
      </xdr:nvSpPr>
      <xdr:spPr>
        <a:xfrm>
          <a:off x="3746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14605</xdr:rowOff>
    </xdr:from>
    <xdr:ext cx="467360" cy="259080"/>
    <xdr:sp macro="" textlink="">
      <xdr:nvSpPr>
        <xdr:cNvPr id="202" name="テキスト ボックス 201"/>
        <xdr:cNvSpPr txBox="1"/>
      </xdr:nvSpPr>
      <xdr:spPr>
        <a:xfrm>
          <a:off x="3562350" y="13387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87630</xdr:rowOff>
    </xdr:from>
    <xdr:to xmlns:xdr="http://schemas.openxmlformats.org/drawingml/2006/spreadsheetDrawing">
      <xdr:col>15</xdr:col>
      <xdr:colOff>101600</xdr:colOff>
      <xdr:row>78</xdr:row>
      <xdr:rowOff>17780</xdr:rowOff>
    </xdr:to>
    <xdr:sp macro="" textlink="">
      <xdr:nvSpPr>
        <xdr:cNvPr id="203" name="楕円 202"/>
        <xdr:cNvSpPr/>
      </xdr:nvSpPr>
      <xdr:spPr>
        <a:xfrm>
          <a:off x="2857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8890</xdr:rowOff>
    </xdr:from>
    <xdr:ext cx="467360" cy="256540"/>
    <xdr:sp macro="" textlink="">
      <xdr:nvSpPr>
        <xdr:cNvPr id="204" name="テキスト ボックス 203"/>
        <xdr:cNvSpPr txBox="1"/>
      </xdr:nvSpPr>
      <xdr:spPr>
        <a:xfrm>
          <a:off x="2673350" y="13381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205" name="楕円 204"/>
        <xdr:cNvSpPr/>
      </xdr:nvSpPr>
      <xdr:spPr>
        <a:xfrm>
          <a:off x="1968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24765</xdr:rowOff>
    </xdr:from>
    <xdr:ext cx="467360" cy="259080"/>
    <xdr:sp macro="" textlink="">
      <xdr:nvSpPr>
        <xdr:cNvPr id="206" name="テキスト ボックス 205"/>
        <xdr:cNvSpPr txBox="1"/>
      </xdr:nvSpPr>
      <xdr:spPr>
        <a:xfrm>
          <a:off x="1784350" y="13397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82550</xdr:rowOff>
    </xdr:from>
    <xdr:to xmlns:xdr="http://schemas.openxmlformats.org/drawingml/2006/spreadsheetDrawing">
      <xdr:col>6</xdr:col>
      <xdr:colOff>38100</xdr:colOff>
      <xdr:row>78</xdr:row>
      <xdr:rowOff>12700</xdr:rowOff>
    </xdr:to>
    <xdr:sp macro="" textlink="">
      <xdr:nvSpPr>
        <xdr:cNvPr id="207" name="楕円 206"/>
        <xdr:cNvSpPr/>
      </xdr:nvSpPr>
      <xdr:spPr>
        <a:xfrm>
          <a:off x="1079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3810</xdr:rowOff>
    </xdr:from>
    <xdr:ext cx="467360" cy="259080"/>
    <xdr:sp macro="" textlink="">
      <xdr:nvSpPr>
        <xdr:cNvPr id="208" name="テキスト ボックス 207"/>
        <xdr:cNvSpPr txBox="1"/>
      </xdr:nvSpPr>
      <xdr:spPr>
        <a:xfrm>
          <a:off x="895350" y="13376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7" name="テキスト ボックス 216"/>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6540"/>
    <xdr:sp macro="" textlink="">
      <xdr:nvSpPr>
        <xdr:cNvPr id="219" name="テキスト ボックス 218"/>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090" cy="256540"/>
    <xdr:sp macro="" textlink="">
      <xdr:nvSpPr>
        <xdr:cNvPr id="223" name="テキスト ボックス 222"/>
        <xdr:cNvSpPr txBox="1"/>
      </xdr:nvSpPr>
      <xdr:spPr>
        <a:xfrm>
          <a:off x="166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25" name="テキスト ボックス 224"/>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27" name="テキスト ボックス 226"/>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9" name="テキスト ボックス 228"/>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31" name="テキスト ボックス 230"/>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33" name="テキスト ボックス 232"/>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5080</xdr:rowOff>
    </xdr:to>
    <xdr:cxnSp macro="">
      <xdr:nvCxnSpPr>
        <xdr:cNvPr id="235" name="直線コネクタ 234"/>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8890</xdr:rowOff>
    </xdr:from>
    <xdr:ext cx="534670" cy="256540"/>
    <xdr:sp macro="" textlink="">
      <xdr:nvSpPr>
        <xdr:cNvPr id="236" name="扶助費最小値テキスト"/>
        <xdr:cNvSpPr txBox="1"/>
      </xdr:nvSpPr>
      <xdr:spPr>
        <a:xfrm>
          <a:off x="4686300" y="169824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5080</xdr:rowOff>
    </xdr:from>
    <xdr:to xmlns:xdr="http://schemas.openxmlformats.org/drawingml/2006/spreadsheetDrawing">
      <xdr:col>24</xdr:col>
      <xdr:colOff>152400</xdr:colOff>
      <xdr:row>99</xdr:row>
      <xdr:rowOff>5080</xdr:rowOff>
    </xdr:to>
    <xdr:cxnSp macro="">
      <xdr:nvCxnSpPr>
        <xdr:cNvPr id="237" name="直線コネクタ 236"/>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8"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9" name="直線コネクタ 238"/>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90805</xdr:rowOff>
    </xdr:from>
    <xdr:to xmlns:xdr="http://schemas.openxmlformats.org/drawingml/2006/spreadsheetDrawing">
      <xdr:col>24</xdr:col>
      <xdr:colOff>63500</xdr:colOff>
      <xdr:row>96</xdr:row>
      <xdr:rowOff>22860</xdr:rowOff>
    </xdr:to>
    <xdr:cxnSp macro="">
      <xdr:nvCxnSpPr>
        <xdr:cNvPr id="240" name="直線コネクタ 239"/>
        <xdr:cNvCxnSpPr/>
      </xdr:nvCxnSpPr>
      <xdr:spPr>
        <a:xfrm flipV="1">
          <a:off x="3797300" y="1637855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6540"/>
    <xdr:sp macro="" textlink="">
      <xdr:nvSpPr>
        <xdr:cNvPr id="241" name="扶助費平均値テキスト"/>
        <xdr:cNvSpPr txBox="1"/>
      </xdr:nvSpPr>
      <xdr:spPr>
        <a:xfrm>
          <a:off x="4686300" y="163658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2" name="フローチャート: 判断 241"/>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22860</xdr:rowOff>
    </xdr:from>
    <xdr:to xmlns:xdr="http://schemas.openxmlformats.org/drawingml/2006/spreadsheetDrawing">
      <xdr:col>19</xdr:col>
      <xdr:colOff>177800</xdr:colOff>
      <xdr:row>96</xdr:row>
      <xdr:rowOff>139065</xdr:rowOff>
    </xdr:to>
    <xdr:cxnSp macro="">
      <xdr:nvCxnSpPr>
        <xdr:cNvPr id="243" name="直線コネクタ 242"/>
        <xdr:cNvCxnSpPr/>
      </xdr:nvCxnSpPr>
      <xdr:spPr>
        <a:xfrm flipV="1">
          <a:off x="2908300" y="1648206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5080</xdr:rowOff>
    </xdr:from>
    <xdr:to xmlns:xdr="http://schemas.openxmlformats.org/drawingml/2006/spreadsheetDrawing">
      <xdr:col>20</xdr:col>
      <xdr:colOff>38100</xdr:colOff>
      <xdr:row>96</xdr:row>
      <xdr:rowOff>106680</xdr:rowOff>
    </xdr:to>
    <xdr:sp macro="" textlink="">
      <xdr:nvSpPr>
        <xdr:cNvPr id="244" name="フローチャート: 判断 243"/>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97790</xdr:rowOff>
    </xdr:from>
    <xdr:ext cx="596265" cy="256540"/>
    <xdr:sp macro="" textlink="">
      <xdr:nvSpPr>
        <xdr:cNvPr id="245" name="テキスト ボックス 244"/>
        <xdr:cNvSpPr txBox="1"/>
      </xdr:nvSpPr>
      <xdr:spPr>
        <a:xfrm>
          <a:off x="3497580" y="165569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143510</xdr:rowOff>
    </xdr:from>
    <xdr:to xmlns:xdr="http://schemas.openxmlformats.org/drawingml/2006/spreadsheetDrawing">
      <xdr:col>15</xdr:col>
      <xdr:colOff>50800</xdr:colOff>
      <xdr:row>96</xdr:row>
      <xdr:rowOff>139065</xdr:rowOff>
    </xdr:to>
    <xdr:cxnSp macro="">
      <xdr:nvCxnSpPr>
        <xdr:cNvPr id="246" name="直線コネクタ 245"/>
        <xdr:cNvCxnSpPr/>
      </xdr:nvCxnSpPr>
      <xdr:spPr>
        <a:xfrm>
          <a:off x="2019300" y="16431260"/>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90805</xdr:rowOff>
    </xdr:from>
    <xdr:to xmlns:xdr="http://schemas.openxmlformats.org/drawingml/2006/spreadsheetDrawing">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12065</xdr:rowOff>
    </xdr:from>
    <xdr:ext cx="596265" cy="259080"/>
    <xdr:sp macro="" textlink="">
      <xdr:nvSpPr>
        <xdr:cNvPr id="248" name="テキスト ボックス 247"/>
        <xdr:cNvSpPr txBox="1"/>
      </xdr:nvSpPr>
      <xdr:spPr>
        <a:xfrm>
          <a:off x="2608580" y="166427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143510</xdr:rowOff>
    </xdr:from>
    <xdr:to xmlns:xdr="http://schemas.openxmlformats.org/drawingml/2006/spreadsheetDrawing">
      <xdr:col>10</xdr:col>
      <xdr:colOff>114300</xdr:colOff>
      <xdr:row>97</xdr:row>
      <xdr:rowOff>74930</xdr:rowOff>
    </xdr:to>
    <xdr:cxnSp macro="">
      <xdr:nvCxnSpPr>
        <xdr:cNvPr id="249" name="直線コネクタ 248"/>
        <xdr:cNvCxnSpPr/>
      </xdr:nvCxnSpPr>
      <xdr:spPr>
        <a:xfrm flipV="1">
          <a:off x="1130300" y="164312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50" name="フローチャート: 判断 249"/>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74930</xdr:rowOff>
    </xdr:from>
    <xdr:ext cx="596265" cy="256540"/>
    <xdr:sp macro="" textlink="">
      <xdr:nvSpPr>
        <xdr:cNvPr id="251" name="テキスト ボックス 250"/>
        <xdr:cNvSpPr txBox="1"/>
      </xdr:nvSpPr>
      <xdr:spPr>
        <a:xfrm>
          <a:off x="1719580" y="16534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15875</xdr:rowOff>
    </xdr:to>
    <xdr:sp macro="" textlink="">
      <xdr:nvSpPr>
        <xdr:cNvPr id="252" name="フローチャート: 判断 251"/>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6985</xdr:rowOff>
    </xdr:from>
    <xdr:ext cx="596265" cy="256540"/>
    <xdr:sp macro="" textlink="">
      <xdr:nvSpPr>
        <xdr:cNvPr id="253" name="テキスト ボックス 252"/>
        <xdr:cNvSpPr txBox="1"/>
      </xdr:nvSpPr>
      <xdr:spPr>
        <a:xfrm>
          <a:off x="830580" y="168090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40640</xdr:rowOff>
    </xdr:from>
    <xdr:to xmlns:xdr="http://schemas.openxmlformats.org/drawingml/2006/spreadsheetDrawing">
      <xdr:col>24</xdr:col>
      <xdr:colOff>114300</xdr:colOff>
      <xdr:row>95</xdr:row>
      <xdr:rowOff>141605</xdr:rowOff>
    </xdr:to>
    <xdr:sp macro="" textlink="">
      <xdr:nvSpPr>
        <xdr:cNvPr id="259" name="楕円 258"/>
        <xdr:cNvSpPr/>
      </xdr:nvSpPr>
      <xdr:spPr>
        <a:xfrm>
          <a:off x="45847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63500</xdr:rowOff>
    </xdr:from>
    <xdr:ext cx="598805" cy="256540"/>
    <xdr:sp macro="" textlink="">
      <xdr:nvSpPr>
        <xdr:cNvPr id="260" name="扶助費該当値テキスト"/>
        <xdr:cNvSpPr txBox="1"/>
      </xdr:nvSpPr>
      <xdr:spPr>
        <a:xfrm>
          <a:off x="4686300" y="161798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143510</xdr:rowOff>
    </xdr:from>
    <xdr:to xmlns:xdr="http://schemas.openxmlformats.org/drawingml/2006/spreadsheetDrawing">
      <xdr:col>20</xdr:col>
      <xdr:colOff>38100</xdr:colOff>
      <xdr:row>96</xdr:row>
      <xdr:rowOff>73660</xdr:rowOff>
    </xdr:to>
    <xdr:sp macro="" textlink="">
      <xdr:nvSpPr>
        <xdr:cNvPr id="261" name="楕円 260"/>
        <xdr:cNvSpPr/>
      </xdr:nvSpPr>
      <xdr:spPr>
        <a:xfrm>
          <a:off x="3746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90170</xdr:rowOff>
    </xdr:from>
    <xdr:ext cx="596265" cy="259080"/>
    <xdr:sp macro="" textlink="">
      <xdr:nvSpPr>
        <xdr:cNvPr id="262" name="テキスト ボックス 261"/>
        <xdr:cNvSpPr txBox="1"/>
      </xdr:nvSpPr>
      <xdr:spPr>
        <a:xfrm>
          <a:off x="3497580" y="16206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88265</xdr:rowOff>
    </xdr:from>
    <xdr:to xmlns:xdr="http://schemas.openxmlformats.org/drawingml/2006/spreadsheetDrawing">
      <xdr:col>15</xdr:col>
      <xdr:colOff>101600</xdr:colOff>
      <xdr:row>97</xdr:row>
      <xdr:rowOff>18415</xdr:rowOff>
    </xdr:to>
    <xdr:sp macro="" textlink="">
      <xdr:nvSpPr>
        <xdr:cNvPr id="263" name="楕円 262"/>
        <xdr:cNvSpPr/>
      </xdr:nvSpPr>
      <xdr:spPr>
        <a:xfrm>
          <a:off x="2857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34925</xdr:rowOff>
    </xdr:from>
    <xdr:ext cx="596265" cy="259080"/>
    <xdr:sp macro="" textlink="">
      <xdr:nvSpPr>
        <xdr:cNvPr id="264" name="テキスト ボックス 263"/>
        <xdr:cNvSpPr txBox="1"/>
      </xdr:nvSpPr>
      <xdr:spPr>
        <a:xfrm>
          <a:off x="2608580" y="163226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92075</xdr:rowOff>
    </xdr:from>
    <xdr:to xmlns:xdr="http://schemas.openxmlformats.org/drawingml/2006/spreadsheetDrawing">
      <xdr:col>10</xdr:col>
      <xdr:colOff>165100</xdr:colOff>
      <xdr:row>96</xdr:row>
      <xdr:rowOff>22225</xdr:rowOff>
    </xdr:to>
    <xdr:sp macro="" textlink="">
      <xdr:nvSpPr>
        <xdr:cNvPr id="265" name="楕円 264"/>
        <xdr:cNvSpPr/>
      </xdr:nvSpPr>
      <xdr:spPr>
        <a:xfrm>
          <a:off x="1968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38735</xdr:rowOff>
    </xdr:from>
    <xdr:ext cx="596265" cy="259080"/>
    <xdr:sp macro="" textlink="">
      <xdr:nvSpPr>
        <xdr:cNvPr id="266" name="テキスト ボックス 265"/>
        <xdr:cNvSpPr txBox="1"/>
      </xdr:nvSpPr>
      <xdr:spPr>
        <a:xfrm>
          <a:off x="1719580" y="161550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24130</xdr:rowOff>
    </xdr:from>
    <xdr:to xmlns:xdr="http://schemas.openxmlformats.org/drawingml/2006/spreadsheetDrawing">
      <xdr:col>6</xdr:col>
      <xdr:colOff>38100</xdr:colOff>
      <xdr:row>97</xdr:row>
      <xdr:rowOff>125730</xdr:rowOff>
    </xdr:to>
    <xdr:sp macro="" textlink="">
      <xdr:nvSpPr>
        <xdr:cNvPr id="267" name="楕円 266"/>
        <xdr:cNvSpPr/>
      </xdr:nvSpPr>
      <xdr:spPr>
        <a:xfrm>
          <a:off x="1079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142240</xdr:rowOff>
    </xdr:from>
    <xdr:ext cx="596265" cy="259080"/>
    <xdr:sp macro="" textlink="">
      <xdr:nvSpPr>
        <xdr:cNvPr id="268" name="テキスト ボックス 267"/>
        <xdr:cNvSpPr txBox="1"/>
      </xdr:nvSpPr>
      <xdr:spPr>
        <a:xfrm>
          <a:off x="830580" y="16429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7" name="テキスト ボックス 276"/>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139700</xdr:rowOff>
    </xdr:from>
    <xdr:to xmlns:xdr="http://schemas.openxmlformats.org/drawingml/2006/spreadsheetDrawing">
      <xdr:col>59</xdr:col>
      <xdr:colOff>50800</xdr:colOff>
      <xdr:row>39</xdr:row>
      <xdr:rowOff>139700</xdr:rowOff>
    </xdr:to>
    <xdr:cxnSp macro="">
      <xdr:nvCxnSpPr>
        <xdr:cNvPr id="279" name="直線コネクタ 278"/>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168910</xdr:rowOff>
    </xdr:from>
    <xdr:ext cx="246380" cy="256540"/>
    <xdr:sp macro="" textlink="">
      <xdr:nvSpPr>
        <xdr:cNvPr id="280" name="テキスト ボックス 279"/>
        <xdr:cNvSpPr txBox="1"/>
      </xdr:nvSpPr>
      <xdr:spPr>
        <a:xfrm>
          <a:off x="6355080" y="6684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81" name="直線コネクタ 280"/>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54610</xdr:rowOff>
    </xdr:from>
    <xdr:ext cx="531495" cy="256540"/>
    <xdr:sp macro="" textlink="">
      <xdr:nvSpPr>
        <xdr:cNvPr id="282" name="テキスト ボックス 281"/>
        <xdr:cNvSpPr txBox="1"/>
      </xdr:nvSpPr>
      <xdr:spPr>
        <a:xfrm>
          <a:off x="6072505" y="6398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82550</xdr:rowOff>
    </xdr:from>
    <xdr:to xmlns:xdr="http://schemas.openxmlformats.org/drawingml/2006/spreadsheetDrawing">
      <xdr:col>59</xdr:col>
      <xdr:colOff>50800</xdr:colOff>
      <xdr:row>36</xdr:row>
      <xdr:rowOff>82550</xdr:rowOff>
    </xdr:to>
    <xdr:cxnSp macro="">
      <xdr:nvCxnSpPr>
        <xdr:cNvPr id="283" name="直線コネクタ 282"/>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111760</xdr:rowOff>
    </xdr:from>
    <xdr:ext cx="531495" cy="256540"/>
    <xdr:sp macro="" textlink="">
      <xdr:nvSpPr>
        <xdr:cNvPr id="284" name="テキスト ボックス 283"/>
        <xdr:cNvSpPr txBox="1"/>
      </xdr:nvSpPr>
      <xdr:spPr>
        <a:xfrm>
          <a:off x="6072505" y="6112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5" name="直線コネクタ 28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6540"/>
    <xdr:sp macro="" textlink="">
      <xdr:nvSpPr>
        <xdr:cNvPr id="286" name="テキスト ボックス 285"/>
        <xdr:cNvSpPr txBox="1"/>
      </xdr:nvSpPr>
      <xdr:spPr>
        <a:xfrm>
          <a:off x="6072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25400</xdr:rowOff>
    </xdr:from>
    <xdr:to xmlns:xdr="http://schemas.openxmlformats.org/drawingml/2006/spreadsheetDrawing">
      <xdr:col>59</xdr:col>
      <xdr:colOff>50800</xdr:colOff>
      <xdr:row>33</xdr:row>
      <xdr:rowOff>25400</xdr:rowOff>
    </xdr:to>
    <xdr:cxnSp macro="">
      <xdr:nvCxnSpPr>
        <xdr:cNvPr id="287" name="直線コネクタ 286"/>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54610</xdr:rowOff>
    </xdr:from>
    <xdr:ext cx="593090" cy="256540"/>
    <xdr:sp macro="" textlink="">
      <xdr:nvSpPr>
        <xdr:cNvPr id="288" name="テキスト ボックス 287"/>
        <xdr:cNvSpPr txBox="1"/>
      </xdr:nvSpPr>
      <xdr:spPr>
        <a:xfrm>
          <a:off x="6008370" y="5541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89" name="直線コネクタ 288"/>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111760</xdr:rowOff>
    </xdr:from>
    <xdr:ext cx="593090" cy="256540"/>
    <xdr:sp macro="" textlink="">
      <xdr:nvSpPr>
        <xdr:cNvPr id="290" name="テキスト ボックス 289"/>
        <xdr:cNvSpPr txBox="1"/>
      </xdr:nvSpPr>
      <xdr:spPr>
        <a:xfrm>
          <a:off x="6008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139700</xdr:rowOff>
    </xdr:from>
    <xdr:to xmlns:xdr="http://schemas.openxmlformats.org/drawingml/2006/spreadsheetDrawing">
      <xdr:col>59</xdr:col>
      <xdr:colOff>50800</xdr:colOff>
      <xdr:row>29</xdr:row>
      <xdr:rowOff>139700</xdr:rowOff>
    </xdr:to>
    <xdr:cxnSp macro="">
      <xdr:nvCxnSpPr>
        <xdr:cNvPr id="291" name="直線コネクタ 290"/>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168910</xdr:rowOff>
    </xdr:from>
    <xdr:ext cx="593090" cy="256540"/>
    <xdr:sp macro="" textlink="">
      <xdr:nvSpPr>
        <xdr:cNvPr id="292" name="テキスト ボックス 291"/>
        <xdr:cNvSpPr txBox="1"/>
      </xdr:nvSpPr>
      <xdr:spPr>
        <a:xfrm>
          <a:off x="6008370" y="4969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3" name="直線コネクタ 29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94" name="テキスト ボックス 293"/>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12700</xdr:rowOff>
    </xdr:from>
    <xdr:to xmlns:xdr="http://schemas.openxmlformats.org/drawingml/2006/spreadsheetDrawing">
      <xdr:col>54</xdr:col>
      <xdr:colOff>189865</xdr:colOff>
      <xdr:row>38</xdr:row>
      <xdr:rowOff>106680</xdr:rowOff>
    </xdr:to>
    <xdr:cxnSp macro="">
      <xdr:nvCxnSpPr>
        <xdr:cNvPr id="296" name="直線コネクタ 295"/>
        <xdr:cNvCxnSpPr/>
      </xdr:nvCxnSpPr>
      <xdr:spPr>
        <a:xfrm flipV="1">
          <a:off x="10475595" y="6013450"/>
          <a:ext cx="1270" cy="608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6540"/>
    <xdr:sp macro="" textlink="">
      <xdr:nvSpPr>
        <xdr:cNvPr id="297" name="補助費等最小値テキスト"/>
        <xdr:cNvSpPr txBox="1"/>
      </xdr:nvSpPr>
      <xdr:spPr>
        <a:xfrm>
          <a:off x="10528300" y="6625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98" name="直線コネクタ 297"/>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130810</xdr:rowOff>
    </xdr:from>
    <xdr:ext cx="534670" cy="259080"/>
    <xdr:sp macro="" textlink="">
      <xdr:nvSpPr>
        <xdr:cNvPr id="299" name="補助費等最大値テキスト"/>
        <xdr:cNvSpPr txBox="1"/>
      </xdr:nvSpPr>
      <xdr:spPr>
        <a:xfrm>
          <a:off x="10528300" y="578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12700</xdr:rowOff>
    </xdr:from>
    <xdr:to xmlns:xdr="http://schemas.openxmlformats.org/drawingml/2006/spreadsheetDrawing">
      <xdr:col>55</xdr:col>
      <xdr:colOff>88900</xdr:colOff>
      <xdr:row>35</xdr:row>
      <xdr:rowOff>12700</xdr:rowOff>
    </xdr:to>
    <xdr:cxnSp macro="">
      <xdr:nvCxnSpPr>
        <xdr:cNvPr id="300" name="直線コネクタ 299"/>
        <xdr:cNvCxnSpPr/>
      </xdr:nvCxnSpPr>
      <xdr:spPr>
        <a:xfrm>
          <a:off x="10388600" y="60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39370</xdr:rowOff>
    </xdr:from>
    <xdr:to xmlns:xdr="http://schemas.openxmlformats.org/drawingml/2006/spreadsheetDrawing">
      <xdr:col>55</xdr:col>
      <xdr:colOff>0</xdr:colOff>
      <xdr:row>36</xdr:row>
      <xdr:rowOff>92710</xdr:rowOff>
    </xdr:to>
    <xdr:cxnSp macro="">
      <xdr:nvCxnSpPr>
        <xdr:cNvPr id="301" name="直線コネクタ 300"/>
        <xdr:cNvCxnSpPr/>
      </xdr:nvCxnSpPr>
      <xdr:spPr>
        <a:xfrm>
          <a:off x="9639300" y="62115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63500</xdr:rowOff>
    </xdr:from>
    <xdr:ext cx="534670" cy="256540"/>
    <xdr:sp macro="" textlink="">
      <xdr:nvSpPr>
        <xdr:cNvPr id="302" name="補助費等平均値テキスト"/>
        <xdr:cNvSpPr txBox="1"/>
      </xdr:nvSpPr>
      <xdr:spPr>
        <a:xfrm>
          <a:off x="10528300" y="64071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85090</xdr:rowOff>
    </xdr:from>
    <xdr:to xmlns:xdr="http://schemas.openxmlformats.org/drawingml/2006/spreadsheetDrawing">
      <xdr:col>55</xdr:col>
      <xdr:colOff>50800</xdr:colOff>
      <xdr:row>38</xdr:row>
      <xdr:rowOff>15240</xdr:rowOff>
    </xdr:to>
    <xdr:sp macro="" textlink="">
      <xdr:nvSpPr>
        <xdr:cNvPr id="303" name="フローチャート: 判断 302"/>
        <xdr:cNvSpPr/>
      </xdr:nvSpPr>
      <xdr:spPr>
        <a:xfrm>
          <a:off x="104267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158750</xdr:rowOff>
    </xdr:from>
    <xdr:to xmlns:xdr="http://schemas.openxmlformats.org/drawingml/2006/spreadsheetDrawing">
      <xdr:col>50</xdr:col>
      <xdr:colOff>114300</xdr:colOff>
      <xdr:row>36</xdr:row>
      <xdr:rowOff>39370</xdr:rowOff>
    </xdr:to>
    <xdr:cxnSp macro="">
      <xdr:nvCxnSpPr>
        <xdr:cNvPr id="304" name="直線コネクタ 303"/>
        <xdr:cNvCxnSpPr/>
      </xdr:nvCxnSpPr>
      <xdr:spPr>
        <a:xfrm>
          <a:off x="8750300" y="61595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60960</xdr:rowOff>
    </xdr:from>
    <xdr:to xmlns:xdr="http://schemas.openxmlformats.org/drawingml/2006/spreadsheetDrawing">
      <xdr:col>50</xdr:col>
      <xdr:colOff>165100</xdr:colOff>
      <xdr:row>37</xdr:row>
      <xdr:rowOff>162560</xdr:rowOff>
    </xdr:to>
    <xdr:sp macro="" textlink="">
      <xdr:nvSpPr>
        <xdr:cNvPr id="305" name="フローチャート: 判断 304"/>
        <xdr:cNvSpPr/>
      </xdr:nvSpPr>
      <xdr:spPr>
        <a:xfrm>
          <a:off x="9588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153670</xdr:rowOff>
    </xdr:from>
    <xdr:ext cx="532130" cy="259080"/>
    <xdr:sp macro="" textlink="">
      <xdr:nvSpPr>
        <xdr:cNvPr id="306" name="テキスト ボックス 305"/>
        <xdr:cNvSpPr txBox="1"/>
      </xdr:nvSpPr>
      <xdr:spPr>
        <a:xfrm>
          <a:off x="9371965" y="6497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158750</xdr:rowOff>
    </xdr:from>
    <xdr:to xmlns:xdr="http://schemas.openxmlformats.org/drawingml/2006/spreadsheetDrawing">
      <xdr:col>45</xdr:col>
      <xdr:colOff>177800</xdr:colOff>
      <xdr:row>36</xdr:row>
      <xdr:rowOff>66040</xdr:rowOff>
    </xdr:to>
    <xdr:cxnSp macro="">
      <xdr:nvCxnSpPr>
        <xdr:cNvPr id="307" name="直線コネクタ 306"/>
        <xdr:cNvCxnSpPr/>
      </xdr:nvCxnSpPr>
      <xdr:spPr>
        <a:xfrm flipV="1">
          <a:off x="7861300" y="61595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26035</xdr:rowOff>
    </xdr:from>
    <xdr:to xmlns:xdr="http://schemas.openxmlformats.org/drawingml/2006/spreadsheetDrawing">
      <xdr:col>46</xdr:col>
      <xdr:colOff>38100</xdr:colOff>
      <xdr:row>37</xdr:row>
      <xdr:rowOff>127635</xdr:rowOff>
    </xdr:to>
    <xdr:sp macro="" textlink="">
      <xdr:nvSpPr>
        <xdr:cNvPr id="308" name="フローチャート: 判断 307"/>
        <xdr:cNvSpPr/>
      </xdr:nvSpPr>
      <xdr:spPr>
        <a:xfrm>
          <a:off x="8699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118745</xdr:rowOff>
    </xdr:from>
    <xdr:ext cx="532130" cy="259080"/>
    <xdr:sp macro="" textlink="">
      <xdr:nvSpPr>
        <xdr:cNvPr id="309" name="テキスト ボックス 308"/>
        <xdr:cNvSpPr txBox="1"/>
      </xdr:nvSpPr>
      <xdr:spPr>
        <a:xfrm>
          <a:off x="8482965" y="6462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80645</xdr:rowOff>
    </xdr:from>
    <xdr:to xmlns:xdr="http://schemas.openxmlformats.org/drawingml/2006/spreadsheetDrawing">
      <xdr:col>41</xdr:col>
      <xdr:colOff>50800</xdr:colOff>
      <xdr:row>36</xdr:row>
      <xdr:rowOff>66040</xdr:rowOff>
    </xdr:to>
    <xdr:cxnSp macro="">
      <xdr:nvCxnSpPr>
        <xdr:cNvPr id="310" name="直線コネクタ 309"/>
        <xdr:cNvCxnSpPr/>
      </xdr:nvCxnSpPr>
      <xdr:spPr>
        <a:xfrm>
          <a:off x="6972300" y="5224145"/>
          <a:ext cx="889000" cy="1014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11" name="フローチャート: 判断 310"/>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153035</xdr:rowOff>
    </xdr:from>
    <xdr:ext cx="532130" cy="259080"/>
    <xdr:sp macro="" textlink="">
      <xdr:nvSpPr>
        <xdr:cNvPr id="312" name="テキスト ボックス 311"/>
        <xdr:cNvSpPr txBox="1"/>
      </xdr:nvSpPr>
      <xdr:spPr>
        <a:xfrm>
          <a:off x="7593965" y="6496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139065</xdr:rowOff>
    </xdr:from>
    <xdr:to xmlns:xdr="http://schemas.openxmlformats.org/drawingml/2006/spreadsheetDrawing">
      <xdr:col>36</xdr:col>
      <xdr:colOff>165100</xdr:colOff>
      <xdr:row>32</xdr:row>
      <xdr:rowOff>69215</xdr:rowOff>
    </xdr:to>
    <xdr:sp macro="" textlink="">
      <xdr:nvSpPr>
        <xdr:cNvPr id="313" name="フローチャート: 判断 312"/>
        <xdr:cNvSpPr/>
      </xdr:nvSpPr>
      <xdr:spPr>
        <a:xfrm>
          <a:off x="6921500" y="54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60325</xdr:rowOff>
    </xdr:from>
    <xdr:ext cx="596265" cy="259080"/>
    <xdr:sp macro="" textlink="">
      <xdr:nvSpPr>
        <xdr:cNvPr id="314" name="テキスト ボックス 313"/>
        <xdr:cNvSpPr txBox="1"/>
      </xdr:nvSpPr>
      <xdr:spPr>
        <a:xfrm>
          <a:off x="6672580" y="55467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5" name="テキスト ボックス 31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6" name="テキスト ボックス 31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7" name="テキスト ボックス 31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8" name="テキスト ボックス 31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9" name="テキスト ボックス 31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41910</xdr:rowOff>
    </xdr:from>
    <xdr:to xmlns:xdr="http://schemas.openxmlformats.org/drawingml/2006/spreadsheetDrawing">
      <xdr:col>55</xdr:col>
      <xdr:colOff>50800</xdr:colOff>
      <xdr:row>36</xdr:row>
      <xdr:rowOff>143510</xdr:rowOff>
    </xdr:to>
    <xdr:sp macro="" textlink="">
      <xdr:nvSpPr>
        <xdr:cNvPr id="320" name="楕円 319"/>
        <xdr:cNvSpPr/>
      </xdr:nvSpPr>
      <xdr:spPr>
        <a:xfrm>
          <a:off x="104267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64770</xdr:rowOff>
    </xdr:from>
    <xdr:ext cx="534670" cy="256540"/>
    <xdr:sp macro="" textlink="">
      <xdr:nvSpPr>
        <xdr:cNvPr id="321" name="補助費等該当値テキスト"/>
        <xdr:cNvSpPr txBox="1"/>
      </xdr:nvSpPr>
      <xdr:spPr>
        <a:xfrm>
          <a:off x="10528300" y="60655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160020</xdr:rowOff>
    </xdr:from>
    <xdr:to xmlns:xdr="http://schemas.openxmlformats.org/drawingml/2006/spreadsheetDrawing">
      <xdr:col>50</xdr:col>
      <xdr:colOff>165100</xdr:colOff>
      <xdr:row>36</xdr:row>
      <xdr:rowOff>90170</xdr:rowOff>
    </xdr:to>
    <xdr:sp macro="" textlink="">
      <xdr:nvSpPr>
        <xdr:cNvPr id="322" name="楕円 321"/>
        <xdr:cNvSpPr/>
      </xdr:nvSpPr>
      <xdr:spPr>
        <a:xfrm>
          <a:off x="958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106680</xdr:rowOff>
    </xdr:from>
    <xdr:ext cx="532130" cy="259080"/>
    <xdr:sp macro="" textlink="">
      <xdr:nvSpPr>
        <xdr:cNvPr id="323" name="テキスト ボックス 322"/>
        <xdr:cNvSpPr txBox="1"/>
      </xdr:nvSpPr>
      <xdr:spPr>
        <a:xfrm>
          <a:off x="9371965" y="5935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107950</xdr:rowOff>
    </xdr:from>
    <xdr:to xmlns:xdr="http://schemas.openxmlformats.org/drawingml/2006/spreadsheetDrawing">
      <xdr:col>46</xdr:col>
      <xdr:colOff>38100</xdr:colOff>
      <xdr:row>36</xdr:row>
      <xdr:rowOff>38100</xdr:rowOff>
    </xdr:to>
    <xdr:sp macro="" textlink="">
      <xdr:nvSpPr>
        <xdr:cNvPr id="324" name="楕円 323"/>
        <xdr:cNvSpPr/>
      </xdr:nvSpPr>
      <xdr:spPr>
        <a:xfrm>
          <a:off x="869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54610</xdr:rowOff>
    </xdr:from>
    <xdr:ext cx="532130" cy="256540"/>
    <xdr:sp macro="" textlink="">
      <xdr:nvSpPr>
        <xdr:cNvPr id="325" name="テキスト ボックス 324"/>
        <xdr:cNvSpPr txBox="1"/>
      </xdr:nvSpPr>
      <xdr:spPr>
        <a:xfrm>
          <a:off x="8482965" y="5883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15240</xdr:rowOff>
    </xdr:from>
    <xdr:to xmlns:xdr="http://schemas.openxmlformats.org/drawingml/2006/spreadsheetDrawing">
      <xdr:col>41</xdr:col>
      <xdr:colOff>101600</xdr:colOff>
      <xdr:row>36</xdr:row>
      <xdr:rowOff>116840</xdr:rowOff>
    </xdr:to>
    <xdr:sp macro="" textlink="">
      <xdr:nvSpPr>
        <xdr:cNvPr id="326" name="楕円 325"/>
        <xdr:cNvSpPr/>
      </xdr:nvSpPr>
      <xdr:spPr>
        <a:xfrm>
          <a:off x="7810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133350</xdr:rowOff>
    </xdr:from>
    <xdr:ext cx="532130" cy="256540"/>
    <xdr:sp macro="" textlink="">
      <xdr:nvSpPr>
        <xdr:cNvPr id="327" name="テキスト ボックス 326"/>
        <xdr:cNvSpPr txBox="1"/>
      </xdr:nvSpPr>
      <xdr:spPr>
        <a:xfrm>
          <a:off x="7593965" y="5962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29845</xdr:rowOff>
    </xdr:from>
    <xdr:to xmlns:xdr="http://schemas.openxmlformats.org/drawingml/2006/spreadsheetDrawing">
      <xdr:col>36</xdr:col>
      <xdr:colOff>165100</xdr:colOff>
      <xdr:row>30</xdr:row>
      <xdr:rowOff>132080</xdr:rowOff>
    </xdr:to>
    <xdr:sp macro="" textlink="">
      <xdr:nvSpPr>
        <xdr:cNvPr id="328" name="楕円 327"/>
        <xdr:cNvSpPr/>
      </xdr:nvSpPr>
      <xdr:spPr>
        <a:xfrm>
          <a:off x="6921500" y="517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147955</xdr:rowOff>
    </xdr:from>
    <xdr:ext cx="596265" cy="258445"/>
    <xdr:sp macro="" textlink="">
      <xdr:nvSpPr>
        <xdr:cNvPr id="329" name="テキスト ボックス 328"/>
        <xdr:cNvSpPr txBox="1"/>
      </xdr:nvSpPr>
      <xdr:spPr>
        <a:xfrm>
          <a:off x="6672580" y="49485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38" name="テキスト ボックス 337"/>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9" name="直線コネクタ 33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6380" cy="256540"/>
    <xdr:sp macro="" textlink="">
      <xdr:nvSpPr>
        <xdr:cNvPr id="340" name="テキスト ボックス 339"/>
        <xdr:cNvSpPr txBox="1"/>
      </xdr:nvSpPr>
      <xdr:spPr>
        <a:xfrm>
          <a:off x="6355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41" name="直線コネクタ 34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42" name="テキスト ボックス 341"/>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3" name="直線コネクタ 34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4" name="テキスト ボックス 34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5" name="直線コネクタ 34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6540"/>
    <xdr:sp macro="" textlink="">
      <xdr:nvSpPr>
        <xdr:cNvPr id="346" name="テキスト ボックス 345"/>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7" name="直線コネクタ 34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8" name="テキスト ボックス 34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9" name="直線コネクタ 34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50" name="テキスト ボックス 349"/>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1" name="直線コネクタ 35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52" name="テキスト ボックス 351"/>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115570</xdr:rowOff>
    </xdr:from>
    <xdr:to xmlns:xdr="http://schemas.openxmlformats.org/drawingml/2006/spreadsheetDrawing">
      <xdr:col>54</xdr:col>
      <xdr:colOff>189865</xdr:colOff>
      <xdr:row>58</xdr:row>
      <xdr:rowOff>136525</xdr:rowOff>
    </xdr:to>
    <xdr:cxnSp macro="">
      <xdr:nvCxnSpPr>
        <xdr:cNvPr id="354" name="直線コネクタ 353"/>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140335</xdr:rowOff>
    </xdr:from>
    <xdr:ext cx="534670" cy="259080"/>
    <xdr:sp macro="" textlink="">
      <xdr:nvSpPr>
        <xdr:cNvPr id="355" name="普通建設事業費最小値テキスト"/>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136525</xdr:rowOff>
    </xdr:from>
    <xdr:to xmlns:xdr="http://schemas.openxmlformats.org/drawingml/2006/spreadsheetDrawing">
      <xdr:col>55</xdr:col>
      <xdr:colOff>88900</xdr:colOff>
      <xdr:row>58</xdr:row>
      <xdr:rowOff>136525</xdr:rowOff>
    </xdr:to>
    <xdr:cxnSp macro="">
      <xdr:nvCxnSpPr>
        <xdr:cNvPr id="356" name="直線コネクタ 355"/>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62230</xdr:rowOff>
    </xdr:from>
    <xdr:ext cx="534670" cy="259080"/>
    <xdr:sp macro="" textlink="">
      <xdr:nvSpPr>
        <xdr:cNvPr id="357" name="普通建設事業費最大値テキスト"/>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115570</xdr:rowOff>
    </xdr:from>
    <xdr:to xmlns:xdr="http://schemas.openxmlformats.org/drawingml/2006/spreadsheetDrawing">
      <xdr:col>55</xdr:col>
      <xdr:colOff>88900</xdr:colOff>
      <xdr:row>50</xdr:row>
      <xdr:rowOff>115570</xdr:rowOff>
    </xdr:to>
    <xdr:cxnSp macro="">
      <xdr:nvCxnSpPr>
        <xdr:cNvPr id="358" name="直線コネクタ 357"/>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48260</xdr:rowOff>
    </xdr:from>
    <xdr:to xmlns:xdr="http://schemas.openxmlformats.org/drawingml/2006/spreadsheetDrawing">
      <xdr:col>55</xdr:col>
      <xdr:colOff>0</xdr:colOff>
      <xdr:row>54</xdr:row>
      <xdr:rowOff>147955</xdr:rowOff>
    </xdr:to>
    <xdr:cxnSp macro="">
      <xdr:nvCxnSpPr>
        <xdr:cNvPr id="359" name="直線コネクタ 358"/>
        <xdr:cNvCxnSpPr/>
      </xdr:nvCxnSpPr>
      <xdr:spPr>
        <a:xfrm flipV="1">
          <a:off x="9639300" y="930656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92710</xdr:rowOff>
    </xdr:from>
    <xdr:ext cx="534670" cy="259080"/>
    <xdr:sp macro="" textlink="">
      <xdr:nvSpPr>
        <xdr:cNvPr id="360" name="普通建設事業費平均値テキスト"/>
        <xdr:cNvSpPr txBox="1"/>
      </xdr:nvSpPr>
      <xdr:spPr>
        <a:xfrm>
          <a:off x="10528300" y="9522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113665</xdr:rowOff>
    </xdr:from>
    <xdr:to xmlns:xdr="http://schemas.openxmlformats.org/drawingml/2006/spreadsheetDrawing">
      <xdr:col>55</xdr:col>
      <xdr:colOff>50800</xdr:colOff>
      <xdr:row>56</xdr:row>
      <xdr:rowOff>43815</xdr:rowOff>
    </xdr:to>
    <xdr:sp macro="" textlink="">
      <xdr:nvSpPr>
        <xdr:cNvPr id="361" name="フローチャート: 判断 360"/>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167640</xdr:rowOff>
    </xdr:from>
    <xdr:to xmlns:xdr="http://schemas.openxmlformats.org/drawingml/2006/spreadsheetDrawing">
      <xdr:col>50</xdr:col>
      <xdr:colOff>114300</xdr:colOff>
      <xdr:row>54</xdr:row>
      <xdr:rowOff>147955</xdr:rowOff>
    </xdr:to>
    <xdr:cxnSp macro="">
      <xdr:nvCxnSpPr>
        <xdr:cNvPr id="362" name="直線コネクタ 361"/>
        <xdr:cNvCxnSpPr/>
      </xdr:nvCxnSpPr>
      <xdr:spPr>
        <a:xfrm>
          <a:off x="8750300" y="925449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138430</xdr:rowOff>
    </xdr:from>
    <xdr:to xmlns:xdr="http://schemas.openxmlformats.org/drawingml/2006/spreadsheetDrawing">
      <xdr:col>50</xdr:col>
      <xdr:colOff>165100</xdr:colOff>
      <xdr:row>56</xdr:row>
      <xdr:rowOff>68580</xdr:rowOff>
    </xdr:to>
    <xdr:sp macro="" textlink="">
      <xdr:nvSpPr>
        <xdr:cNvPr id="363" name="フローチャート: 判断 362"/>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59690</xdr:rowOff>
    </xdr:from>
    <xdr:ext cx="532130" cy="259080"/>
    <xdr:sp macro="" textlink="">
      <xdr:nvSpPr>
        <xdr:cNvPr id="364" name="テキスト ボックス 363"/>
        <xdr:cNvSpPr txBox="1"/>
      </xdr:nvSpPr>
      <xdr:spPr>
        <a:xfrm>
          <a:off x="9371965" y="9660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167640</xdr:rowOff>
    </xdr:from>
    <xdr:to xmlns:xdr="http://schemas.openxmlformats.org/drawingml/2006/spreadsheetDrawing">
      <xdr:col>45</xdr:col>
      <xdr:colOff>177800</xdr:colOff>
      <xdr:row>56</xdr:row>
      <xdr:rowOff>92710</xdr:rowOff>
    </xdr:to>
    <xdr:cxnSp macro="">
      <xdr:nvCxnSpPr>
        <xdr:cNvPr id="365" name="直線コネクタ 364"/>
        <xdr:cNvCxnSpPr/>
      </xdr:nvCxnSpPr>
      <xdr:spPr>
        <a:xfrm flipV="1">
          <a:off x="7861300" y="925449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156845</xdr:rowOff>
    </xdr:from>
    <xdr:to xmlns:xdr="http://schemas.openxmlformats.org/drawingml/2006/spreadsheetDrawing">
      <xdr:col>46</xdr:col>
      <xdr:colOff>38100</xdr:colOff>
      <xdr:row>56</xdr:row>
      <xdr:rowOff>86995</xdr:rowOff>
    </xdr:to>
    <xdr:sp macro="" textlink="">
      <xdr:nvSpPr>
        <xdr:cNvPr id="366" name="フローチャート: 判断 365"/>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78105</xdr:rowOff>
    </xdr:from>
    <xdr:ext cx="532130" cy="256540"/>
    <xdr:sp macro="" textlink="">
      <xdr:nvSpPr>
        <xdr:cNvPr id="367" name="テキスト ボックス 366"/>
        <xdr:cNvSpPr txBox="1"/>
      </xdr:nvSpPr>
      <xdr:spPr>
        <a:xfrm>
          <a:off x="8482965" y="9679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71120</xdr:rowOff>
    </xdr:from>
    <xdr:to xmlns:xdr="http://schemas.openxmlformats.org/drawingml/2006/spreadsheetDrawing">
      <xdr:col>41</xdr:col>
      <xdr:colOff>50800</xdr:colOff>
      <xdr:row>56</xdr:row>
      <xdr:rowOff>92710</xdr:rowOff>
    </xdr:to>
    <xdr:cxnSp macro="">
      <xdr:nvCxnSpPr>
        <xdr:cNvPr id="368" name="直線コネクタ 367"/>
        <xdr:cNvCxnSpPr/>
      </xdr:nvCxnSpPr>
      <xdr:spPr>
        <a:xfrm>
          <a:off x="6972300" y="932942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144145</xdr:rowOff>
    </xdr:from>
    <xdr:to xmlns:xdr="http://schemas.openxmlformats.org/drawingml/2006/spreadsheetDrawing">
      <xdr:col>41</xdr:col>
      <xdr:colOff>101600</xdr:colOff>
      <xdr:row>56</xdr:row>
      <xdr:rowOff>74930</xdr:rowOff>
    </xdr:to>
    <xdr:sp macro="" textlink="">
      <xdr:nvSpPr>
        <xdr:cNvPr id="369" name="フローチャート: 判断 368"/>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90805</xdr:rowOff>
    </xdr:from>
    <xdr:ext cx="532130" cy="258445"/>
    <xdr:sp macro="" textlink="">
      <xdr:nvSpPr>
        <xdr:cNvPr id="370" name="テキスト ボックス 369"/>
        <xdr:cNvSpPr txBox="1"/>
      </xdr:nvSpPr>
      <xdr:spPr>
        <a:xfrm>
          <a:off x="7593965" y="93491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66040</xdr:rowOff>
    </xdr:from>
    <xdr:to xmlns:xdr="http://schemas.openxmlformats.org/drawingml/2006/spreadsheetDrawing">
      <xdr:col>36</xdr:col>
      <xdr:colOff>165100</xdr:colOff>
      <xdr:row>55</xdr:row>
      <xdr:rowOff>167640</xdr:rowOff>
    </xdr:to>
    <xdr:sp macro="" textlink="">
      <xdr:nvSpPr>
        <xdr:cNvPr id="371" name="フローチャート: 判断 370"/>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158750</xdr:rowOff>
    </xdr:from>
    <xdr:ext cx="532130" cy="259080"/>
    <xdr:sp macro="" textlink="">
      <xdr:nvSpPr>
        <xdr:cNvPr id="372" name="テキスト ボックス 371"/>
        <xdr:cNvSpPr txBox="1"/>
      </xdr:nvSpPr>
      <xdr:spPr>
        <a:xfrm>
          <a:off x="6704965" y="9588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3" name="テキスト ボックス 37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4" name="テキスト ボックス 37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5" name="テキスト ボックス 37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6" name="テキスト ボックス 37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7" name="テキスト ボックス 37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168910</xdr:rowOff>
    </xdr:from>
    <xdr:to xmlns:xdr="http://schemas.openxmlformats.org/drawingml/2006/spreadsheetDrawing">
      <xdr:col>55</xdr:col>
      <xdr:colOff>50800</xdr:colOff>
      <xdr:row>54</xdr:row>
      <xdr:rowOff>99060</xdr:rowOff>
    </xdr:to>
    <xdr:sp macro="" textlink="">
      <xdr:nvSpPr>
        <xdr:cNvPr id="378" name="楕円 377"/>
        <xdr:cNvSpPr/>
      </xdr:nvSpPr>
      <xdr:spPr>
        <a:xfrm>
          <a:off x="10426700"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20320</xdr:rowOff>
    </xdr:from>
    <xdr:ext cx="534670" cy="256540"/>
    <xdr:sp macro="" textlink="">
      <xdr:nvSpPr>
        <xdr:cNvPr id="379" name="普通建設事業費該当値テキスト"/>
        <xdr:cNvSpPr txBox="1"/>
      </xdr:nvSpPr>
      <xdr:spPr>
        <a:xfrm>
          <a:off x="10528300" y="91071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97790</xdr:rowOff>
    </xdr:from>
    <xdr:to xmlns:xdr="http://schemas.openxmlformats.org/drawingml/2006/spreadsheetDrawing">
      <xdr:col>50</xdr:col>
      <xdr:colOff>165100</xdr:colOff>
      <xdr:row>55</xdr:row>
      <xdr:rowOff>27305</xdr:rowOff>
    </xdr:to>
    <xdr:sp macro="" textlink="">
      <xdr:nvSpPr>
        <xdr:cNvPr id="380" name="楕円 379"/>
        <xdr:cNvSpPr/>
      </xdr:nvSpPr>
      <xdr:spPr>
        <a:xfrm>
          <a:off x="9588500" y="9356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43815</xdr:rowOff>
    </xdr:from>
    <xdr:ext cx="532130" cy="256540"/>
    <xdr:sp macro="" textlink="">
      <xdr:nvSpPr>
        <xdr:cNvPr id="381" name="テキスト ボックス 380"/>
        <xdr:cNvSpPr txBox="1"/>
      </xdr:nvSpPr>
      <xdr:spPr>
        <a:xfrm>
          <a:off x="9371965" y="9130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116840</xdr:rowOff>
    </xdr:from>
    <xdr:to xmlns:xdr="http://schemas.openxmlformats.org/drawingml/2006/spreadsheetDrawing">
      <xdr:col>46</xdr:col>
      <xdr:colOff>38100</xdr:colOff>
      <xdr:row>54</xdr:row>
      <xdr:rowOff>46990</xdr:rowOff>
    </xdr:to>
    <xdr:sp macro="" textlink="">
      <xdr:nvSpPr>
        <xdr:cNvPr id="382" name="楕円 381"/>
        <xdr:cNvSpPr/>
      </xdr:nvSpPr>
      <xdr:spPr>
        <a:xfrm>
          <a:off x="86995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63500</xdr:rowOff>
    </xdr:from>
    <xdr:ext cx="532130" cy="256540"/>
    <xdr:sp macro="" textlink="">
      <xdr:nvSpPr>
        <xdr:cNvPr id="383" name="テキスト ボックス 382"/>
        <xdr:cNvSpPr txBox="1"/>
      </xdr:nvSpPr>
      <xdr:spPr>
        <a:xfrm>
          <a:off x="8482965" y="89789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41910</xdr:rowOff>
    </xdr:from>
    <xdr:to xmlns:xdr="http://schemas.openxmlformats.org/drawingml/2006/spreadsheetDrawing">
      <xdr:col>41</xdr:col>
      <xdr:colOff>101600</xdr:colOff>
      <xdr:row>56</xdr:row>
      <xdr:rowOff>143510</xdr:rowOff>
    </xdr:to>
    <xdr:sp macro="" textlink="">
      <xdr:nvSpPr>
        <xdr:cNvPr id="384" name="楕円 383"/>
        <xdr:cNvSpPr/>
      </xdr:nvSpPr>
      <xdr:spPr>
        <a:xfrm>
          <a:off x="7810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134620</xdr:rowOff>
    </xdr:from>
    <xdr:ext cx="532130" cy="256540"/>
    <xdr:sp macro="" textlink="">
      <xdr:nvSpPr>
        <xdr:cNvPr id="385" name="テキスト ボックス 384"/>
        <xdr:cNvSpPr txBox="1"/>
      </xdr:nvSpPr>
      <xdr:spPr>
        <a:xfrm>
          <a:off x="7593965" y="9735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20320</xdr:rowOff>
    </xdr:from>
    <xdr:to xmlns:xdr="http://schemas.openxmlformats.org/drawingml/2006/spreadsheetDrawing">
      <xdr:col>36</xdr:col>
      <xdr:colOff>165100</xdr:colOff>
      <xdr:row>54</xdr:row>
      <xdr:rowOff>121920</xdr:rowOff>
    </xdr:to>
    <xdr:sp macro="" textlink="">
      <xdr:nvSpPr>
        <xdr:cNvPr id="386" name="楕円 385"/>
        <xdr:cNvSpPr/>
      </xdr:nvSpPr>
      <xdr:spPr>
        <a:xfrm>
          <a:off x="6921500" y="92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138430</xdr:rowOff>
    </xdr:from>
    <xdr:ext cx="532130" cy="259080"/>
    <xdr:sp macro="" textlink="">
      <xdr:nvSpPr>
        <xdr:cNvPr id="387" name="テキスト ボックス 386"/>
        <xdr:cNvSpPr txBox="1"/>
      </xdr:nvSpPr>
      <xdr:spPr>
        <a:xfrm>
          <a:off x="6704965" y="9053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96" name="テキスト ボックス 395"/>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7" name="直線コネクタ 39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8" name="直線コネクタ 39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99" name="テキスト ボックス 398"/>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400" name="直線コネクタ 39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401" name="テキスト ボックス 40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2" name="直線コネクタ 40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6540"/>
    <xdr:sp macro="" textlink="">
      <xdr:nvSpPr>
        <xdr:cNvPr id="403" name="テキスト ボックス 402"/>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4" name="直線コネクタ 40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5" name="テキスト ボックス 40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6" name="直線コネクタ 40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7" name="テキスト ボックス 40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8" name="直線コネクタ 40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6540"/>
    <xdr:sp macro="" textlink="">
      <xdr:nvSpPr>
        <xdr:cNvPr id="409" name="テキスト ボックス 408"/>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23495</xdr:rowOff>
    </xdr:from>
    <xdr:to xmlns:xdr="http://schemas.openxmlformats.org/drawingml/2006/spreadsheetDrawing">
      <xdr:col>54</xdr:col>
      <xdr:colOff>189865</xdr:colOff>
      <xdr:row>79</xdr:row>
      <xdr:rowOff>29210</xdr:rowOff>
    </xdr:to>
    <xdr:cxnSp macro="">
      <xdr:nvCxnSpPr>
        <xdr:cNvPr id="411" name="直線コネクタ 410"/>
        <xdr:cNvCxnSpPr/>
      </xdr:nvCxnSpPr>
      <xdr:spPr>
        <a:xfrm flipV="1">
          <a:off x="10475595" y="1219644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33020</xdr:rowOff>
    </xdr:from>
    <xdr:ext cx="378460" cy="259080"/>
    <xdr:sp macro="" textlink="">
      <xdr:nvSpPr>
        <xdr:cNvPr id="412" name="普通建設事業費 （ うち新規整備　）最小値テキスト"/>
        <xdr:cNvSpPr txBox="1"/>
      </xdr:nvSpPr>
      <xdr:spPr>
        <a:xfrm>
          <a:off x="10528300" y="13577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29210</xdr:rowOff>
    </xdr:from>
    <xdr:to xmlns:xdr="http://schemas.openxmlformats.org/drawingml/2006/spreadsheetDrawing">
      <xdr:col>55</xdr:col>
      <xdr:colOff>88900</xdr:colOff>
      <xdr:row>79</xdr:row>
      <xdr:rowOff>29210</xdr:rowOff>
    </xdr:to>
    <xdr:cxnSp macro="">
      <xdr:nvCxnSpPr>
        <xdr:cNvPr id="413" name="直線コネクタ 412"/>
        <xdr:cNvCxnSpPr/>
      </xdr:nvCxnSpPr>
      <xdr:spPr>
        <a:xfrm>
          <a:off x="10388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141605</xdr:rowOff>
    </xdr:from>
    <xdr:ext cx="534670" cy="259080"/>
    <xdr:sp macro="" textlink="">
      <xdr:nvSpPr>
        <xdr:cNvPr id="414" name="普通建設事業費 （ うち新規整備　）最大値テキスト"/>
        <xdr:cNvSpPr txBox="1"/>
      </xdr:nvSpPr>
      <xdr:spPr>
        <a:xfrm>
          <a:off x="10528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23495</xdr:rowOff>
    </xdr:from>
    <xdr:to xmlns:xdr="http://schemas.openxmlformats.org/drawingml/2006/spreadsheetDrawing">
      <xdr:col>55</xdr:col>
      <xdr:colOff>88900</xdr:colOff>
      <xdr:row>71</xdr:row>
      <xdr:rowOff>23495</xdr:rowOff>
    </xdr:to>
    <xdr:cxnSp macro="">
      <xdr:nvCxnSpPr>
        <xdr:cNvPr id="415" name="直線コネクタ 414"/>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72390</xdr:rowOff>
    </xdr:from>
    <xdr:to xmlns:xdr="http://schemas.openxmlformats.org/drawingml/2006/spreadsheetDrawing">
      <xdr:col>55</xdr:col>
      <xdr:colOff>0</xdr:colOff>
      <xdr:row>78</xdr:row>
      <xdr:rowOff>109220</xdr:rowOff>
    </xdr:to>
    <xdr:cxnSp macro="">
      <xdr:nvCxnSpPr>
        <xdr:cNvPr id="416" name="直線コネクタ 415"/>
        <xdr:cNvCxnSpPr/>
      </xdr:nvCxnSpPr>
      <xdr:spPr>
        <a:xfrm flipV="1">
          <a:off x="9639300" y="134454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166370</xdr:rowOff>
    </xdr:from>
    <xdr:ext cx="469900" cy="256540"/>
    <xdr:sp macro="" textlink="">
      <xdr:nvSpPr>
        <xdr:cNvPr id="417" name="普通建設事業費 （ うち新規整備　）平均値テキスト"/>
        <xdr:cNvSpPr txBox="1"/>
      </xdr:nvSpPr>
      <xdr:spPr>
        <a:xfrm>
          <a:off x="10528300" y="130251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143510</xdr:rowOff>
    </xdr:from>
    <xdr:to xmlns:xdr="http://schemas.openxmlformats.org/drawingml/2006/spreadsheetDrawing">
      <xdr:col>55</xdr:col>
      <xdr:colOff>50800</xdr:colOff>
      <xdr:row>77</xdr:row>
      <xdr:rowOff>73660</xdr:rowOff>
    </xdr:to>
    <xdr:sp macro="" textlink="">
      <xdr:nvSpPr>
        <xdr:cNvPr id="418" name="フローチャート: 判断 417"/>
        <xdr:cNvSpPr/>
      </xdr:nvSpPr>
      <xdr:spPr>
        <a:xfrm>
          <a:off x="104267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109220</xdr:rowOff>
    </xdr:from>
    <xdr:to xmlns:xdr="http://schemas.openxmlformats.org/drawingml/2006/spreadsheetDrawing">
      <xdr:col>50</xdr:col>
      <xdr:colOff>114300</xdr:colOff>
      <xdr:row>78</xdr:row>
      <xdr:rowOff>124460</xdr:rowOff>
    </xdr:to>
    <xdr:cxnSp macro="">
      <xdr:nvCxnSpPr>
        <xdr:cNvPr id="419" name="直線コネクタ 418"/>
        <xdr:cNvCxnSpPr/>
      </xdr:nvCxnSpPr>
      <xdr:spPr>
        <a:xfrm flipV="1">
          <a:off x="8750300" y="134823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100965</xdr:rowOff>
    </xdr:from>
    <xdr:to xmlns:xdr="http://schemas.openxmlformats.org/drawingml/2006/spreadsheetDrawing">
      <xdr:col>50</xdr:col>
      <xdr:colOff>165100</xdr:colOff>
      <xdr:row>77</xdr:row>
      <xdr:rowOff>31115</xdr:rowOff>
    </xdr:to>
    <xdr:sp macro="" textlink="">
      <xdr:nvSpPr>
        <xdr:cNvPr id="420" name="フローチャート: 判断 419"/>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47625</xdr:rowOff>
    </xdr:from>
    <xdr:ext cx="532130" cy="259080"/>
    <xdr:sp macro="" textlink="">
      <xdr:nvSpPr>
        <xdr:cNvPr id="421" name="テキスト ボックス 420"/>
        <xdr:cNvSpPr txBox="1"/>
      </xdr:nvSpPr>
      <xdr:spPr>
        <a:xfrm>
          <a:off x="9371965" y="12906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124460</xdr:rowOff>
    </xdr:from>
    <xdr:to xmlns:xdr="http://schemas.openxmlformats.org/drawingml/2006/spreadsheetDrawing">
      <xdr:col>45</xdr:col>
      <xdr:colOff>177800</xdr:colOff>
      <xdr:row>79</xdr:row>
      <xdr:rowOff>1905</xdr:rowOff>
    </xdr:to>
    <xdr:cxnSp macro="">
      <xdr:nvCxnSpPr>
        <xdr:cNvPr id="422" name="直線コネクタ 421"/>
        <xdr:cNvCxnSpPr/>
      </xdr:nvCxnSpPr>
      <xdr:spPr>
        <a:xfrm flipV="1">
          <a:off x="7861300" y="134975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34290</xdr:rowOff>
    </xdr:from>
    <xdr:to xmlns:xdr="http://schemas.openxmlformats.org/drawingml/2006/spreadsheetDrawing">
      <xdr:col>46</xdr:col>
      <xdr:colOff>38100</xdr:colOff>
      <xdr:row>76</xdr:row>
      <xdr:rowOff>135890</xdr:rowOff>
    </xdr:to>
    <xdr:sp macro="" textlink="">
      <xdr:nvSpPr>
        <xdr:cNvPr id="423" name="フローチャート: 判断 422"/>
        <xdr:cNvSpPr/>
      </xdr:nvSpPr>
      <xdr:spPr>
        <a:xfrm>
          <a:off x="8699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152400</xdr:rowOff>
    </xdr:from>
    <xdr:ext cx="532130" cy="259080"/>
    <xdr:sp macro="" textlink="">
      <xdr:nvSpPr>
        <xdr:cNvPr id="424" name="テキスト ボックス 423"/>
        <xdr:cNvSpPr txBox="1"/>
      </xdr:nvSpPr>
      <xdr:spPr>
        <a:xfrm>
          <a:off x="8482965" y="12839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81280</xdr:rowOff>
    </xdr:from>
    <xdr:to xmlns:xdr="http://schemas.openxmlformats.org/drawingml/2006/spreadsheetDrawing">
      <xdr:col>41</xdr:col>
      <xdr:colOff>50800</xdr:colOff>
      <xdr:row>79</xdr:row>
      <xdr:rowOff>1905</xdr:rowOff>
    </xdr:to>
    <xdr:cxnSp macro="">
      <xdr:nvCxnSpPr>
        <xdr:cNvPr id="425" name="直線コネクタ 424"/>
        <xdr:cNvCxnSpPr/>
      </xdr:nvCxnSpPr>
      <xdr:spPr>
        <a:xfrm>
          <a:off x="6972300" y="1345438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12065</xdr:rowOff>
    </xdr:from>
    <xdr:to xmlns:xdr="http://schemas.openxmlformats.org/drawingml/2006/spreadsheetDrawing">
      <xdr:col>41</xdr:col>
      <xdr:colOff>101600</xdr:colOff>
      <xdr:row>76</xdr:row>
      <xdr:rowOff>113665</xdr:rowOff>
    </xdr:to>
    <xdr:sp macro="" textlink="">
      <xdr:nvSpPr>
        <xdr:cNvPr id="426" name="フローチャート: 判断 425"/>
        <xdr:cNvSpPr/>
      </xdr:nvSpPr>
      <xdr:spPr>
        <a:xfrm>
          <a:off x="7810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130175</xdr:rowOff>
    </xdr:from>
    <xdr:ext cx="532130" cy="259080"/>
    <xdr:sp macro="" textlink="">
      <xdr:nvSpPr>
        <xdr:cNvPr id="427" name="テキスト ボックス 426"/>
        <xdr:cNvSpPr txBox="1"/>
      </xdr:nvSpPr>
      <xdr:spPr>
        <a:xfrm>
          <a:off x="7593965" y="12817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153670</xdr:rowOff>
    </xdr:from>
    <xdr:to xmlns:xdr="http://schemas.openxmlformats.org/drawingml/2006/spreadsheetDrawing">
      <xdr:col>36</xdr:col>
      <xdr:colOff>165100</xdr:colOff>
      <xdr:row>76</xdr:row>
      <xdr:rowOff>83820</xdr:rowOff>
    </xdr:to>
    <xdr:sp macro="" textlink="">
      <xdr:nvSpPr>
        <xdr:cNvPr id="428" name="フローチャート: 判断 427"/>
        <xdr:cNvSpPr/>
      </xdr:nvSpPr>
      <xdr:spPr>
        <a:xfrm>
          <a:off x="69215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100330</xdr:rowOff>
    </xdr:from>
    <xdr:ext cx="532130" cy="256540"/>
    <xdr:sp macro="" textlink="">
      <xdr:nvSpPr>
        <xdr:cNvPr id="429" name="テキスト ボックス 428"/>
        <xdr:cNvSpPr txBox="1"/>
      </xdr:nvSpPr>
      <xdr:spPr>
        <a:xfrm>
          <a:off x="6704965" y="12787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0" name="テキスト ボックス 42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1" name="テキスト ボックス 43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2" name="テキスト ボックス 43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3" name="テキスト ボックス 43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4" name="テキスト ボックス 43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21590</xdr:rowOff>
    </xdr:from>
    <xdr:to xmlns:xdr="http://schemas.openxmlformats.org/drawingml/2006/spreadsheetDrawing">
      <xdr:col>55</xdr:col>
      <xdr:colOff>50800</xdr:colOff>
      <xdr:row>78</xdr:row>
      <xdr:rowOff>123190</xdr:rowOff>
    </xdr:to>
    <xdr:sp macro="" textlink="">
      <xdr:nvSpPr>
        <xdr:cNvPr id="435" name="楕円 434"/>
        <xdr:cNvSpPr/>
      </xdr:nvSpPr>
      <xdr:spPr>
        <a:xfrm>
          <a:off x="10426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171450</xdr:rowOff>
    </xdr:from>
    <xdr:ext cx="469900" cy="259080"/>
    <xdr:sp macro="" textlink="">
      <xdr:nvSpPr>
        <xdr:cNvPr id="436" name="普通建設事業費 （ うち新規整備　）該当値テキスト"/>
        <xdr:cNvSpPr txBox="1"/>
      </xdr:nvSpPr>
      <xdr:spPr>
        <a:xfrm>
          <a:off x="105283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57785</xdr:rowOff>
    </xdr:from>
    <xdr:to xmlns:xdr="http://schemas.openxmlformats.org/drawingml/2006/spreadsheetDrawing">
      <xdr:col>50</xdr:col>
      <xdr:colOff>165100</xdr:colOff>
      <xdr:row>78</xdr:row>
      <xdr:rowOff>159385</xdr:rowOff>
    </xdr:to>
    <xdr:sp macro="" textlink="">
      <xdr:nvSpPr>
        <xdr:cNvPr id="437" name="楕円 436"/>
        <xdr:cNvSpPr/>
      </xdr:nvSpPr>
      <xdr:spPr>
        <a:xfrm>
          <a:off x="958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150495</xdr:rowOff>
    </xdr:from>
    <xdr:ext cx="467360" cy="259080"/>
    <xdr:sp macro="" textlink="">
      <xdr:nvSpPr>
        <xdr:cNvPr id="438" name="テキスト ボックス 437"/>
        <xdr:cNvSpPr txBox="1"/>
      </xdr:nvSpPr>
      <xdr:spPr>
        <a:xfrm>
          <a:off x="9404350" y="13523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73660</xdr:rowOff>
    </xdr:from>
    <xdr:to xmlns:xdr="http://schemas.openxmlformats.org/drawingml/2006/spreadsheetDrawing">
      <xdr:col>46</xdr:col>
      <xdr:colOff>38100</xdr:colOff>
      <xdr:row>79</xdr:row>
      <xdr:rowOff>3810</xdr:rowOff>
    </xdr:to>
    <xdr:sp macro="" textlink="">
      <xdr:nvSpPr>
        <xdr:cNvPr id="439" name="楕円 438"/>
        <xdr:cNvSpPr/>
      </xdr:nvSpPr>
      <xdr:spPr>
        <a:xfrm>
          <a:off x="869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166370</xdr:rowOff>
    </xdr:from>
    <xdr:ext cx="467360" cy="256540"/>
    <xdr:sp macro="" textlink="">
      <xdr:nvSpPr>
        <xdr:cNvPr id="440" name="テキスト ボックス 439"/>
        <xdr:cNvSpPr txBox="1"/>
      </xdr:nvSpPr>
      <xdr:spPr>
        <a:xfrm>
          <a:off x="8515350" y="13539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122555</xdr:rowOff>
    </xdr:from>
    <xdr:to xmlns:xdr="http://schemas.openxmlformats.org/drawingml/2006/spreadsheetDrawing">
      <xdr:col>41</xdr:col>
      <xdr:colOff>101600</xdr:colOff>
      <xdr:row>79</xdr:row>
      <xdr:rowOff>52705</xdr:rowOff>
    </xdr:to>
    <xdr:sp macro="" textlink="">
      <xdr:nvSpPr>
        <xdr:cNvPr id="441" name="楕円 440"/>
        <xdr:cNvSpPr/>
      </xdr:nvSpPr>
      <xdr:spPr>
        <a:xfrm>
          <a:off x="781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43815</xdr:rowOff>
    </xdr:from>
    <xdr:ext cx="467360" cy="256540"/>
    <xdr:sp macro="" textlink="">
      <xdr:nvSpPr>
        <xdr:cNvPr id="442" name="テキスト ボックス 441"/>
        <xdr:cNvSpPr txBox="1"/>
      </xdr:nvSpPr>
      <xdr:spPr>
        <a:xfrm>
          <a:off x="7626350" y="13588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30480</xdr:rowOff>
    </xdr:from>
    <xdr:to xmlns:xdr="http://schemas.openxmlformats.org/drawingml/2006/spreadsheetDrawing">
      <xdr:col>36</xdr:col>
      <xdr:colOff>165100</xdr:colOff>
      <xdr:row>78</xdr:row>
      <xdr:rowOff>132080</xdr:rowOff>
    </xdr:to>
    <xdr:sp macro="" textlink="">
      <xdr:nvSpPr>
        <xdr:cNvPr id="443" name="楕円 442"/>
        <xdr:cNvSpPr/>
      </xdr:nvSpPr>
      <xdr:spPr>
        <a:xfrm>
          <a:off x="6921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123190</xdr:rowOff>
    </xdr:from>
    <xdr:ext cx="467360" cy="256540"/>
    <xdr:sp macro="" textlink="">
      <xdr:nvSpPr>
        <xdr:cNvPr id="444" name="テキスト ボックス 443"/>
        <xdr:cNvSpPr txBox="1"/>
      </xdr:nvSpPr>
      <xdr:spPr>
        <a:xfrm>
          <a:off x="6737350" y="1349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53" name="テキスト ボックス 452"/>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4" name="直線コネクタ 45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5" name="直線コネクタ 45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56" name="テキスト ボックス 455"/>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7" name="直線コネクタ 45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8" name="テキスト ボックス 45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9" name="直線コネクタ 45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60" name="テキスト ボックス 459"/>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61" name="直線コネクタ 46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2" name="テキスト ボックス 46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3" name="直線コネクタ 46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64" name="テキスト ボックス 463"/>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66" name="テキスト ボックス 465"/>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66040</xdr:rowOff>
    </xdr:from>
    <xdr:to xmlns:xdr="http://schemas.openxmlformats.org/drawingml/2006/spreadsheetDrawing">
      <xdr:col>54</xdr:col>
      <xdr:colOff>189865</xdr:colOff>
      <xdr:row>98</xdr:row>
      <xdr:rowOff>15240</xdr:rowOff>
    </xdr:to>
    <xdr:cxnSp macro="">
      <xdr:nvCxnSpPr>
        <xdr:cNvPr id="468" name="直線コネクタ 467"/>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534670" cy="256540"/>
    <xdr:sp macro="" textlink="">
      <xdr:nvSpPr>
        <xdr:cNvPr id="469" name="普通建設事業費 （ うち更新整備　）最小値テキスト"/>
        <xdr:cNvSpPr txBox="1"/>
      </xdr:nvSpPr>
      <xdr:spPr>
        <a:xfrm>
          <a:off x="10528300" y="168211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70" name="直線コネクタ 469"/>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12700</xdr:rowOff>
    </xdr:from>
    <xdr:ext cx="534670" cy="259080"/>
    <xdr:sp macro="" textlink="">
      <xdr:nvSpPr>
        <xdr:cNvPr id="471" name="普通建設事業費 （ うち更新整備　）最大値テキスト"/>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66040</xdr:rowOff>
    </xdr:from>
    <xdr:to xmlns:xdr="http://schemas.openxmlformats.org/drawingml/2006/spreadsheetDrawing">
      <xdr:col>55</xdr:col>
      <xdr:colOff>88900</xdr:colOff>
      <xdr:row>90</xdr:row>
      <xdr:rowOff>66040</xdr:rowOff>
    </xdr:to>
    <xdr:cxnSp macro="">
      <xdr:nvCxnSpPr>
        <xdr:cNvPr id="472" name="直線コネクタ 471"/>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31115</xdr:rowOff>
    </xdr:from>
    <xdr:to xmlns:xdr="http://schemas.openxmlformats.org/drawingml/2006/spreadsheetDrawing">
      <xdr:col>55</xdr:col>
      <xdr:colOff>0</xdr:colOff>
      <xdr:row>93</xdr:row>
      <xdr:rowOff>100965</xdr:rowOff>
    </xdr:to>
    <xdr:cxnSp macro="">
      <xdr:nvCxnSpPr>
        <xdr:cNvPr id="473" name="直線コネクタ 472"/>
        <xdr:cNvCxnSpPr/>
      </xdr:nvCxnSpPr>
      <xdr:spPr>
        <a:xfrm flipV="1">
          <a:off x="9639300" y="1597596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52070</xdr:rowOff>
    </xdr:from>
    <xdr:ext cx="534670" cy="256540"/>
    <xdr:sp macro="" textlink="">
      <xdr:nvSpPr>
        <xdr:cNvPr id="474" name="普通建設事業費 （ うち更新整備　）平均値テキスト"/>
        <xdr:cNvSpPr txBox="1"/>
      </xdr:nvSpPr>
      <xdr:spPr>
        <a:xfrm>
          <a:off x="10528300" y="163398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73660</xdr:rowOff>
    </xdr:from>
    <xdr:to xmlns:xdr="http://schemas.openxmlformats.org/drawingml/2006/spreadsheetDrawing">
      <xdr:col>55</xdr:col>
      <xdr:colOff>50800</xdr:colOff>
      <xdr:row>96</xdr:row>
      <xdr:rowOff>3810</xdr:rowOff>
    </xdr:to>
    <xdr:sp macro="" textlink="">
      <xdr:nvSpPr>
        <xdr:cNvPr id="475" name="フローチャート: 判断 474"/>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109220</xdr:rowOff>
    </xdr:from>
    <xdr:to xmlns:xdr="http://schemas.openxmlformats.org/drawingml/2006/spreadsheetDrawing">
      <xdr:col>50</xdr:col>
      <xdr:colOff>114300</xdr:colOff>
      <xdr:row>93</xdr:row>
      <xdr:rowOff>100965</xdr:rowOff>
    </xdr:to>
    <xdr:cxnSp macro="">
      <xdr:nvCxnSpPr>
        <xdr:cNvPr id="476" name="直線コネクタ 475"/>
        <xdr:cNvCxnSpPr/>
      </xdr:nvCxnSpPr>
      <xdr:spPr>
        <a:xfrm>
          <a:off x="8750300" y="1588262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132715</xdr:rowOff>
    </xdr:from>
    <xdr:to xmlns:xdr="http://schemas.openxmlformats.org/drawingml/2006/spreadsheetDrawing">
      <xdr:col>50</xdr:col>
      <xdr:colOff>165100</xdr:colOff>
      <xdr:row>96</xdr:row>
      <xdr:rowOff>63500</xdr:rowOff>
    </xdr:to>
    <xdr:sp macro="" textlink="">
      <xdr:nvSpPr>
        <xdr:cNvPr id="477" name="フローチャート: 判断 476"/>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53975</xdr:rowOff>
    </xdr:from>
    <xdr:ext cx="532130" cy="256540"/>
    <xdr:sp macro="" textlink="">
      <xdr:nvSpPr>
        <xdr:cNvPr id="478" name="テキスト ボックス 477"/>
        <xdr:cNvSpPr txBox="1"/>
      </xdr:nvSpPr>
      <xdr:spPr>
        <a:xfrm>
          <a:off x="9371965" y="16513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109220</xdr:rowOff>
    </xdr:from>
    <xdr:to xmlns:xdr="http://schemas.openxmlformats.org/drawingml/2006/spreadsheetDrawing">
      <xdr:col>45</xdr:col>
      <xdr:colOff>177800</xdr:colOff>
      <xdr:row>95</xdr:row>
      <xdr:rowOff>89535</xdr:rowOff>
    </xdr:to>
    <xdr:cxnSp macro="">
      <xdr:nvCxnSpPr>
        <xdr:cNvPr id="479" name="直線コネクタ 478"/>
        <xdr:cNvCxnSpPr/>
      </xdr:nvCxnSpPr>
      <xdr:spPr>
        <a:xfrm flipV="1">
          <a:off x="7861300" y="15882620"/>
          <a:ext cx="88900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xdr:rowOff>
    </xdr:from>
    <xdr:to xmlns:xdr="http://schemas.openxmlformats.org/drawingml/2006/spreadsheetDrawing">
      <xdr:col>46</xdr:col>
      <xdr:colOff>38100</xdr:colOff>
      <xdr:row>96</xdr:row>
      <xdr:rowOff>106045</xdr:rowOff>
    </xdr:to>
    <xdr:sp macro="" textlink="">
      <xdr:nvSpPr>
        <xdr:cNvPr id="480" name="フローチャート: 判断 479"/>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97790</xdr:rowOff>
    </xdr:from>
    <xdr:ext cx="532130" cy="256540"/>
    <xdr:sp macro="" textlink="">
      <xdr:nvSpPr>
        <xdr:cNvPr id="481" name="テキスト ボックス 480"/>
        <xdr:cNvSpPr txBox="1"/>
      </xdr:nvSpPr>
      <xdr:spPr>
        <a:xfrm>
          <a:off x="8482965" y="16556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119380</xdr:rowOff>
    </xdr:from>
    <xdr:to xmlns:xdr="http://schemas.openxmlformats.org/drawingml/2006/spreadsheetDrawing">
      <xdr:col>41</xdr:col>
      <xdr:colOff>50800</xdr:colOff>
      <xdr:row>95</xdr:row>
      <xdr:rowOff>89535</xdr:rowOff>
    </xdr:to>
    <xdr:cxnSp macro="">
      <xdr:nvCxnSpPr>
        <xdr:cNvPr id="482" name="直線コネクタ 481"/>
        <xdr:cNvCxnSpPr/>
      </xdr:nvCxnSpPr>
      <xdr:spPr>
        <a:xfrm>
          <a:off x="6972300" y="1606423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19050</xdr:rowOff>
    </xdr:from>
    <xdr:to xmlns:xdr="http://schemas.openxmlformats.org/drawingml/2006/spreadsheetDrawing">
      <xdr:col>41</xdr:col>
      <xdr:colOff>101600</xdr:colOff>
      <xdr:row>96</xdr:row>
      <xdr:rowOff>120650</xdr:rowOff>
    </xdr:to>
    <xdr:sp macro="" textlink="">
      <xdr:nvSpPr>
        <xdr:cNvPr id="483" name="フローチャート: 判断 482"/>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111760</xdr:rowOff>
    </xdr:from>
    <xdr:ext cx="532130" cy="256540"/>
    <xdr:sp macro="" textlink="">
      <xdr:nvSpPr>
        <xdr:cNvPr id="484" name="テキスト ボックス 483"/>
        <xdr:cNvSpPr txBox="1"/>
      </xdr:nvSpPr>
      <xdr:spPr>
        <a:xfrm>
          <a:off x="7593965" y="16570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153670</xdr:rowOff>
    </xdr:from>
    <xdr:to xmlns:xdr="http://schemas.openxmlformats.org/drawingml/2006/spreadsheetDrawing">
      <xdr:col>36</xdr:col>
      <xdr:colOff>165100</xdr:colOff>
      <xdr:row>96</xdr:row>
      <xdr:rowOff>83820</xdr:rowOff>
    </xdr:to>
    <xdr:sp macro="" textlink="">
      <xdr:nvSpPr>
        <xdr:cNvPr id="485" name="フローチャート: 判断 484"/>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74930</xdr:rowOff>
    </xdr:from>
    <xdr:ext cx="532130" cy="256540"/>
    <xdr:sp macro="" textlink="">
      <xdr:nvSpPr>
        <xdr:cNvPr id="486" name="テキスト ボックス 485"/>
        <xdr:cNvSpPr txBox="1"/>
      </xdr:nvSpPr>
      <xdr:spPr>
        <a:xfrm>
          <a:off x="6704965" y="16534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151765</xdr:rowOff>
    </xdr:from>
    <xdr:to xmlns:xdr="http://schemas.openxmlformats.org/drawingml/2006/spreadsheetDrawing">
      <xdr:col>55</xdr:col>
      <xdr:colOff>50800</xdr:colOff>
      <xdr:row>93</xdr:row>
      <xdr:rowOff>81915</xdr:rowOff>
    </xdr:to>
    <xdr:sp macro="" textlink="">
      <xdr:nvSpPr>
        <xdr:cNvPr id="492" name="楕円 491"/>
        <xdr:cNvSpPr/>
      </xdr:nvSpPr>
      <xdr:spPr>
        <a:xfrm>
          <a:off x="10426700" y="159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3175</xdr:rowOff>
    </xdr:from>
    <xdr:ext cx="534670" cy="259080"/>
    <xdr:sp macro="" textlink="">
      <xdr:nvSpPr>
        <xdr:cNvPr id="493" name="普通建設事業費 （ うち更新整備　）該当値テキスト"/>
        <xdr:cNvSpPr txBox="1"/>
      </xdr:nvSpPr>
      <xdr:spPr>
        <a:xfrm>
          <a:off x="10528300" y="15776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50165</xdr:rowOff>
    </xdr:from>
    <xdr:to xmlns:xdr="http://schemas.openxmlformats.org/drawingml/2006/spreadsheetDrawing">
      <xdr:col>50</xdr:col>
      <xdr:colOff>165100</xdr:colOff>
      <xdr:row>93</xdr:row>
      <xdr:rowOff>151765</xdr:rowOff>
    </xdr:to>
    <xdr:sp macro="" textlink="">
      <xdr:nvSpPr>
        <xdr:cNvPr id="494" name="楕円 493"/>
        <xdr:cNvSpPr/>
      </xdr:nvSpPr>
      <xdr:spPr>
        <a:xfrm>
          <a:off x="9588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168275</xdr:rowOff>
    </xdr:from>
    <xdr:ext cx="532130" cy="256540"/>
    <xdr:sp macro="" textlink="">
      <xdr:nvSpPr>
        <xdr:cNvPr id="495" name="テキスト ボックス 494"/>
        <xdr:cNvSpPr txBox="1"/>
      </xdr:nvSpPr>
      <xdr:spPr>
        <a:xfrm>
          <a:off x="9371965" y="15770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58420</xdr:rowOff>
    </xdr:from>
    <xdr:to xmlns:xdr="http://schemas.openxmlformats.org/drawingml/2006/spreadsheetDrawing">
      <xdr:col>46</xdr:col>
      <xdr:colOff>38100</xdr:colOff>
      <xdr:row>92</xdr:row>
      <xdr:rowOff>160020</xdr:rowOff>
    </xdr:to>
    <xdr:sp macro="" textlink="">
      <xdr:nvSpPr>
        <xdr:cNvPr id="496" name="楕円 495"/>
        <xdr:cNvSpPr/>
      </xdr:nvSpPr>
      <xdr:spPr>
        <a:xfrm>
          <a:off x="8699500" y="158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5080</xdr:rowOff>
    </xdr:from>
    <xdr:ext cx="532130" cy="259080"/>
    <xdr:sp macro="" textlink="">
      <xdr:nvSpPr>
        <xdr:cNvPr id="497" name="テキスト ボックス 496"/>
        <xdr:cNvSpPr txBox="1"/>
      </xdr:nvSpPr>
      <xdr:spPr>
        <a:xfrm>
          <a:off x="8482965" y="15607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38735</xdr:rowOff>
    </xdr:from>
    <xdr:to xmlns:xdr="http://schemas.openxmlformats.org/drawingml/2006/spreadsheetDrawing">
      <xdr:col>41</xdr:col>
      <xdr:colOff>101600</xdr:colOff>
      <xdr:row>95</xdr:row>
      <xdr:rowOff>140335</xdr:rowOff>
    </xdr:to>
    <xdr:sp macro="" textlink="">
      <xdr:nvSpPr>
        <xdr:cNvPr id="498" name="楕円 497"/>
        <xdr:cNvSpPr/>
      </xdr:nvSpPr>
      <xdr:spPr>
        <a:xfrm>
          <a:off x="78105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156845</xdr:rowOff>
    </xdr:from>
    <xdr:ext cx="532130" cy="256540"/>
    <xdr:sp macro="" textlink="">
      <xdr:nvSpPr>
        <xdr:cNvPr id="499" name="テキスト ボックス 498"/>
        <xdr:cNvSpPr txBox="1"/>
      </xdr:nvSpPr>
      <xdr:spPr>
        <a:xfrm>
          <a:off x="7593965" y="16101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68580</xdr:rowOff>
    </xdr:from>
    <xdr:to xmlns:xdr="http://schemas.openxmlformats.org/drawingml/2006/spreadsheetDrawing">
      <xdr:col>36</xdr:col>
      <xdr:colOff>165100</xdr:colOff>
      <xdr:row>93</xdr:row>
      <xdr:rowOff>170180</xdr:rowOff>
    </xdr:to>
    <xdr:sp macro="" textlink="">
      <xdr:nvSpPr>
        <xdr:cNvPr id="500" name="楕円 499"/>
        <xdr:cNvSpPr/>
      </xdr:nvSpPr>
      <xdr:spPr>
        <a:xfrm>
          <a:off x="69215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15240</xdr:rowOff>
    </xdr:from>
    <xdr:ext cx="532130" cy="259080"/>
    <xdr:sp macro="" textlink="">
      <xdr:nvSpPr>
        <xdr:cNvPr id="501" name="テキスト ボックス 500"/>
        <xdr:cNvSpPr txBox="1"/>
      </xdr:nvSpPr>
      <xdr:spPr>
        <a:xfrm>
          <a:off x="6704965" y="15788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10" name="テキスト ボックス 509"/>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2" name="直線コネクタ 51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513" name="テキスト ボックス 512"/>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4" name="直線コネクタ 51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4820" cy="256540"/>
    <xdr:sp macro="" textlink="">
      <xdr:nvSpPr>
        <xdr:cNvPr id="515" name="テキスト ボックス 514"/>
        <xdr:cNvSpPr txBox="1"/>
      </xdr:nvSpPr>
      <xdr:spPr>
        <a:xfrm>
          <a:off x="11978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6" name="直線コネクタ 51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4820" cy="259080"/>
    <xdr:sp macro="" textlink="">
      <xdr:nvSpPr>
        <xdr:cNvPr id="517" name="テキスト ボックス 516"/>
        <xdr:cNvSpPr txBox="1"/>
      </xdr:nvSpPr>
      <xdr:spPr>
        <a:xfrm>
          <a:off x="11978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8" name="直線コネクタ 51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4820" cy="256540"/>
    <xdr:sp macro="" textlink="">
      <xdr:nvSpPr>
        <xdr:cNvPr id="519" name="テキスト ボックス 518"/>
        <xdr:cNvSpPr txBox="1"/>
      </xdr:nvSpPr>
      <xdr:spPr>
        <a:xfrm>
          <a:off x="11978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0" name="直線コネクタ 51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21" name="テキスト ボックス 52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2" name="直線コネクタ 52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23" name="テキスト ボックス 522"/>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4" name="直線コネクタ 52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25" name="テキスト ボックス 524"/>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xdr:rowOff>
    </xdr:from>
    <xdr:to xmlns:xdr="http://schemas.openxmlformats.org/drawingml/2006/spreadsheetDrawing">
      <xdr:col>85</xdr:col>
      <xdr:colOff>126365</xdr:colOff>
      <xdr:row>39</xdr:row>
      <xdr:rowOff>99060</xdr:rowOff>
    </xdr:to>
    <xdr:cxnSp macro="">
      <xdr:nvCxnSpPr>
        <xdr:cNvPr id="527" name="直線コネクタ 526"/>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9" name="直線コネクタ 52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123825</xdr:rowOff>
    </xdr:from>
    <xdr:ext cx="534670" cy="256540"/>
    <xdr:sp macro="" textlink="">
      <xdr:nvSpPr>
        <xdr:cNvPr id="530" name="災害復旧事業費最大値テキスト"/>
        <xdr:cNvSpPr txBox="1"/>
      </xdr:nvSpPr>
      <xdr:spPr>
        <a:xfrm>
          <a:off x="16370300" y="50958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xdr:rowOff>
    </xdr:from>
    <xdr:to xmlns:xdr="http://schemas.openxmlformats.org/drawingml/2006/spreadsheetDrawing">
      <xdr:col>86</xdr:col>
      <xdr:colOff>25400</xdr:colOff>
      <xdr:row>31</xdr:row>
      <xdr:rowOff>6350</xdr:rowOff>
    </xdr:to>
    <xdr:cxnSp macro="">
      <xdr:nvCxnSpPr>
        <xdr:cNvPr id="531" name="直線コネクタ 530"/>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34290</xdr:rowOff>
    </xdr:from>
    <xdr:to xmlns:xdr="http://schemas.openxmlformats.org/drawingml/2006/spreadsheetDrawing">
      <xdr:col>85</xdr:col>
      <xdr:colOff>127000</xdr:colOff>
      <xdr:row>37</xdr:row>
      <xdr:rowOff>136525</xdr:rowOff>
    </xdr:to>
    <xdr:cxnSp macro="">
      <xdr:nvCxnSpPr>
        <xdr:cNvPr id="532" name="直線コネクタ 531"/>
        <xdr:cNvCxnSpPr/>
      </xdr:nvCxnSpPr>
      <xdr:spPr>
        <a:xfrm>
          <a:off x="15481300" y="637794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83185</xdr:rowOff>
    </xdr:from>
    <xdr:ext cx="469900" cy="259080"/>
    <xdr:sp macro="" textlink="">
      <xdr:nvSpPr>
        <xdr:cNvPr id="533" name="災害復旧事業費平均値テキスト"/>
        <xdr:cNvSpPr txBox="1"/>
      </xdr:nvSpPr>
      <xdr:spPr>
        <a:xfrm>
          <a:off x="16370300" y="6598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104775</xdr:rowOff>
    </xdr:from>
    <xdr:to xmlns:xdr="http://schemas.openxmlformats.org/drawingml/2006/spreadsheetDrawing">
      <xdr:col>85</xdr:col>
      <xdr:colOff>177800</xdr:colOff>
      <xdr:row>39</xdr:row>
      <xdr:rowOff>34925</xdr:rowOff>
    </xdr:to>
    <xdr:sp macro="" textlink="">
      <xdr:nvSpPr>
        <xdr:cNvPr id="534" name="フローチャート: 判断 533"/>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133350</xdr:rowOff>
    </xdr:from>
    <xdr:to xmlns:xdr="http://schemas.openxmlformats.org/drawingml/2006/spreadsheetDrawing">
      <xdr:col>81</xdr:col>
      <xdr:colOff>50800</xdr:colOff>
      <xdr:row>37</xdr:row>
      <xdr:rowOff>34290</xdr:rowOff>
    </xdr:to>
    <xdr:cxnSp macro="">
      <xdr:nvCxnSpPr>
        <xdr:cNvPr id="535" name="直線コネクタ 534"/>
        <xdr:cNvCxnSpPr/>
      </xdr:nvCxnSpPr>
      <xdr:spPr>
        <a:xfrm>
          <a:off x="14592300" y="61341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99060</xdr:rowOff>
    </xdr:from>
    <xdr:to xmlns:xdr="http://schemas.openxmlformats.org/drawingml/2006/spreadsheetDrawing">
      <xdr:col>81</xdr:col>
      <xdr:colOff>101600</xdr:colOff>
      <xdr:row>39</xdr:row>
      <xdr:rowOff>29210</xdr:rowOff>
    </xdr:to>
    <xdr:sp macro="" textlink="">
      <xdr:nvSpPr>
        <xdr:cNvPr id="536" name="フローチャート: 判断 535"/>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20320</xdr:rowOff>
    </xdr:from>
    <xdr:ext cx="467360" cy="256540"/>
    <xdr:sp macro="" textlink="">
      <xdr:nvSpPr>
        <xdr:cNvPr id="537" name="テキスト ボックス 536"/>
        <xdr:cNvSpPr txBox="1"/>
      </xdr:nvSpPr>
      <xdr:spPr>
        <a:xfrm>
          <a:off x="15246350" y="6706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133350</xdr:rowOff>
    </xdr:from>
    <xdr:to xmlns:xdr="http://schemas.openxmlformats.org/drawingml/2006/spreadsheetDrawing">
      <xdr:col>76</xdr:col>
      <xdr:colOff>114300</xdr:colOff>
      <xdr:row>36</xdr:row>
      <xdr:rowOff>98425</xdr:rowOff>
    </xdr:to>
    <xdr:cxnSp macro="">
      <xdr:nvCxnSpPr>
        <xdr:cNvPr id="538" name="直線コネクタ 537"/>
        <xdr:cNvCxnSpPr/>
      </xdr:nvCxnSpPr>
      <xdr:spPr>
        <a:xfrm flipV="1">
          <a:off x="13703300" y="61341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135255</xdr:rowOff>
    </xdr:from>
    <xdr:to xmlns:xdr="http://schemas.openxmlformats.org/drawingml/2006/spreadsheetDrawing">
      <xdr:col>76</xdr:col>
      <xdr:colOff>165100</xdr:colOff>
      <xdr:row>39</xdr:row>
      <xdr:rowOff>65405</xdr:rowOff>
    </xdr:to>
    <xdr:sp macro="" textlink="">
      <xdr:nvSpPr>
        <xdr:cNvPr id="539" name="フローチャート: 判断 538"/>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56515</xdr:rowOff>
    </xdr:from>
    <xdr:ext cx="378460" cy="258445"/>
    <xdr:sp macro="" textlink="">
      <xdr:nvSpPr>
        <xdr:cNvPr id="540" name="テキスト ボックス 539"/>
        <xdr:cNvSpPr txBox="1"/>
      </xdr:nvSpPr>
      <xdr:spPr>
        <a:xfrm>
          <a:off x="14403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98425</xdr:rowOff>
    </xdr:from>
    <xdr:to xmlns:xdr="http://schemas.openxmlformats.org/drawingml/2006/spreadsheetDrawing">
      <xdr:col>71</xdr:col>
      <xdr:colOff>177800</xdr:colOff>
      <xdr:row>39</xdr:row>
      <xdr:rowOff>26035</xdr:rowOff>
    </xdr:to>
    <xdr:cxnSp macro="">
      <xdr:nvCxnSpPr>
        <xdr:cNvPr id="541" name="直線コネクタ 540"/>
        <xdr:cNvCxnSpPr/>
      </xdr:nvCxnSpPr>
      <xdr:spPr>
        <a:xfrm flipV="1">
          <a:off x="12814300" y="6270625"/>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3175</xdr:rowOff>
    </xdr:to>
    <xdr:sp macro="" textlink="">
      <xdr:nvSpPr>
        <xdr:cNvPr id="542" name="フローチャート: 判断 541"/>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166370</xdr:rowOff>
    </xdr:from>
    <xdr:ext cx="467360" cy="256540"/>
    <xdr:sp macro="" textlink="">
      <xdr:nvSpPr>
        <xdr:cNvPr id="543" name="テキスト ボックス 542"/>
        <xdr:cNvSpPr txBox="1"/>
      </xdr:nvSpPr>
      <xdr:spPr>
        <a:xfrm>
          <a:off x="13468350" y="668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64770</xdr:rowOff>
    </xdr:from>
    <xdr:to xmlns:xdr="http://schemas.openxmlformats.org/drawingml/2006/spreadsheetDrawing">
      <xdr:col>67</xdr:col>
      <xdr:colOff>101600</xdr:colOff>
      <xdr:row>37</xdr:row>
      <xdr:rowOff>166370</xdr:rowOff>
    </xdr:to>
    <xdr:sp macro="" textlink="">
      <xdr:nvSpPr>
        <xdr:cNvPr id="544" name="フローチャート: 判断 543"/>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11430</xdr:rowOff>
    </xdr:from>
    <xdr:ext cx="467360" cy="259080"/>
    <xdr:sp macro="" textlink="">
      <xdr:nvSpPr>
        <xdr:cNvPr id="545" name="テキスト ボックス 544"/>
        <xdr:cNvSpPr txBox="1"/>
      </xdr:nvSpPr>
      <xdr:spPr>
        <a:xfrm>
          <a:off x="12579350" y="6183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6" name="テキスト ボックス 54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7" name="テキスト ボックス 54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8" name="テキスト ボックス 54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9" name="テキスト ボックス 54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0" name="テキスト ボックス 54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15875</xdr:rowOff>
    </xdr:to>
    <xdr:sp macro="" textlink="">
      <xdr:nvSpPr>
        <xdr:cNvPr id="551" name="楕円 550"/>
        <xdr:cNvSpPr/>
      </xdr:nvSpPr>
      <xdr:spPr>
        <a:xfrm>
          <a:off x="162687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109220</xdr:rowOff>
    </xdr:from>
    <xdr:ext cx="469900" cy="256540"/>
    <xdr:sp macro="" textlink="">
      <xdr:nvSpPr>
        <xdr:cNvPr id="552" name="災害復旧事業費該当値テキスト"/>
        <xdr:cNvSpPr txBox="1"/>
      </xdr:nvSpPr>
      <xdr:spPr>
        <a:xfrm>
          <a:off x="16370300" y="6281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154940</xdr:rowOff>
    </xdr:from>
    <xdr:to xmlns:xdr="http://schemas.openxmlformats.org/drawingml/2006/spreadsheetDrawing">
      <xdr:col>81</xdr:col>
      <xdr:colOff>101600</xdr:colOff>
      <xdr:row>37</xdr:row>
      <xdr:rowOff>85090</xdr:rowOff>
    </xdr:to>
    <xdr:sp macro="" textlink="">
      <xdr:nvSpPr>
        <xdr:cNvPr id="553" name="楕円 552"/>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35</xdr:row>
      <xdr:rowOff>101600</xdr:rowOff>
    </xdr:from>
    <xdr:ext cx="467360" cy="259080"/>
    <xdr:sp macro="" textlink="">
      <xdr:nvSpPr>
        <xdr:cNvPr id="554" name="テキスト ボックス 553"/>
        <xdr:cNvSpPr txBox="1"/>
      </xdr:nvSpPr>
      <xdr:spPr>
        <a:xfrm>
          <a:off x="15246350" y="610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82550</xdr:rowOff>
    </xdr:from>
    <xdr:to xmlns:xdr="http://schemas.openxmlformats.org/drawingml/2006/spreadsheetDrawing">
      <xdr:col>76</xdr:col>
      <xdr:colOff>165100</xdr:colOff>
      <xdr:row>36</xdr:row>
      <xdr:rowOff>12700</xdr:rowOff>
    </xdr:to>
    <xdr:sp macro="" textlink="">
      <xdr:nvSpPr>
        <xdr:cNvPr id="555" name="楕円 554"/>
        <xdr:cNvSpPr/>
      </xdr:nvSpPr>
      <xdr:spPr>
        <a:xfrm>
          <a:off x="1454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34</xdr:row>
      <xdr:rowOff>29210</xdr:rowOff>
    </xdr:from>
    <xdr:ext cx="467360" cy="256540"/>
    <xdr:sp macro="" textlink="">
      <xdr:nvSpPr>
        <xdr:cNvPr id="556" name="テキスト ボックス 555"/>
        <xdr:cNvSpPr txBox="1"/>
      </xdr:nvSpPr>
      <xdr:spPr>
        <a:xfrm>
          <a:off x="14357350" y="5858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47625</xdr:rowOff>
    </xdr:from>
    <xdr:to xmlns:xdr="http://schemas.openxmlformats.org/drawingml/2006/spreadsheetDrawing">
      <xdr:col>72</xdr:col>
      <xdr:colOff>38100</xdr:colOff>
      <xdr:row>36</xdr:row>
      <xdr:rowOff>149225</xdr:rowOff>
    </xdr:to>
    <xdr:sp macro="" textlink="">
      <xdr:nvSpPr>
        <xdr:cNvPr id="557" name="楕円 556"/>
        <xdr:cNvSpPr/>
      </xdr:nvSpPr>
      <xdr:spPr>
        <a:xfrm>
          <a:off x="13652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34</xdr:row>
      <xdr:rowOff>166370</xdr:rowOff>
    </xdr:from>
    <xdr:ext cx="467360" cy="256540"/>
    <xdr:sp macro="" textlink="">
      <xdr:nvSpPr>
        <xdr:cNvPr id="558" name="テキスト ボックス 557"/>
        <xdr:cNvSpPr txBox="1"/>
      </xdr:nvSpPr>
      <xdr:spPr>
        <a:xfrm>
          <a:off x="13468350" y="5995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59" name="楕円 558"/>
        <xdr:cNvSpPr/>
      </xdr:nvSpPr>
      <xdr:spPr>
        <a:xfrm>
          <a:off x="12763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67945</xdr:rowOff>
    </xdr:from>
    <xdr:ext cx="378460" cy="258445"/>
    <xdr:sp macro="" textlink="">
      <xdr:nvSpPr>
        <xdr:cNvPr id="560" name="テキスト ボックス 559"/>
        <xdr:cNvSpPr txBox="1"/>
      </xdr:nvSpPr>
      <xdr:spPr>
        <a:xfrm>
          <a:off x="12625070" y="6754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69" name="テキスト ボックス 568"/>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0" name="直線コネクタ 56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1" name="直線コネクタ 57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72" name="テキスト ボックス 571"/>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74" name="テキスト ボックス 573"/>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6" name="直線コネクタ 57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8" name="直線コネクタ 57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80" name="直線コネクタ 57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1" name="直線コネクタ 58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フローチャート: 判断 58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4" name="直線コネクタ 58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フローチャート: 判断 58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86" name="テキスト ボックス 585"/>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7" name="直線コネクタ 58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フローチャート: 判断 58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89" name="テキスト ボックス 588"/>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90" name="直線コネクタ 58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フローチャート: 判断 59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92" name="テキスト ボックス 591"/>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フローチャート: 判断 59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94" name="テキスト ボックス 593"/>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600" name="楕円 59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2" name="楕円 60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603" name="テキスト ボックス 602"/>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4" name="楕円 60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605" name="テキスト ボックス 604"/>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6" name="楕円 60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607" name="テキスト ボックス 606"/>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8" name="楕円 60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609" name="テキスト ボックス 608"/>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8" name="テキスト ボックス 617"/>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6380" cy="256540"/>
    <xdr:sp macro="" textlink="">
      <xdr:nvSpPr>
        <xdr:cNvPr id="620" name="テキスト ボックス 619"/>
        <xdr:cNvSpPr txBox="1"/>
      </xdr:nvSpPr>
      <xdr:spPr>
        <a:xfrm>
          <a:off x="12197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1" name="直線コネクタ 62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168910</xdr:rowOff>
    </xdr:from>
    <xdr:ext cx="531495" cy="256540"/>
    <xdr:sp macro="" textlink="">
      <xdr:nvSpPr>
        <xdr:cNvPr id="622" name="テキスト ボックス 621"/>
        <xdr:cNvSpPr txBox="1"/>
      </xdr:nvSpPr>
      <xdr:spPr>
        <a:xfrm>
          <a:off x="11914505" y="13370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3" name="直線コネクタ 62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6540"/>
    <xdr:sp macro="" textlink="">
      <xdr:nvSpPr>
        <xdr:cNvPr id="624" name="テキスト ボックス 623"/>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5" name="直線コネクタ 62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6540"/>
    <xdr:sp macro="" textlink="">
      <xdr:nvSpPr>
        <xdr:cNvPr id="626" name="テキスト ボックス 625"/>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7" name="直線コネクタ 62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6540"/>
    <xdr:sp macro="" textlink="">
      <xdr:nvSpPr>
        <xdr:cNvPr id="628" name="テキスト ボックス 627"/>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30" name="テキスト ボックス 629"/>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41275</xdr:rowOff>
    </xdr:from>
    <xdr:to xmlns:xdr="http://schemas.openxmlformats.org/drawingml/2006/spreadsheetDrawing">
      <xdr:col>85</xdr:col>
      <xdr:colOff>126365</xdr:colOff>
      <xdr:row>79</xdr:row>
      <xdr:rowOff>39370</xdr:rowOff>
    </xdr:to>
    <xdr:cxnSp macro="">
      <xdr:nvCxnSpPr>
        <xdr:cNvPr id="632" name="直線コネクタ 631"/>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43180</xdr:rowOff>
    </xdr:from>
    <xdr:ext cx="534670" cy="256540"/>
    <xdr:sp macro="" textlink="">
      <xdr:nvSpPr>
        <xdr:cNvPr id="633" name="公債費最小値テキスト"/>
        <xdr:cNvSpPr txBox="1"/>
      </xdr:nvSpPr>
      <xdr:spPr>
        <a:xfrm>
          <a:off x="16370300" y="13587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39370</xdr:rowOff>
    </xdr:from>
    <xdr:to xmlns:xdr="http://schemas.openxmlformats.org/drawingml/2006/spreadsheetDrawing">
      <xdr:col>86</xdr:col>
      <xdr:colOff>25400</xdr:colOff>
      <xdr:row>79</xdr:row>
      <xdr:rowOff>39370</xdr:rowOff>
    </xdr:to>
    <xdr:cxnSp macro="">
      <xdr:nvCxnSpPr>
        <xdr:cNvPr id="634" name="直線コネクタ 633"/>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159385</xdr:rowOff>
    </xdr:from>
    <xdr:ext cx="534670" cy="258445"/>
    <xdr:sp macro="" textlink="">
      <xdr:nvSpPr>
        <xdr:cNvPr id="635" name="公債費最大値テキスト"/>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41275</xdr:rowOff>
    </xdr:from>
    <xdr:to xmlns:xdr="http://schemas.openxmlformats.org/drawingml/2006/spreadsheetDrawing">
      <xdr:col>86</xdr:col>
      <xdr:colOff>25400</xdr:colOff>
      <xdr:row>72</xdr:row>
      <xdr:rowOff>41275</xdr:rowOff>
    </xdr:to>
    <xdr:cxnSp macro="">
      <xdr:nvCxnSpPr>
        <xdr:cNvPr id="636" name="直線コネクタ 635"/>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169545</xdr:rowOff>
    </xdr:from>
    <xdr:to xmlns:xdr="http://schemas.openxmlformats.org/drawingml/2006/spreadsheetDrawing">
      <xdr:col>85</xdr:col>
      <xdr:colOff>127000</xdr:colOff>
      <xdr:row>74</xdr:row>
      <xdr:rowOff>26035</xdr:rowOff>
    </xdr:to>
    <xdr:cxnSp macro="">
      <xdr:nvCxnSpPr>
        <xdr:cNvPr id="637" name="直線コネクタ 636"/>
        <xdr:cNvCxnSpPr/>
      </xdr:nvCxnSpPr>
      <xdr:spPr>
        <a:xfrm>
          <a:off x="15481300" y="126853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16510</xdr:rowOff>
    </xdr:from>
    <xdr:ext cx="534670" cy="259080"/>
    <xdr:sp macro="" textlink="">
      <xdr:nvSpPr>
        <xdr:cNvPr id="638" name="公債費平均値テキスト"/>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38100</xdr:rowOff>
    </xdr:from>
    <xdr:to xmlns:xdr="http://schemas.openxmlformats.org/drawingml/2006/spreadsheetDrawing">
      <xdr:col>85</xdr:col>
      <xdr:colOff>177800</xdr:colOff>
      <xdr:row>76</xdr:row>
      <xdr:rowOff>139700</xdr:rowOff>
    </xdr:to>
    <xdr:sp macro="" textlink="">
      <xdr:nvSpPr>
        <xdr:cNvPr id="639" name="フローチャート: 判断 638"/>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116205</xdr:rowOff>
    </xdr:from>
    <xdr:to xmlns:xdr="http://schemas.openxmlformats.org/drawingml/2006/spreadsheetDrawing">
      <xdr:col>81</xdr:col>
      <xdr:colOff>50800</xdr:colOff>
      <xdr:row>73</xdr:row>
      <xdr:rowOff>169545</xdr:rowOff>
    </xdr:to>
    <xdr:cxnSp macro="">
      <xdr:nvCxnSpPr>
        <xdr:cNvPr id="640" name="直線コネクタ 639"/>
        <xdr:cNvCxnSpPr/>
      </xdr:nvCxnSpPr>
      <xdr:spPr>
        <a:xfrm>
          <a:off x="14592300" y="126320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31750</xdr:rowOff>
    </xdr:from>
    <xdr:to xmlns:xdr="http://schemas.openxmlformats.org/drawingml/2006/spreadsheetDrawing">
      <xdr:col>81</xdr:col>
      <xdr:colOff>101600</xdr:colOff>
      <xdr:row>76</xdr:row>
      <xdr:rowOff>133350</xdr:rowOff>
    </xdr:to>
    <xdr:sp macro="" textlink="">
      <xdr:nvSpPr>
        <xdr:cNvPr id="641" name="フローチャート: 判断 640"/>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124460</xdr:rowOff>
    </xdr:from>
    <xdr:ext cx="532130" cy="259080"/>
    <xdr:sp macro="" textlink="">
      <xdr:nvSpPr>
        <xdr:cNvPr id="642" name="テキスト ボックス 641"/>
        <xdr:cNvSpPr txBox="1"/>
      </xdr:nvSpPr>
      <xdr:spPr>
        <a:xfrm>
          <a:off x="15213965" y="13154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19050</xdr:rowOff>
    </xdr:from>
    <xdr:to xmlns:xdr="http://schemas.openxmlformats.org/drawingml/2006/spreadsheetDrawing">
      <xdr:col>76</xdr:col>
      <xdr:colOff>114300</xdr:colOff>
      <xdr:row>73</xdr:row>
      <xdr:rowOff>116205</xdr:rowOff>
    </xdr:to>
    <xdr:cxnSp macro="">
      <xdr:nvCxnSpPr>
        <xdr:cNvPr id="643" name="直線コネクタ 642"/>
        <xdr:cNvCxnSpPr/>
      </xdr:nvCxnSpPr>
      <xdr:spPr>
        <a:xfrm>
          <a:off x="13703300" y="125349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29210</xdr:rowOff>
    </xdr:from>
    <xdr:to xmlns:xdr="http://schemas.openxmlformats.org/drawingml/2006/spreadsheetDrawing">
      <xdr:col>76</xdr:col>
      <xdr:colOff>165100</xdr:colOff>
      <xdr:row>76</xdr:row>
      <xdr:rowOff>130810</xdr:rowOff>
    </xdr:to>
    <xdr:sp macro="" textlink="">
      <xdr:nvSpPr>
        <xdr:cNvPr id="644" name="フローチャート: 判断 643"/>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121920</xdr:rowOff>
    </xdr:from>
    <xdr:ext cx="532130" cy="256540"/>
    <xdr:sp macro="" textlink="">
      <xdr:nvSpPr>
        <xdr:cNvPr id="645" name="テキスト ボックス 644"/>
        <xdr:cNvSpPr txBox="1"/>
      </xdr:nvSpPr>
      <xdr:spPr>
        <a:xfrm>
          <a:off x="14324965" y="13152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19050</xdr:rowOff>
    </xdr:from>
    <xdr:to xmlns:xdr="http://schemas.openxmlformats.org/drawingml/2006/spreadsheetDrawing">
      <xdr:col>71</xdr:col>
      <xdr:colOff>177800</xdr:colOff>
      <xdr:row>73</xdr:row>
      <xdr:rowOff>107950</xdr:rowOff>
    </xdr:to>
    <xdr:cxnSp macro="">
      <xdr:nvCxnSpPr>
        <xdr:cNvPr id="646" name="直線コネクタ 645"/>
        <xdr:cNvCxnSpPr/>
      </xdr:nvCxnSpPr>
      <xdr:spPr>
        <a:xfrm flipV="1">
          <a:off x="12814300" y="12534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33020</xdr:rowOff>
    </xdr:from>
    <xdr:to xmlns:xdr="http://schemas.openxmlformats.org/drawingml/2006/spreadsheetDrawing">
      <xdr:col>72</xdr:col>
      <xdr:colOff>38100</xdr:colOff>
      <xdr:row>76</xdr:row>
      <xdr:rowOff>134620</xdr:rowOff>
    </xdr:to>
    <xdr:sp macro="" textlink="">
      <xdr:nvSpPr>
        <xdr:cNvPr id="647" name="フローチャート: 判断 646"/>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125730</xdr:rowOff>
    </xdr:from>
    <xdr:ext cx="532130" cy="259080"/>
    <xdr:sp macro="" textlink="">
      <xdr:nvSpPr>
        <xdr:cNvPr id="648" name="テキスト ボックス 647"/>
        <xdr:cNvSpPr txBox="1"/>
      </xdr:nvSpPr>
      <xdr:spPr>
        <a:xfrm>
          <a:off x="13435965" y="13155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9" name="フローチャート: 判断 648"/>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142240</xdr:rowOff>
    </xdr:from>
    <xdr:ext cx="532130" cy="259080"/>
    <xdr:sp macro="" textlink="">
      <xdr:nvSpPr>
        <xdr:cNvPr id="650" name="テキスト ボックス 649"/>
        <xdr:cNvSpPr txBox="1"/>
      </xdr:nvSpPr>
      <xdr:spPr>
        <a:xfrm>
          <a:off x="12546965" y="13172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146685</xdr:rowOff>
    </xdr:from>
    <xdr:to xmlns:xdr="http://schemas.openxmlformats.org/drawingml/2006/spreadsheetDrawing">
      <xdr:col>85</xdr:col>
      <xdr:colOff>177800</xdr:colOff>
      <xdr:row>74</xdr:row>
      <xdr:rowOff>76835</xdr:rowOff>
    </xdr:to>
    <xdr:sp macro="" textlink="">
      <xdr:nvSpPr>
        <xdr:cNvPr id="656" name="楕円 655"/>
        <xdr:cNvSpPr/>
      </xdr:nvSpPr>
      <xdr:spPr>
        <a:xfrm>
          <a:off x="162687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169545</xdr:rowOff>
    </xdr:from>
    <xdr:ext cx="534670" cy="256540"/>
    <xdr:sp macro="" textlink="">
      <xdr:nvSpPr>
        <xdr:cNvPr id="657" name="公債費該当値テキスト"/>
        <xdr:cNvSpPr txBox="1"/>
      </xdr:nvSpPr>
      <xdr:spPr>
        <a:xfrm>
          <a:off x="16370300" y="125139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118745</xdr:rowOff>
    </xdr:from>
    <xdr:to xmlns:xdr="http://schemas.openxmlformats.org/drawingml/2006/spreadsheetDrawing">
      <xdr:col>81</xdr:col>
      <xdr:colOff>101600</xdr:colOff>
      <xdr:row>74</xdr:row>
      <xdr:rowOff>48895</xdr:rowOff>
    </xdr:to>
    <xdr:sp macro="" textlink="">
      <xdr:nvSpPr>
        <xdr:cNvPr id="658" name="楕円 657"/>
        <xdr:cNvSpPr/>
      </xdr:nvSpPr>
      <xdr:spPr>
        <a:xfrm>
          <a:off x="15430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65405</xdr:rowOff>
    </xdr:from>
    <xdr:ext cx="532130" cy="256540"/>
    <xdr:sp macro="" textlink="">
      <xdr:nvSpPr>
        <xdr:cNvPr id="659" name="テキスト ボックス 658"/>
        <xdr:cNvSpPr txBox="1"/>
      </xdr:nvSpPr>
      <xdr:spPr>
        <a:xfrm>
          <a:off x="15213965" y="12409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65405</xdr:rowOff>
    </xdr:from>
    <xdr:to xmlns:xdr="http://schemas.openxmlformats.org/drawingml/2006/spreadsheetDrawing">
      <xdr:col>76</xdr:col>
      <xdr:colOff>165100</xdr:colOff>
      <xdr:row>73</xdr:row>
      <xdr:rowOff>167005</xdr:rowOff>
    </xdr:to>
    <xdr:sp macro="" textlink="">
      <xdr:nvSpPr>
        <xdr:cNvPr id="660" name="楕円 659"/>
        <xdr:cNvSpPr/>
      </xdr:nvSpPr>
      <xdr:spPr>
        <a:xfrm>
          <a:off x="14541500" y="125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12065</xdr:rowOff>
    </xdr:from>
    <xdr:ext cx="532130" cy="259080"/>
    <xdr:sp macro="" textlink="">
      <xdr:nvSpPr>
        <xdr:cNvPr id="661" name="テキスト ボックス 660"/>
        <xdr:cNvSpPr txBox="1"/>
      </xdr:nvSpPr>
      <xdr:spPr>
        <a:xfrm>
          <a:off x="14324965" y="12356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139700</xdr:rowOff>
    </xdr:from>
    <xdr:to xmlns:xdr="http://schemas.openxmlformats.org/drawingml/2006/spreadsheetDrawing">
      <xdr:col>72</xdr:col>
      <xdr:colOff>38100</xdr:colOff>
      <xdr:row>73</xdr:row>
      <xdr:rowOff>69850</xdr:rowOff>
    </xdr:to>
    <xdr:sp macro="" textlink="">
      <xdr:nvSpPr>
        <xdr:cNvPr id="662" name="楕円 661"/>
        <xdr:cNvSpPr/>
      </xdr:nvSpPr>
      <xdr:spPr>
        <a:xfrm>
          <a:off x="136525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86360</xdr:rowOff>
    </xdr:from>
    <xdr:ext cx="532130" cy="256540"/>
    <xdr:sp macro="" textlink="">
      <xdr:nvSpPr>
        <xdr:cNvPr id="663" name="テキスト ボックス 662"/>
        <xdr:cNvSpPr txBox="1"/>
      </xdr:nvSpPr>
      <xdr:spPr>
        <a:xfrm>
          <a:off x="13435965" y="12259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57150</xdr:rowOff>
    </xdr:from>
    <xdr:to xmlns:xdr="http://schemas.openxmlformats.org/drawingml/2006/spreadsheetDrawing">
      <xdr:col>67</xdr:col>
      <xdr:colOff>101600</xdr:colOff>
      <xdr:row>73</xdr:row>
      <xdr:rowOff>158750</xdr:rowOff>
    </xdr:to>
    <xdr:sp macro="" textlink="">
      <xdr:nvSpPr>
        <xdr:cNvPr id="664" name="楕円 663"/>
        <xdr:cNvSpPr/>
      </xdr:nvSpPr>
      <xdr:spPr>
        <a:xfrm>
          <a:off x="127635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3810</xdr:rowOff>
    </xdr:from>
    <xdr:ext cx="532130" cy="259080"/>
    <xdr:sp macro="" textlink="">
      <xdr:nvSpPr>
        <xdr:cNvPr id="665" name="テキスト ボックス 664"/>
        <xdr:cNvSpPr txBox="1"/>
      </xdr:nvSpPr>
      <xdr:spPr>
        <a:xfrm>
          <a:off x="12546965" y="12348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4" name="テキスト ボックス 673"/>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7" name="テキスト ボックス 676"/>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9" name="テキスト ボックス 67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81" name="テキスト ボックス 680"/>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3" name="テキスト ボックス 68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4" name="直線コネクタ 68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5" name="テキスト ボックス 68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87" name="テキスト ボックス 686"/>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99</xdr:row>
      <xdr:rowOff>17780</xdr:rowOff>
    </xdr:to>
    <xdr:cxnSp macro="">
      <xdr:nvCxnSpPr>
        <xdr:cNvPr id="689" name="直線コネクタ 688"/>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20955</xdr:rowOff>
    </xdr:from>
    <xdr:ext cx="469900" cy="256540"/>
    <xdr:sp macro="" textlink="">
      <xdr:nvSpPr>
        <xdr:cNvPr id="690" name="積立金最小値テキスト"/>
        <xdr:cNvSpPr txBox="1"/>
      </xdr:nvSpPr>
      <xdr:spPr>
        <a:xfrm>
          <a:off x="16370300" y="169945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91" name="直線コネクタ 690"/>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83185</xdr:rowOff>
    </xdr:from>
    <xdr:ext cx="534670" cy="259080"/>
    <xdr:sp macro="" textlink="">
      <xdr:nvSpPr>
        <xdr:cNvPr id="692" name="積立金最大値テキスト"/>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93" name="直線コネクタ 692"/>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113030</xdr:rowOff>
    </xdr:from>
    <xdr:to xmlns:xdr="http://schemas.openxmlformats.org/drawingml/2006/spreadsheetDrawing">
      <xdr:col>85</xdr:col>
      <xdr:colOff>127000</xdr:colOff>
      <xdr:row>96</xdr:row>
      <xdr:rowOff>158115</xdr:rowOff>
    </xdr:to>
    <xdr:cxnSp macro="">
      <xdr:nvCxnSpPr>
        <xdr:cNvPr id="694" name="直線コネクタ 693"/>
        <xdr:cNvCxnSpPr/>
      </xdr:nvCxnSpPr>
      <xdr:spPr>
        <a:xfrm flipV="1">
          <a:off x="15481300" y="165722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77470</xdr:rowOff>
    </xdr:from>
    <xdr:ext cx="534670" cy="256540"/>
    <xdr:sp macro="" textlink="">
      <xdr:nvSpPr>
        <xdr:cNvPr id="695" name="積立金平均値テキスト"/>
        <xdr:cNvSpPr txBox="1"/>
      </xdr:nvSpPr>
      <xdr:spPr>
        <a:xfrm>
          <a:off x="16370300" y="167081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696" name="フローチャート: 判断 695"/>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158115</xdr:rowOff>
    </xdr:from>
    <xdr:to xmlns:xdr="http://schemas.openxmlformats.org/drawingml/2006/spreadsheetDrawing">
      <xdr:col>81</xdr:col>
      <xdr:colOff>50800</xdr:colOff>
      <xdr:row>97</xdr:row>
      <xdr:rowOff>127000</xdr:rowOff>
    </xdr:to>
    <xdr:cxnSp macro="">
      <xdr:nvCxnSpPr>
        <xdr:cNvPr id="697" name="直線コネクタ 696"/>
        <xdr:cNvCxnSpPr/>
      </xdr:nvCxnSpPr>
      <xdr:spPr>
        <a:xfrm flipV="1">
          <a:off x="14592300" y="1661731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118745</xdr:rowOff>
    </xdr:from>
    <xdr:to xmlns:xdr="http://schemas.openxmlformats.org/drawingml/2006/spreadsheetDrawing">
      <xdr:col>81</xdr:col>
      <xdr:colOff>101600</xdr:colOff>
      <xdr:row>98</xdr:row>
      <xdr:rowOff>48895</xdr:rowOff>
    </xdr:to>
    <xdr:sp macro="" textlink="">
      <xdr:nvSpPr>
        <xdr:cNvPr id="698" name="フローチャート: 判断 697"/>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32130" cy="256540"/>
    <xdr:sp macro="" textlink="">
      <xdr:nvSpPr>
        <xdr:cNvPr id="699" name="テキスト ボックス 698"/>
        <xdr:cNvSpPr txBox="1"/>
      </xdr:nvSpPr>
      <xdr:spPr>
        <a:xfrm>
          <a:off x="15213965" y="16842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127000</xdr:rowOff>
    </xdr:from>
    <xdr:to xmlns:xdr="http://schemas.openxmlformats.org/drawingml/2006/spreadsheetDrawing">
      <xdr:col>76</xdr:col>
      <xdr:colOff>114300</xdr:colOff>
      <xdr:row>98</xdr:row>
      <xdr:rowOff>92075</xdr:rowOff>
    </xdr:to>
    <xdr:cxnSp macro="">
      <xdr:nvCxnSpPr>
        <xdr:cNvPr id="700" name="直線コネクタ 699"/>
        <xdr:cNvCxnSpPr/>
      </xdr:nvCxnSpPr>
      <xdr:spPr>
        <a:xfrm flipV="1">
          <a:off x="13703300" y="167576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1" name="フローチャート: 判断 700"/>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32130" cy="256540"/>
    <xdr:sp macro="" textlink="">
      <xdr:nvSpPr>
        <xdr:cNvPr id="702" name="テキスト ボックス 701"/>
        <xdr:cNvSpPr txBox="1"/>
      </xdr:nvSpPr>
      <xdr:spPr>
        <a:xfrm>
          <a:off x="14324965" y="168217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90805</xdr:rowOff>
    </xdr:from>
    <xdr:to xmlns:xdr="http://schemas.openxmlformats.org/drawingml/2006/spreadsheetDrawing">
      <xdr:col>71</xdr:col>
      <xdr:colOff>177800</xdr:colOff>
      <xdr:row>98</xdr:row>
      <xdr:rowOff>92075</xdr:rowOff>
    </xdr:to>
    <xdr:cxnSp macro="">
      <xdr:nvCxnSpPr>
        <xdr:cNvPr id="703" name="直線コネクタ 702"/>
        <xdr:cNvCxnSpPr/>
      </xdr:nvCxnSpPr>
      <xdr:spPr>
        <a:xfrm>
          <a:off x="12814300" y="16892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94615</xdr:rowOff>
    </xdr:from>
    <xdr:to xmlns:xdr="http://schemas.openxmlformats.org/drawingml/2006/spreadsheetDrawing">
      <xdr:col>72</xdr:col>
      <xdr:colOff>38100</xdr:colOff>
      <xdr:row>98</xdr:row>
      <xdr:rowOff>24765</xdr:rowOff>
    </xdr:to>
    <xdr:sp macro="" textlink="">
      <xdr:nvSpPr>
        <xdr:cNvPr id="704" name="フローチャート: 判断 703"/>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41275</xdr:rowOff>
    </xdr:from>
    <xdr:ext cx="532130" cy="256540"/>
    <xdr:sp macro="" textlink="">
      <xdr:nvSpPr>
        <xdr:cNvPr id="705" name="テキスト ボックス 704"/>
        <xdr:cNvSpPr txBox="1"/>
      </xdr:nvSpPr>
      <xdr:spPr>
        <a:xfrm>
          <a:off x="13435965" y="165004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20320</xdr:rowOff>
    </xdr:from>
    <xdr:to xmlns:xdr="http://schemas.openxmlformats.org/drawingml/2006/spreadsheetDrawing">
      <xdr:col>67</xdr:col>
      <xdr:colOff>101600</xdr:colOff>
      <xdr:row>98</xdr:row>
      <xdr:rowOff>121920</xdr:rowOff>
    </xdr:to>
    <xdr:sp macro="" textlink="">
      <xdr:nvSpPr>
        <xdr:cNvPr id="706" name="フローチャート: 判断 705"/>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138430</xdr:rowOff>
    </xdr:from>
    <xdr:ext cx="467360" cy="259080"/>
    <xdr:sp macro="" textlink="">
      <xdr:nvSpPr>
        <xdr:cNvPr id="707" name="テキスト ボックス 706"/>
        <xdr:cNvSpPr txBox="1"/>
      </xdr:nvSpPr>
      <xdr:spPr>
        <a:xfrm>
          <a:off x="12579350" y="16597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62230</xdr:rowOff>
    </xdr:from>
    <xdr:to xmlns:xdr="http://schemas.openxmlformats.org/drawingml/2006/spreadsheetDrawing">
      <xdr:col>85</xdr:col>
      <xdr:colOff>177800</xdr:colOff>
      <xdr:row>96</xdr:row>
      <xdr:rowOff>163830</xdr:rowOff>
    </xdr:to>
    <xdr:sp macro="" textlink="">
      <xdr:nvSpPr>
        <xdr:cNvPr id="713" name="楕円 712"/>
        <xdr:cNvSpPr/>
      </xdr:nvSpPr>
      <xdr:spPr>
        <a:xfrm>
          <a:off x="162687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85090</xdr:rowOff>
    </xdr:from>
    <xdr:ext cx="534670" cy="259080"/>
    <xdr:sp macro="" textlink="">
      <xdr:nvSpPr>
        <xdr:cNvPr id="714" name="積立金該当値テキスト"/>
        <xdr:cNvSpPr txBox="1"/>
      </xdr:nvSpPr>
      <xdr:spPr>
        <a:xfrm>
          <a:off x="16370300" y="1637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107315</xdr:rowOff>
    </xdr:from>
    <xdr:to xmlns:xdr="http://schemas.openxmlformats.org/drawingml/2006/spreadsheetDrawing">
      <xdr:col>81</xdr:col>
      <xdr:colOff>101600</xdr:colOff>
      <xdr:row>97</xdr:row>
      <xdr:rowOff>37465</xdr:rowOff>
    </xdr:to>
    <xdr:sp macro="" textlink="">
      <xdr:nvSpPr>
        <xdr:cNvPr id="715" name="楕円 714"/>
        <xdr:cNvSpPr/>
      </xdr:nvSpPr>
      <xdr:spPr>
        <a:xfrm>
          <a:off x="15430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53975</xdr:rowOff>
    </xdr:from>
    <xdr:ext cx="532130" cy="256540"/>
    <xdr:sp macro="" textlink="">
      <xdr:nvSpPr>
        <xdr:cNvPr id="716" name="テキスト ボックス 715"/>
        <xdr:cNvSpPr txBox="1"/>
      </xdr:nvSpPr>
      <xdr:spPr>
        <a:xfrm>
          <a:off x="15213965" y="16341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76200</xdr:rowOff>
    </xdr:from>
    <xdr:to xmlns:xdr="http://schemas.openxmlformats.org/drawingml/2006/spreadsheetDrawing">
      <xdr:col>76</xdr:col>
      <xdr:colOff>165100</xdr:colOff>
      <xdr:row>98</xdr:row>
      <xdr:rowOff>6350</xdr:rowOff>
    </xdr:to>
    <xdr:sp macro="" textlink="">
      <xdr:nvSpPr>
        <xdr:cNvPr id="717" name="楕円 716"/>
        <xdr:cNvSpPr/>
      </xdr:nvSpPr>
      <xdr:spPr>
        <a:xfrm>
          <a:off x="14541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22860</xdr:rowOff>
    </xdr:from>
    <xdr:ext cx="532130" cy="259080"/>
    <xdr:sp macro="" textlink="">
      <xdr:nvSpPr>
        <xdr:cNvPr id="718" name="テキスト ボックス 717"/>
        <xdr:cNvSpPr txBox="1"/>
      </xdr:nvSpPr>
      <xdr:spPr>
        <a:xfrm>
          <a:off x="14324965" y="16482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41275</xdr:rowOff>
    </xdr:from>
    <xdr:to xmlns:xdr="http://schemas.openxmlformats.org/drawingml/2006/spreadsheetDrawing">
      <xdr:col>72</xdr:col>
      <xdr:colOff>38100</xdr:colOff>
      <xdr:row>98</xdr:row>
      <xdr:rowOff>143510</xdr:rowOff>
    </xdr:to>
    <xdr:sp macro="" textlink="">
      <xdr:nvSpPr>
        <xdr:cNvPr id="719" name="楕円 718"/>
        <xdr:cNvSpPr/>
      </xdr:nvSpPr>
      <xdr:spPr>
        <a:xfrm>
          <a:off x="13652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133985</xdr:rowOff>
    </xdr:from>
    <xdr:ext cx="467360" cy="256540"/>
    <xdr:sp macro="" textlink="">
      <xdr:nvSpPr>
        <xdr:cNvPr id="720" name="テキスト ボックス 719"/>
        <xdr:cNvSpPr txBox="1"/>
      </xdr:nvSpPr>
      <xdr:spPr>
        <a:xfrm>
          <a:off x="13468350" y="169360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141605</xdr:rowOff>
    </xdr:to>
    <xdr:sp macro="" textlink="">
      <xdr:nvSpPr>
        <xdr:cNvPr id="721" name="楕円 720"/>
        <xdr:cNvSpPr/>
      </xdr:nvSpPr>
      <xdr:spPr>
        <a:xfrm>
          <a:off x="12763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132715</xdr:rowOff>
    </xdr:from>
    <xdr:ext cx="467360" cy="256540"/>
    <xdr:sp macro="" textlink="">
      <xdr:nvSpPr>
        <xdr:cNvPr id="722" name="テキスト ボックス 721"/>
        <xdr:cNvSpPr txBox="1"/>
      </xdr:nvSpPr>
      <xdr:spPr>
        <a:xfrm>
          <a:off x="12579350" y="16934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1" name="テキスト ボックス 730"/>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34" name="テキスト ボックス 733"/>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820" cy="256540"/>
    <xdr:sp macro="" textlink="">
      <xdr:nvSpPr>
        <xdr:cNvPr id="736" name="テキスト ボックス 735"/>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820" cy="256540"/>
    <xdr:sp macro="" textlink="">
      <xdr:nvSpPr>
        <xdr:cNvPr id="738" name="テキスト ボックス 737"/>
        <xdr:cNvSpPr txBox="1"/>
      </xdr:nvSpPr>
      <xdr:spPr>
        <a:xfrm>
          <a:off x="17820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820" cy="256540"/>
    <xdr:sp macro="" textlink="">
      <xdr:nvSpPr>
        <xdr:cNvPr id="740" name="テキスト ボックス 739"/>
        <xdr:cNvSpPr txBox="1"/>
      </xdr:nvSpPr>
      <xdr:spPr>
        <a:xfrm>
          <a:off x="17820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820" cy="256540"/>
    <xdr:sp macro="" textlink="">
      <xdr:nvSpPr>
        <xdr:cNvPr id="742" name="テキスト ボックス 741"/>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45"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140970</xdr:rowOff>
    </xdr:from>
    <xdr:ext cx="469900" cy="259080"/>
    <xdr:sp macro="" textlink="">
      <xdr:nvSpPr>
        <xdr:cNvPr id="747" name="投資及び出資金最大値テキスト"/>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48" name="直線コネクタ 747"/>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34925</xdr:rowOff>
    </xdr:from>
    <xdr:to xmlns:xdr="http://schemas.openxmlformats.org/drawingml/2006/spreadsheetDrawing">
      <xdr:col>116</xdr:col>
      <xdr:colOff>63500</xdr:colOff>
      <xdr:row>35</xdr:row>
      <xdr:rowOff>74930</xdr:rowOff>
    </xdr:to>
    <xdr:cxnSp macro="">
      <xdr:nvCxnSpPr>
        <xdr:cNvPr id="749" name="直線コネクタ 748"/>
        <xdr:cNvCxnSpPr/>
      </xdr:nvCxnSpPr>
      <xdr:spPr>
        <a:xfrm>
          <a:off x="21323300" y="60356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7620</xdr:rowOff>
    </xdr:from>
    <xdr:ext cx="469900" cy="256540"/>
    <xdr:sp macro="" textlink="">
      <xdr:nvSpPr>
        <xdr:cNvPr id="750" name="投資及び出資金平均値テキスト"/>
        <xdr:cNvSpPr txBox="1"/>
      </xdr:nvSpPr>
      <xdr:spPr>
        <a:xfrm>
          <a:off x="22212300" y="61798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29210</xdr:rowOff>
    </xdr:from>
    <xdr:to xmlns:xdr="http://schemas.openxmlformats.org/drawingml/2006/spreadsheetDrawing">
      <xdr:col>116</xdr:col>
      <xdr:colOff>114300</xdr:colOff>
      <xdr:row>36</xdr:row>
      <xdr:rowOff>130810</xdr:rowOff>
    </xdr:to>
    <xdr:sp macro="" textlink="">
      <xdr:nvSpPr>
        <xdr:cNvPr id="751" name="フローチャート: 判断 750"/>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34925</xdr:rowOff>
    </xdr:from>
    <xdr:to xmlns:xdr="http://schemas.openxmlformats.org/drawingml/2006/spreadsheetDrawing">
      <xdr:col>111</xdr:col>
      <xdr:colOff>177800</xdr:colOff>
      <xdr:row>35</xdr:row>
      <xdr:rowOff>80010</xdr:rowOff>
    </xdr:to>
    <xdr:cxnSp macro="">
      <xdr:nvCxnSpPr>
        <xdr:cNvPr id="752" name="直線コネクタ 751"/>
        <xdr:cNvCxnSpPr/>
      </xdr:nvCxnSpPr>
      <xdr:spPr>
        <a:xfrm flipV="1">
          <a:off x="20434300" y="60356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5080</xdr:rowOff>
    </xdr:from>
    <xdr:to xmlns:xdr="http://schemas.openxmlformats.org/drawingml/2006/spreadsheetDrawing">
      <xdr:col>112</xdr:col>
      <xdr:colOff>38100</xdr:colOff>
      <xdr:row>36</xdr:row>
      <xdr:rowOff>106680</xdr:rowOff>
    </xdr:to>
    <xdr:sp macro="" textlink="">
      <xdr:nvSpPr>
        <xdr:cNvPr id="753" name="フローチャート: 判断 752"/>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97790</xdr:rowOff>
    </xdr:from>
    <xdr:ext cx="467360" cy="256540"/>
    <xdr:sp macro="" textlink="">
      <xdr:nvSpPr>
        <xdr:cNvPr id="754" name="テキスト ボックス 753"/>
        <xdr:cNvSpPr txBox="1"/>
      </xdr:nvSpPr>
      <xdr:spPr>
        <a:xfrm>
          <a:off x="21088350" y="6269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80010</xdr:rowOff>
    </xdr:from>
    <xdr:to xmlns:xdr="http://schemas.openxmlformats.org/drawingml/2006/spreadsheetDrawing">
      <xdr:col>107</xdr:col>
      <xdr:colOff>50800</xdr:colOff>
      <xdr:row>35</xdr:row>
      <xdr:rowOff>112395</xdr:rowOff>
    </xdr:to>
    <xdr:cxnSp macro="">
      <xdr:nvCxnSpPr>
        <xdr:cNvPr id="755" name="直線コネクタ 754"/>
        <xdr:cNvCxnSpPr/>
      </xdr:nvCxnSpPr>
      <xdr:spPr>
        <a:xfrm flipV="1">
          <a:off x="19545300" y="60807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160655</xdr:rowOff>
    </xdr:from>
    <xdr:to xmlns:xdr="http://schemas.openxmlformats.org/drawingml/2006/spreadsheetDrawing">
      <xdr:col>107</xdr:col>
      <xdr:colOff>101600</xdr:colOff>
      <xdr:row>36</xdr:row>
      <xdr:rowOff>90805</xdr:rowOff>
    </xdr:to>
    <xdr:sp macro="" textlink="">
      <xdr:nvSpPr>
        <xdr:cNvPr id="756" name="フローチャート: 判断 755"/>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81915</xdr:rowOff>
    </xdr:from>
    <xdr:ext cx="467360" cy="259080"/>
    <xdr:sp macro="" textlink="">
      <xdr:nvSpPr>
        <xdr:cNvPr id="757" name="テキスト ボックス 756"/>
        <xdr:cNvSpPr txBox="1"/>
      </xdr:nvSpPr>
      <xdr:spPr>
        <a:xfrm>
          <a:off x="20199350" y="6254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98425</xdr:rowOff>
    </xdr:from>
    <xdr:to xmlns:xdr="http://schemas.openxmlformats.org/drawingml/2006/spreadsheetDrawing">
      <xdr:col>102</xdr:col>
      <xdr:colOff>114300</xdr:colOff>
      <xdr:row>35</xdr:row>
      <xdr:rowOff>112395</xdr:rowOff>
    </xdr:to>
    <xdr:cxnSp macro="">
      <xdr:nvCxnSpPr>
        <xdr:cNvPr id="758" name="直線コネクタ 757"/>
        <xdr:cNvCxnSpPr/>
      </xdr:nvCxnSpPr>
      <xdr:spPr>
        <a:xfrm>
          <a:off x="18656300" y="60991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163830</xdr:rowOff>
    </xdr:from>
    <xdr:to xmlns:xdr="http://schemas.openxmlformats.org/drawingml/2006/spreadsheetDrawing">
      <xdr:col>102</xdr:col>
      <xdr:colOff>165100</xdr:colOff>
      <xdr:row>36</xdr:row>
      <xdr:rowOff>93980</xdr:rowOff>
    </xdr:to>
    <xdr:sp macro="" textlink="">
      <xdr:nvSpPr>
        <xdr:cNvPr id="759" name="フローチャート: 判断 758"/>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85090</xdr:rowOff>
    </xdr:from>
    <xdr:ext cx="467360" cy="259080"/>
    <xdr:sp macro="" textlink="">
      <xdr:nvSpPr>
        <xdr:cNvPr id="760" name="テキスト ボックス 759"/>
        <xdr:cNvSpPr txBox="1"/>
      </xdr:nvSpPr>
      <xdr:spPr>
        <a:xfrm>
          <a:off x="19310350" y="6257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164465</xdr:rowOff>
    </xdr:from>
    <xdr:to xmlns:xdr="http://schemas.openxmlformats.org/drawingml/2006/spreadsheetDrawing">
      <xdr:col>98</xdr:col>
      <xdr:colOff>38100</xdr:colOff>
      <xdr:row>36</xdr:row>
      <xdr:rowOff>94615</xdr:rowOff>
    </xdr:to>
    <xdr:sp macro="" textlink="">
      <xdr:nvSpPr>
        <xdr:cNvPr id="761" name="フローチャート: 判断 760"/>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86360</xdr:rowOff>
    </xdr:from>
    <xdr:ext cx="467360" cy="256540"/>
    <xdr:sp macro="" textlink="">
      <xdr:nvSpPr>
        <xdr:cNvPr id="762" name="テキスト ボックス 761"/>
        <xdr:cNvSpPr txBox="1"/>
      </xdr:nvSpPr>
      <xdr:spPr>
        <a:xfrm>
          <a:off x="18421350" y="6258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23495</xdr:rowOff>
    </xdr:from>
    <xdr:to xmlns:xdr="http://schemas.openxmlformats.org/drawingml/2006/spreadsheetDrawing">
      <xdr:col>116</xdr:col>
      <xdr:colOff>114300</xdr:colOff>
      <xdr:row>35</xdr:row>
      <xdr:rowOff>125095</xdr:rowOff>
    </xdr:to>
    <xdr:sp macro="" textlink="">
      <xdr:nvSpPr>
        <xdr:cNvPr id="768" name="楕円 767"/>
        <xdr:cNvSpPr/>
      </xdr:nvSpPr>
      <xdr:spPr>
        <a:xfrm>
          <a:off x="22110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46355</xdr:rowOff>
    </xdr:from>
    <xdr:ext cx="469900" cy="259080"/>
    <xdr:sp macro="" textlink="">
      <xdr:nvSpPr>
        <xdr:cNvPr id="769" name="投資及び出資金該当値テキスト"/>
        <xdr:cNvSpPr txBox="1"/>
      </xdr:nvSpPr>
      <xdr:spPr>
        <a:xfrm>
          <a:off x="22212300" y="58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155575</xdr:rowOff>
    </xdr:from>
    <xdr:to xmlns:xdr="http://schemas.openxmlformats.org/drawingml/2006/spreadsheetDrawing">
      <xdr:col>112</xdr:col>
      <xdr:colOff>38100</xdr:colOff>
      <xdr:row>35</xdr:row>
      <xdr:rowOff>86360</xdr:rowOff>
    </xdr:to>
    <xdr:sp macro="" textlink="">
      <xdr:nvSpPr>
        <xdr:cNvPr id="770" name="楕円 769"/>
        <xdr:cNvSpPr/>
      </xdr:nvSpPr>
      <xdr:spPr>
        <a:xfrm>
          <a:off x="21272500" y="598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102235</xdr:rowOff>
    </xdr:from>
    <xdr:ext cx="467360" cy="258445"/>
    <xdr:sp macro="" textlink="">
      <xdr:nvSpPr>
        <xdr:cNvPr id="771" name="テキスト ボックス 770"/>
        <xdr:cNvSpPr txBox="1"/>
      </xdr:nvSpPr>
      <xdr:spPr>
        <a:xfrm>
          <a:off x="21088350" y="57600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29210</xdr:rowOff>
    </xdr:from>
    <xdr:to xmlns:xdr="http://schemas.openxmlformats.org/drawingml/2006/spreadsheetDrawing">
      <xdr:col>107</xdr:col>
      <xdr:colOff>101600</xdr:colOff>
      <xdr:row>35</xdr:row>
      <xdr:rowOff>130810</xdr:rowOff>
    </xdr:to>
    <xdr:sp macro="" textlink="">
      <xdr:nvSpPr>
        <xdr:cNvPr id="772" name="楕円 771"/>
        <xdr:cNvSpPr/>
      </xdr:nvSpPr>
      <xdr:spPr>
        <a:xfrm>
          <a:off x="20383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147320</xdr:rowOff>
    </xdr:from>
    <xdr:ext cx="467360" cy="259080"/>
    <xdr:sp macro="" textlink="">
      <xdr:nvSpPr>
        <xdr:cNvPr id="773" name="テキスト ボックス 772"/>
        <xdr:cNvSpPr txBox="1"/>
      </xdr:nvSpPr>
      <xdr:spPr>
        <a:xfrm>
          <a:off x="20199350" y="580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61595</xdr:rowOff>
    </xdr:from>
    <xdr:to xmlns:xdr="http://schemas.openxmlformats.org/drawingml/2006/spreadsheetDrawing">
      <xdr:col>102</xdr:col>
      <xdr:colOff>165100</xdr:colOff>
      <xdr:row>35</xdr:row>
      <xdr:rowOff>163195</xdr:rowOff>
    </xdr:to>
    <xdr:sp macro="" textlink="">
      <xdr:nvSpPr>
        <xdr:cNvPr id="774" name="楕円 773"/>
        <xdr:cNvSpPr/>
      </xdr:nvSpPr>
      <xdr:spPr>
        <a:xfrm>
          <a:off x="19494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8255</xdr:rowOff>
    </xdr:from>
    <xdr:ext cx="467360" cy="256540"/>
    <xdr:sp macro="" textlink="">
      <xdr:nvSpPr>
        <xdr:cNvPr id="775" name="テキスト ボックス 774"/>
        <xdr:cNvSpPr txBox="1"/>
      </xdr:nvSpPr>
      <xdr:spPr>
        <a:xfrm>
          <a:off x="19310350" y="58375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47625</xdr:rowOff>
    </xdr:from>
    <xdr:to xmlns:xdr="http://schemas.openxmlformats.org/drawingml/2006/spreadsheetDrawing">
      <xdr:col>98</xdr:col>
      <xdr:colOff>38100</xdr:colOff>
      <xdr:row>35</xdr:row>
      <xdr:rowOff>149225</xdr:rowOff>
    </xdr:to>
    <xdr:sp macro="" textlink="">
      <xdr:nvSpPr>
        <xdr:cNvPr id="776" name="楕円 775"/>
        <xdr:cNvSpPr/>
      </xdr:nvSpPr>
      <xdr:spPr>
        <a:xfrm>
          <a:off x="18605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166370</xdr:rowOff>
    </xdr:from>
    <xdr:ext cx="467360" cy="256540"/>
    <xdr:sp macro="" textlink="">
      <xdr:nvSpPr>
        <xdr:cNvPr id="777" name="テキスト ボックス 776"/>
        <xdr:cNvSpPr txBox="1"/>
      </xdr:nvSpPr>
      <xdr:spPr>
        <a:xfrm>
          <a:off x="18421350" y="5824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6" name="テキスト ボックス 785"/>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89" name="テキスト ボックス 788"/>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1" name="テキスト ボックス 79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6540"/>
    <xdr:sp macro="" textlink="">
      <xdr:nvSpPr>
        <xdr:cNvPr id="793" name="テキスト ボックス 792"/>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5" name="テキスト ボックス 79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6540"/>
    <xdr:sp macro="" textlink="">
      <xdr:nvSpPr>
        <xdr:cNvPr id="799" name="テキスト ボックス 798"/>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154940</xdr:rowOff>
    </xdr:from>
    <xdr:to xmlns:xdr="http://schemas.openxmlformats.org/drawingml/2006/spreadsheetDrawing">
      <xdr:col>116</xdr:col>
      <xdr:colOff>62865</xdr:colOff>
      <xdr:row>59</xdr:row>
      <xdr:rowOff>44450</xdr:rowOff>
    </xdr:to>
    <xdr:cxnSp macro="">
      <xdr:nvCxnSpPr>
        <xdr:cNvPr id="801" name="直線コネクタ 800"/>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3690" cy="259080"/>
    <xdr:sp macro="" textlink="">
      <xdr:nvSpPr>
        <xdr:cNvPr id="802" name="貸付金最小値テキスト"/>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3" name="直線コネクタ 80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101600</xdr:rowOff>
    </xdr:from>
    <xdr:ext cx="534670" cy="259080"/>
    <xdr:sp macro="" textlink="">
      <xdr:nvSpPr>
        <xdr:cNvPr id="804" name="貸付金最大値テキスト"/>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154940</xdr:rowOff>
    </xdr:from>
    <xdr:to xmlns:xdr="http://schemas.openxmlformats.org/drawingml/2006/spreadsheetDrawing">
      <xdr:col>116</xdr:col>
      <xdr:colOff>152400</xdr:colOff>
      <xdr:row>51</xdr:row>
      <xdr:rowOff>154940</xdr:rowOff>
    </xdr:to>
    <xdr:cxnSp macro="">
      <xdr:nvCxnSpPr>
        <xdr:cNvPr id="805" name="直線コネクタ 804"/>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135255</xdr:rowOff>
    </xdr:from>
    <xdr:to xmlns:xdr="http://schemas.openxmlformats.org/drawingml/2006/spreadsheetDrawing">
      <xdr:col>116</xdr:col>
      <xdr:colOff>63500</xdr:colOff>
      <xdr:row>58</xdr:row>
      <xdr:rowOff>144145</xdr:rowOff>
    </xdr:to>
    <xdr:cxnSp macro="">
      <xdr:nvCxnSpPr>
        <xdr:cNvPr id="806" name="直線コネクタ 805"/>
        <xdr:cNvCxnSpPr/>
      </xdr:nvCxnSpPr>
      <xdr:spPr>
        <a:xfrm>
          <a:off x="21323300" y="100793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56515</xdr:rowOff>
    </xdr:from>
    <xdr:ext cx="469900" cy="258445"/>
    <xdr:sp macro="" textlink="">
      <xdr:nvSpPr>
        <xdr:cNvPr id="807" name="貸付金平均値テキスト"/>
        <xdr:cNvSpPr txBox="1"/>
      </xdr:nvSpPr>
      <xdr:spPr>
        <a:xfrm>
          <a:off x="22212300" y="9829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33655</xdr:rowOff>
    </xdr:from>
    <xdr:to xmlns:xdr="http://schemas.openxmlformats.org/drawingml/2006/spreadsheetDrawing">
      <xdr:col>116</xdr:col>
      <xdr:colOff>114300</xdr:colOff>
      <xdr:row>58</xdr:row>
      <xdr:rowOff>135255</xdr:rowOff>
    </xdr:to>
    <xdr:sp macro="" textlink="">
      <xdr:nvSpPr>
        <xdr:cNvPr id="808" name="フローチャート: 判断 807"/>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130810</xdr:rowOff>
    </xdr:from>
    <xdr:to xmlns:xdr="http://schemas.openxmlformats.org/drawingml/2006/spreadsheetDrawing">
      <xdr:col>111</xdr:col>
      <xdr:colOff>177800</xdr:colOff>
      <xdr:row>58</xdr:row>
      <xdr:rowOff>135255</xdr:rowOff>
    </xdr:to>
    <xdr:cxnSp macro="">
      <xdr:nvCxnSpPr>
        <xdr:cNvPr id="809" name="直線コネクタ 808"/>
        <xdr:cNvCxnSpPr/>
      </xdr:nvCxnSpPr>
      <xdr:spPr>
        <a:xfrm>
          <a:off x="20434300" y="10074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22225</xdr:rowOff>
    </xdr:from>
    <xdr:to xmlns:xdr="http://schemas.openxmlformats.org/drawingml/2006/spreadsheetDrawing">
      <xdr:col>112</xdr:col>
      <xdr:colOff>38100</xdr:colOff>
      <xdr:row>58</xdr:row>
      <xdr:rowOff>123825</xdr:rowOff>
    </xdr:to>
    <xdr:sp macro="" textlink="">
      <xdr:nvSpPr>
        <xdr:cNvPr id="810" name="フローチャート: 判断 809"/>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140335</xdr:rowOff>
    </xdr:from>
    <xdr:ext cx="467360" cy="259080"/>
    <xdr:sp macro="" textlink="">
      <xdr:nvSpPr>
        <xdr:cNvPr id="811" name="テキスト ボックス 810"/>
        <xdr:cNvSpPr txBox="1"/>
      </xdr:nvSpPr>
      <xdr:spPr>
        <a:xfrm>
          <a:off x="21088350" y="9741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102235</xdr:rowOff>
    </xdr:from>
    <xdr:to xmlns:xdr="http://schemas.openxmlformats.org/drawingml/2006/spreadsheetDrawing">
      <xdr:col>107</xdr:col>
      <xdr:colOff>50800</xdr:colOff>
      <xdr:row>58</xdr:row>
      <xdr:rowOff>130810</xdr:rowOff>
    </xdr:to>
    <xdr:cxnSp macro="">
      <xdr:nvCxnSpPr>
        <xdr:cNvPr id="812" name="直線コネクタ 811"/>
        <xdr:cNvCxnSpPr/>
      </xdr:nvCxnSpPr>
      <xdr:spPr>
        <a:xfrm>
          <a:off x="19545300" y="100463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21590</xdr:rowOff>
    </xdr:from>
    <xdr:to xmlns:xdr="http://schemas.openxmlformats.org/drawingml/2006/spreadsheetDrawing">
      <xdr:col>107</xdr:col>
      <xdr:colOff>101600</xdr:colOff>
      <xdr:row>58</xdr:row>
      <xdr:rowOff>123190</xdr:rowOff>
    </xdr:to>
    <xdr:sp macro="" textlink="">
      <xdr:nvSpPr>
        <xdr:cNvPr id="813" name="フローチャート: 判断 812"/>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139700</xdr:rowOff>
    </xdr:from>
    <xdr:ext cx="467360" cy="259080"/>
    <xdr:sp macro="" textlink="">
      <xdr:nvSpPr>
        <xdr:cNvPr id="814" name="テキスト ボックス 813"/>
        <xdr:cNvSpPr txBox="1"/>
      </xdr:nvSpPr>
      <xdr:spPr>
        <a:xfrm>
          <a:off x="20199350" y="9740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67310</xdr:rowOff>
    </xdr:from>
    <xdr:to xmlns:xdr="http://schemas.openxmlformats.org/drawingml/2006/spreadsheetDrawing">
      <xdr:col>102</xdr:col>
      <xdr:colOff>114300</xdr:colOff>
      <xdr:row>58</xdr:row>
      <xdr:rowOff>102235</xdr:rowOff>
    </xdr:to>
    <xdr:cxnSp macro="">
      <xdr:nvCxnSpPr>
        <xdr:cNvPr id="815" name="直線コネクタ 814"/>
        <xdr:cNvCxnSpPr/>
      </xdr:nvCxnSpPr>
      <xdr:spPr>
        <a:xfrm>
          <a:off x="18656300" y="100114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9525</xdr:rowOff>
    </xdr:from>
    <xdr:to xmlns:xdr="http://schemas.openxmlformats.org/drawingml/2006/spreadsheetDrawing">
      <xdr:col>102</xdr:col>
      <xdr:colOff>165100</xdr:colOff>
      <xdr:row>58</xdr:row>
      <xdr:rowOff>111125</xdr:rowOff>
    </xdr:to>
    <xdr:sp macro="" textlink="">
      <xdr:nvSpPr>
        <xdr:cNvPr id="816" name="フローチャート: 判断 815"/>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127635</xdr:rowOff>
    </xdr:from>
    <xdr:ext cx="467360" cy="259080"/>
    <xdr:sp macro="" textlink="">
      <xdr:nvSpPr>
        <xdr:cNvPr id="817" name="テキスト ボックス 816"/>
        <xdr:cNvSpPr txBox="1"/>
      </xdr:nvSpPr>
      <xdr:spPr>
        <a:xfrm>
          <a:off x="19310350" y="97288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160655</xdr:rowOff>
    </xdr:from>
    <xdr:to xmlns:xdr="http://schemas.openxmlformats.org/drawingml/2006/spreadsheetDrawing">
      <xdr:col>98</xdr:col>
      <xdr:colOff>38100</xdr:colOff>
      <xdr:row>58</xdr:row>
      <xdr:rowOff>90805</xdr:rowOff>
    </xdr:to>
    <xdr:sp macro="" textlink="">
      <xdr:nvSpPr>
        <xdr:cNvPr id="818" name="フローチャート: 判断 817"/>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107315</xdr:rowOff>
    </xdr:from>
    <xdr:ext cx="467360" cy="259080"/>
    <xdr:sp macro="" textlink="">
      <xdr:nvSpPr>
        <xdr:cNvPr id="819" name="テキスト ボックス 818"/>
        <xdr:cNvSpPr txBox="1"/>
      </xdr:nvSpPr>
      <xdr:spPr>
        <a:xfrm>
          <a:off x="18421350" y="9708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93345</xdr:rowOff>
    </xdr:from>
    <xdr:to xmlns:xdr="http://schemas.openxmlformats.org/drawingml/2006/spreadsheetDrawing">
      <xdr:col>116</xdr:col>
      <xdr:colOff>114300</xdr:colOff>
      <xdr:row>59</xdr:row>
      <xdr:rowOff>23495</xdr:rowOff>
    </xdr:to>
    <xdr:sp macro="" textlink="">
      <xdr:nvSpPr>
        <xdr:cNvPr id="825" name="楕円 824"/>
        <xdr:cNvSpPr/>
      </xdr:nvSpPr>
      <xdr:spPr>
        <a:xfrm>
          <a:off x="221107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12065</xdr:rowOff>
    </xdr:from>
    <xdr:ext cx="469900" cy="259080"/>
    <xdr:sp macro="" textlink="">
      <xdr:nvSpPr>
        <xdr:cNvPr id="826" name="貸付金該当値テキスト"/>
        <xdr:cNvSpPr txBox="1"/>
      </xdr:nvSpPr>
      <xdr:spPr>
        <a:xfrm>
          <a:off x="22212300" y="9956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84455</xdr:rowOff>
    </xdr:from>
    <xdr:to xmlns:xdr="http://schemas.openxmlformats.org/drawingml/2006/spreadsheetDrawing">
      <xdr:col>112</xdr:col>
      <xdr:colOff>38100</xdr:colOff>
      <xdr:row>59</xdr:row>
      <xdr:rowOff>14605</xdr:rowOff>
    </xdr:to>
    <xdr:sp macro="" textlink="">
      <xdr:nvSpPr>
        <xdr:cNvPr id="827" name="楕円 826"/>
        <xdr:cNvSpPr/>
      </xdr:nvSpPr>
      <xdr:spPr>
        <a:xfrm>
          <a:off x="2127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6350</xdr:rowOff>
    </xdr:from>
    <xdr:ext cx="467360" cy="256540"/>
    <xdr:sp macro="" textlink="">
      <xdr:nvSpPr>
        <xdr:cNvPr id="828" name="テキスト ボックス 827"/>
        <xdr:cNvSpPr txBox="1"/>
      </xdr:nvSpPr>
      <xdr:spPr>
        <a:xfrm>
          <a:off x="21088350" y="10121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80010</xdr:rowOff>
    </xdr:from>
    <xdr:to xmlns:xdr="http://schemas.openxmlformats.org/drawingml/2006/spreadsheetDrawing">
      <xdr:col>107</xdr:col>
      <xdr:colOff>101600</xdr:colOff>
      <xdr:row>59</xdr:row>
      <xdr:rowOff>10160</xdr:rowOff>
    </xdr:to>
    <xdr:sp macro="" textlink="">
      <xdr:nvSpPr>
        <xdr:cNvPr id="829" name="楕円 828"/>
        <xdr:cNvSpPr/>
      </xdr:nvSpPr>
      <xdr:spPr>
        <a:xfrm>
          <a:off x="2038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1270</xdr:rowOff>
    </xdr:from>
    <xdr:ext cx="467360" cy="259080"/>
    <xdr:sp macro="" textlink="">
      <xdr:nvSpPr>
        <xdr:cNvPr id="830" name="テキスト ボックス 829"/>
        <xdr:cNvSpPr txBox="1"/>
      </xdr:nvSpPr>
      <xdr:spPr>
        <a:xfrm>
          <a:off x="20199350" y="10116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52070</xdr:rowOff>
    </xdr:from>
    <xdr:to xmlns:xdr="http://schemas.openxmlformats.org/drawingml/2006/spreadsheetDrawing">
      <xdr:col>102</xdr:col>
      <xdr:colOff>165100</xdr:colOff>
      <xdr:row>58</xdr:row>
      <xdr:rowOff>153035</xdr:rowOff>
    </xdr:to>
    <xdr:sp macro="" textlink="">
      <xdr:nvSpPr>
        <xdr:cNvPr id="831" name="楕円 830"/>
        <xdr:cNvSpPr/>
      </xdr:nvSpPr>
      <xdr:spPr>
        <a:xfrm>
          <a:off x="19494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144145</xdr:rowOff>
    </xdr:from>
    <xdr:ext cx="467360" cy="256540"/>
    <xdr:sp macro="" textlink="">
      <xdr:nvSpPr>
        <xdr:cNvPr id="832" name="テキスト ボックス 831"/>
        <xdr:cNvSpPr txBox="1"/>
      </xdr:nvSpPr>
      <xdr:spPr>
        <a:xfrm>
          <a:off x="19310350" y="10088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xdr:rowOff>
    </xdr:from>
    <xdr:to xmlns:xdr="http://schemas.openxmlformats.org/drawingml/2006/spreadsheetDrawing">
      <xdr:col>98</xdr:col>
      <xdr:colOff>38100</xdr:colOff>
      <xdr:row>58</xdr:row>
      <xdr:rowOff>118110</xdr:rowOff>
    </xdr:to>
    <xdr:sp macro="" textlink="">
      <xdr:nvSpPr>
        <xdr:cNvPr id="833" name="楕円 832"/>
        <xdr:cNvSpPr/>
      </xdr:nvSpPr>
      <xdr:spPr>
        <a:xfrm>
          <a:off x="18605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109220</xdr:rowOff>
    </xdr:from>
    <xdr:ext cx="467360" cy="256540"/>
    <xdr:sp macro="" textlink="">
      <xdr:nvSpPr>
        <xdr:cNvPr id="834" name="テキスト ボックス 833"/>
        <xdr:cNvSpPr txBox="1"/>
      </xdr:nvSpPr>
      <xdr:spPr>
        <a:xfrm>
          <a:off x="18421350" y="10053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43" name="テキスト ボックス 842"/>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6540"/>
    <xdr:sp macro="" textlink="">
      <xdr:nvSpPr>
        <xdr:cNvPr id="845" name="テキスト ボックス 844"/>
        <xdr:cNvSpPr txBox="1"/>
      </xdr:nvSpPr>
      <xdr:spPr>
        <a:xfrm>
          <a:off x="17756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6" name="直線コネクタ 84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7" name="テキスト ボックス 84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8" name="直線コネクタ 84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9" name="テキスト ボックス 84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0" name="直線コネクタ 84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6540"/>
    <xdr:sp macro="" textlink="">
      <xdr:nvSpPr>
        <xdr:cNvPr id="851" name="テキスト ボックス 850"/>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2" name="直線コネクタ 85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3" name="テキスト ボックス 85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4" name="直線コネクタ 85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5" name="テキスト ボックス 854"/>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6" name="直線コネクタ 85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6540"/>
    <xdr:sp macro="" textlink="">
      <xdr:nvSpPr>
        <xdr:cNvPr id="857" name="テキスト ボックス 856"/>
        <xdr:cNvSpPr txBox="1"/>
      </xdr:nvSpPr>
      <xdr:spPr>
        <a:xfrm>
          <a:off x="17756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149860</xdr:rowOff>
    </xdr:from>
    <xdr:to xmlns:xdr="http://schemas.openxmlformats.org/drawingml/2006/spreadsheetDrawing">
      <xdr:col>116</xdr:col>
      <xdr:colOff>62865</xdr:colOff>
      <xdr:row>78</xdr:row>
      <xdr:rowOff>38735</xdr:rowOff>
    </xdr:to>
    <xdr:cxnSp macro="">
      <xdr:nvCxnSpPr>
        <xdr:cNvPr id="859" name="直線コネクタ 858"/>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42545</xdr:rowOff>
    </xdr:from>
    <xdr:ext cx="534670" cy="256540"/>
    <xdr:sp macro="" textlink="">
      <xdr:nvSpPr>
        <xdr:cNvPr id="860" name="繰出金最小値テキスト"/>
        <xdr:cNvSpPr txBox="1"/>
      </xdr:nvSpPr>
      <xdr:spPr>
        <a:xfrm>
          <a:off x="22212300" y="134156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38735</xdr:rowOff>
    </xdr:from>
    <xdr:to xmlns:xdr="http://schemas.openxmlformats.org/drawingml/2006/spreadsheetDrawing">
      <xdr:col>116</xdr:col>
      <xdr:colOff>152400</xdr:colOff>
      <xdr:row>78</xdr:row>
      <xdr:rowOff>38735</xdr:rowOff>
    </xdr:to>
    <xdr:cxnSp macro="">
      <xdr:nvCxnSpPr>
        <xdr:cNvPr id="861" name="直線コネクタ 860"/>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96520</xdr:rowOff>
    </xdr:from>
    <xdr:ext cx="534670" cy="259080"/>
    <xdr:sp macro="" textlink="">
      <xdr:nvSpPr>
        <xdr:cNvPr id="862" name="繰出金最大値テキスト"/>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149860</xdr:rowOff>
    </xdr:from>
    <xdr:to xmlns:xdr="http://schemas.openxmlformats.org/drawingml/2006/spreadsheetDrawing">
      <xdr:col>116</xdr:col>
      <xdr:colOff>152400</xdr:colOff>
      <xdr:row>70</xdr:row>
      <xdr:rowOff>149860</xdr:rowOff>
    </xdr:to>
    <xdr:cxnSp macro="">
      <xdr:nvCxnSpPr>
        <xdr:cNvPr id="863" name="直線コネクタ 862"/>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104775</xdr:rowOff>
    </xdr:from>
    <xdr:to xmlns:xdr="http://schemas.openxmlformats.org/drawingml/2006/spreadsheetDrawing">
      <xdr:col>116</xdr:col>
      <xdr:colOff>63500</xdr:colOff>
      <xdr:row>74</xdr:row>
      <xdr:rowOff>122555</xdr:rowOff>
    </xdr:to>
    <xdr:cxnSp macro="">
      <xdr:nvCxnSpPr>
        <xdr:cNvPr id="864" name="直線コネクタ 863"/>
        <xdr:cNvCxnSpPr/>
      </xdr:nvCxnSpPr>
      <xdr:spPr>
        <a:xfrm flipV="1">
          <a:off x="21323300" y="127920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64135</xdr:rowOff>
    </xdr:from>
    <xdr:ext cx="534670" cy="256540"/>
    <xdr:sp macro="" textlink="">
      <xdr:nvSpPr>
        <xdr:cNvPr id="865" name="繰出金平均値テキスト"/>
        <xdr:cNvSpPr txBox="1"/>
      </xdr:nvSpPr>
      <xdr:spPr>
        <a:xfrm>
          <a:off x="22212300" y="127514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86360</xdr:rowOff>
    </xdr:from>
    <xdr:to xmlns:xdr="http://schemas.openxmlformats.org/drawingml/2006/spreadsheetDrawing">
      <xdr:col>116</xdr:col>
      <xdr:colOff>114300</xdr:colOff>
      <xdr:row>75</xdr:row>
      <xdr:rowOff>15875</xdr:rowOff>
    </xdr:to>
    <xdr:sp macro="" textlink="">
      <xdr:nvSpPr>
        <xdr:cNvPr id="866" name="フローチャート: 判断 865"/>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122555</xdr:rowOff>
    </xdr:from>
    <xdr:to xmlns:xdr="http://schemas.openxmlformats.org/drawingml/2006/spreadsheetDrawing">
      <xdr:col>111</xdr:col>
      <xdr:colOff>177800</xdr:colOff>
      <xdr:row>74</xdr:row>
      <xdr:rowOff>169545</xdr:rowOff>
    </xdr:to>
    <xdr:cxnSp macro="">
      <xdr:nvCxnSpPr>
        <xdr:cNvPr id="867" name="直線コネクタ 866"/>
        <xdr:cNvCxnSpPr/>
      </xdr:nvCxnSpPr>
      <xdr:spPr>
        <a:xfrm flipV="1">
          <a:off x="20434300" y="128098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126365</xdr:rowOff>
    </xdr:from>
    <xdr:to xmlns:xdr="http://schemas.openxmlformats.org/drawingml/2006/spreadsheetDrawing">
      <xdr:col>112</xdr:col>
      <xdr:colOff>38100</xdr:colOff>
      <xdr:row>75</xdr:row>
      <xdr:rowOff>56515</xdr:rowOff>
    </xdr:to>
    <xdr:sp macro="" textlink="">
      <xdr:nvSpPr>
        <xdr:cNvPr id="868" name="フローチャート: 判断 867"/>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47625</xdr:rowOff>
    </xdr:from>
    <xdr:ext cx="532130" cy="259080"/>
    <xdr:sp macro="" textlink="">
      <xdr:nvSpPr>
        <xdr:cNvPr id="869" name="テキスト ボックス 868"/>
        <xdr:cNvSpPr txBox="1"/>
      </xdr:nvSpPr>
      <xdr:spPr>
        <a:xfrm>
          <a:off x="21055965" y="12906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102870</xdr:rowOff>
    </xdr:from>
    <xdr:to xmlns:xdr="http://schemas.openxmlformats.org/drawingml/2006/spreadsheetDrawing">
      <xdr:col>107</xdr:col>
      <xdr:colOff>50800</xdr:colOff>
      <xdr:row>74</xdr:row>
      <xdr:rowOff>169545</xdr:rowOff>
    </xdr:to>
    <xdr:cxnSp macro="">
      <xdr:nvCxnSpPr>
        <xdr:cNvPr id="870" name="直線コネクタ 869"/>
        <xdr:cNvCxnSpPr/>
      </xdr:nvCxnSpPr>
      <xdr:spPr>
        <a:xfrm>
          <a:off x="19545300" y="127901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14605</xdr:rowOff>
    </xdr:from>
    <xdr:to xmlns:xdr="http://schemas.openxmlformats.org/drawingml/2006/spreadsheetDrawing">
      <xdr:col>107</xdr:col>
      <xdr:colOff>101600</xdr:colOff>
      <xdr:row>75</xdr:row>
      <xdr:rowOff>116205</xdr:rowOff>
    </xdr:to>
    <xdr:sp macro="" textlink="">
      <xdr:nvSpPr>
        <xdr:cNvPr id="871" name="フローチャート: 判断 870"/>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107315</xdr:rowOff>
    </xdr:from>
    <xdr:ext cx="532130" cy="259080"/>
    <xdr:sp macro="" textlink="">
      <xdr:nvSpPr>
        <xdr:cNvPr id="872" name="テキスト ボックス 871"/>
        <xdr:cNvSpPr txBox="1"/>
      </xdr:nvSpPr>
      <xdr:spPr>
        <a:xfrm>
          <a:off x="20166965" y="129660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102870</xdr:rowOff>
    </xdr:from>
    <xdr:to xmlns:xdr="http://schemas.openxmlformats.org/drawingml/2006/spreadsheetDrawing">
      <xdr:col>102</xdr:col>
      <xdr:colOff>114300</xdr:colOff>
      <xdr:row>74</xdr:row>
      <xdr:rowOff>149225</xdr:rowOff>
    </xdr:to>
    <xdr:cxnSp macro="">
      <xdr:nvCxnSpPr>
        <xdr:cNvPr id="873" name="直線コネクタ 872"/>
        <xdr:cNvCxnSpPr/>
      </xdr:nvCxnSpPr>
      <xdr:spPr>
        <a:xfrm flipV="1">
          <a:off x="18656300" y="127901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74" name="フローチャート: 判断 873"/>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139700</xdr:rowOff>
    </xdr:from>
    <xdr:ext cx="532130" cy="259080"/>
    <xdr:sp macro="" textlink="">
      <xdr:nvSpPr>
        <xdr:cNvPr id="875" name="テキスト ボックス 874"/>
        <xdr:cNvSpPr txBox="1"/>
      </xdr:nvSpPr>
      <xdr:spPr>
        <a:xfrm>
          <a:off x="19277965" y="12998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166370</xdr:rowOff>
    </xdr:to>
    <xdr:sp macro="" textlink="">
      <xdr:nvSpPr>
        <xdr:cNvPr id="876" name="フローチャート: 判断 875"/>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156845</xdr:rowOff>
    </xdr:from>
    <xdr:ext cx="532130" cy="256540"/>
    <xdr:sp macro="" textlink="">
      <xdr:nvSpPr>
        <xdr:cNvPr id="877" name="テキスト ボックス 876"/>
        <xdr:cNvSpPr txBox="1"/>
      </xdr:nvSpPr>
      <xdr:spPr>
        <a:xfrm>
          <a:off x="18388965" y="13015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8" name="テキスト ボックス 87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9" name="テキスト ボックス 87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0" name="テキスト ボックス 87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1" name="テキスト ボックス 88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2" name="テキスト ボックス 88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53975</xdr:rowOff>
    </xdr:from>
    <xdr:to xmlns:xdr="http://schemas.openxmlformats.org/drawingml/2006/spreadsheetDrawing">
      <xdr:col>116</xdr:col>
      <xdr:colOff>114300</xdr:colOff>
      <xdr:row>74</xdr:row>
      <xdr:rowOff>155575</xdr:rowOff>
    </xdr:to>
    <xdr:sp macro="" textlink="">
      <xdr:nvSpPr>
        <xdr:cNvPr id="883" name="楕円 882"/>
        <xdr:cNvSpPr/>
      </xdr:nvSpPr>
      <xdr:spPr>
        <a:xfrm>
          <a:off x="2211070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76835</xdr:rowOff>
    </xdr:from>
    <xdr:ext cx="534670" cy="256540"/>
    <xdr:sp macro="" textlink="">
      <xdr:nvSpPr>
        <xdr:cNvPr id="884" name="繰出金該当値テキスト"/>
        <xdr:cNvSpPr txBox="1"/>
      </xdr:nvSpPr>
      <xdr:spPr>
        <a:xfrm>
          <a:off x="22212300" y="125926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85" name="楕円 884"/>
        <xdr:cNvSpPr/>
      </xdr:nvSpPr>
      <xdr:spPr>
        <a:xfrm>
          <a:off x="212725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18415</xdr:rowOff>
    </xdr:from>
    <xdr:ext cx="532130" cy="256540"/>
    <xdr:sp macro="" textlink="">
      <xdr:nvSpPr>
        <xdr:cNvPr id="886" name="テキスト ボックス 885"/>
        <xdr:cNvSpPr txBox="1"/>
      </xdr:nvSpPr>
      <xdr:spPr>
        <a:xfrm>
          <a:off x="21055965" y="12534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118745</xdr:rowOff>
    </xdr:from>
    <xdr:to xmlns:xdr="http://schemas.openxmlformats.org/drawingml/2006/spreadsheetDrawing">
      <xdr:col>107</xdr:col>
      <xdr:colOff>101600</xdr:colOff>
      <xdr:row>75</xdr:row>
      <xdr:rowOff>48895</xdr:rowOff>
    </xdr:to>
    <xdr:sp macro="" textlink="">
      <xdr:nvSpPr>
        <xdr:cNvPr id="887" name="楕円 886"/>
        <xdr:cNvSpPr/>
      </xdr:nvSpPr>
      <xdr:spPr>
        <a:xfrm>
          <a:off x="20383500" y="128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65405</xdr:rowOff>
    </xdr:from>
    <xdr:ext cx="532130" cy="256540"/>
    <xdr:sp macro="" textlink="">
      <xdr:nvSpPr>
        <xdr:cNvPr id="888" name="テキスト ボックス 887"/>
        <xdr:cNvSpPr txBox="1"/>
      </xdr:nvSpPr>
      <xdr:spPr>
        <a:xfrm>
          <a:off x="20166965" y="12581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52070</xdr:rowOff>
    </xdr:from>
    <xdr:to xmlns:xdr="http://schemas.openxmlformats.org/drawingml/2006/spreadsheetDrawing">
      <xdr:col>102</xdr:col>
      <xdr:colOff>165100</xdr:colOff>
      <xdr:row>74</xdr:row>
      <xdr:rowOff>153670</xdr:rowOff>
    </xdr:to>
    <xdr:sp macro="" textlink="">
      <xdr:nvSpPr>
        <xdr:cNvPr id="889" name="楕円 888"/>
        <xdr:cNvSpPr/>
      </xdr:nvSpPr>
      <xdr:spPr>
        <a:xfrm>
          <a:off x="19494500" y="127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170180</xdr:rowOff>
    </xdr:from>
    <xdr:ext cx="532130" cy="259080"/>
    <xdr:sp macro="" textlink="">
      <xdr:nvSpPr>
        <xdr:cNvPr id="890" name="テキスト ボックス 889"/>
        <xdr:cNvSpPr txBox="1"/>
      </xdr:nvSpPr>
      <xdr:spPr>
        <a:xfrm>
          <a:off x="19277965" y="12514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98425</xdr:rowOff>
    </xdr:from>
    <xdr:to xmlns:xdr="http://schemas.openxmlformats.org/drawingml/2006/spreadsheetDrawing">
      <xdr:col>98</xdr:col>
      <xdr:colOff>38100</xdr:colOff>
      <xdr:row>75</xdr:row>
      <xdr:rowOff>29210</xdr:rowOff>
    </xdr:to>
    <xdr:sp macro="" textlink="">
      <xdr:nvSpPr>
        <xdr:cNvPr id="891" name="楕円 890"/>
        <xdr:cNvSpPr/>
      </xdr:nvSpPr>
      <xdr:spPr>
        <a:xfrm>
          <a:off x="18605500" y="12785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45720</xdr:rowOff>
    </xdr:from>
    <xdr:ext cx="532130" cy="259080"/>
    <xdr:sp macro="" textlink="">
      <xdr:nvSpPr>
        <xdr:cNvPr id="892" name="テキスト ボックス 891"/>
        <xdr:cNvSpPr txBox="1"/>
      </xdr:nvSpPr>
      <xdr:spPr>
        <a:xfrm>
          <a:off x="18388965" y="12561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901" name="テキスト ボックス 900"/>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2" name="直線コネクタ 90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3" name="直線コネクタ 90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904" name="テキスト ボックス 903"/>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906" name="テキスト ボックス 905"/>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8" name="直線コネクタ 90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3" name="直線コネクタ 91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6" name="直線コネクタ 91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18" name="テキスト ボックス 917"/>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9" name="直線コネクタ 91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21" name="テキスト ボックス 920"/>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2" name="直線コネクタ 92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24" name="テキスト ボックス 923"/>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26" name="テキスト ボックス 925"/>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35" name="テキスト ボックス 934"/>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37" name="テキスト ボックス 936"/>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39" name="テキスト ボックス 938"/>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41" name="テキスト ボックス 940"/>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・普通建設事業費は住民一人当たり６４</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８１２</a:t>
          </a:r>
          <a:r>
            <a:rPr kumimoji="1" lang="ja-JP" altLang="ja-JP" sz="1300">
              <a:solidFill>
                <a:schemeClr val="dk1"/>
              </a:solidFill>
              <a:effectLst/>
              <a:latin typeface="ＭＳ Ｐゴシック"/>
              <a:ea typeface="ＭＳ Ｐゴシック"/>
              <a:cs typeface="+mn-cs"/>
            </a:rPr>
            <a:t>円となっており、</a:t>
          </a:r>
          <a:r>
            <a:rPr kumimoji="1" lang="ja-JP" altLang="ja-JP" sz="1300">
              <a:solidFill>
                <a:schemeClr val="dk1"/>
              </a:solidFill>
              <a:effectLst/>
              <a:latin typeface="ＭＳ Ｐゴシック"/>
              <a:ea typeface="ＭＳ Ｐゴシック"/>
              <a:cs typeface="+mn-cs"/>
            </a:rPr>
            <a:t>類似団体と比較して一人当たりのコストは</a:t>
          </a:r>
          <a:r>
            <a:rPr kumimoji="1" lang="ja-JP" altLang="en-US" sz="1300">
              <a:solidFill>
                <a:schemeClr val="dk1"/>
              </a:solidFill>
              <a:effectLst/>
              <a:latin typeface="ＭＳ Ｐゴシック"/>
              <a:ea typeface="ＭＳ Ｐゴシック"/>
              <a:cs typeface="+mn-cs"/>
            </a:rPr>
            <a:t>非常に高い</a:t>
          </a:r>
          <a:r>
            <a:rPr kumimoji="1" lang="ja-JP" altLang="ja-JP" sz="1300">
              <a:solidFill>
                <a:schemeClr val="dk1"/>
              </a:solidFill>
              <a:effectLst/>
              <a:latin typeface="ＭＳ Ｐゴシック"/>
              <a:ea typeface="ＭＳ Ｐゴシック"/>
              <a:cs typeface="+mn-cs"/>
            </a:rPr>
            <a:t>水準となっている。高機能消防指令センターや揖屋小学校の整備、新庁舎</a:t>
          </a:r>
          <a:r>
            <a:rPr kumimoji="1" lang="ja-JP" altLang="en-US" sz="1300">
              <a:solidFill>
                <a:schemeClr val="dk1"/>
              </a:solidFill>
              <a:effectLst/>
              <a:latin typeface="ＭＳ Ｐゴシック"/>
              <a:ea typeface="ＭＳ Ｐゴシック"/>
              <a:cs typeface="+mn-cs"/>
            </a:rPr>
            <a:t>建設工事等により普通建設事業費総額は前年度決算から７．９％の増となっている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・扶助費は住民一人当たり１５３</a:t>
          </a:r>
          <a:r>
            <a:rPr kumimoji="1" lang="ja-JP" altLang="ja-JP" sz="1300">
              <a:solidFill>
                <a:schemeClr val="dk1"/>
              </a:solidFill>
              <a:effectLst/>
              <a:latin typeface="ＭＳ Ｐゴシック"/>
              <a:ea typeface="ＭＳ Ｐゴシック"/>
              <a:cs typeface="+mn-cs"/>
            </a:rPr>
            <a:t>，７６２</a:t>
          </a:r>
          <a:r>
            <a:rPr kumimoji="1" lang="ja-JP" altLang="ja-JP" sz="1300">
              <a:solidFill>
                <a:schemeClr val="dk1"/>
              </a:solidFill>
              <a:effectLst/>
              <a:latin typeface="ＭＳ Ｐゴシック"/>
              <a:ea typeface="ＭＳ Ｐゴシック"/>
              <a:cs typeface="+mn-cs"/>
            </a:rPr>
            <a:t>円となっており、類似団体と比較して一人当たりのコストは概ね同水準となっている。</a:t>
          </a:r>
          <a:r>
            <a:rPr kumimoji="1" lang="ja-JP" altLang="en-US" sz="1300">
              <a:latin typeface="ＭＳ Ｐゴシック"/>
              <a:ea typeface="ＭＳ Ｐゴシック"/>
            </a:rPr>
            <a:t>　物価高騰対策による給付金事業の実施や保育所の公定価格改定に伴い</a:t>
          </a:r>
          <a:r>
            <a:rPr kumimoji="1" lang="ja-JP" altLang="ja-JP" sz="1300">
              <a:solidFill>
                <a:schemeClr val="dk1"/>
              </a:solidFill>
              <a:effectLst/>
              <a:latin typeface="ＭＳ Ｐゴシック"/>
              <a:ea typeface="ＭＳ Ｐゴシック"/>
              <a:cs typeface="+mn-cs"/>
            </a:rPr>
            <a:t>、扶助費総額では前年度決算から５</a:t>
          </a:r>
          <a:r>
            <a:rPr kumimoji="1" lang="ja-JP" altLang="ja-JP"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％の増</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a:t>
          </a:r>
          <a:r>
            <a:rPr kumimoji="1" lang="ja-JP" altLang="en-US" sz="1300">
              <a:solidFill>
                <a:schemeClr val="dk1"/>
              </a:solidFill>
              <a:effectLst/>
              <a:latin typeface="ＭＳ Ｐゴシック"/>
              <a:ea typeface="ＭＳ Ｐゴシック"/>
              <a:cs typeface="+mn-cs"/>
            </a:rPr>
            <a:t>５４</a:t>
          </a:r>
          <a:r>
            <a:rPr kumimoji="1" lang="ja-JP" altLang="ja-JP" sz="1300">
              <a:solidFill>
                <a:schemeClr val="dk1"/>
              </a:solidFill>
              <a:effectLst/>
              <a:latin typeface="ＭＳ Ｐゴシック"/>
              <a:ea typeface="ＭＳ Ｐゴシック"/>
              <a:cs typeface="+mn-cs"/>
            </a:rPr>
            <a:t>，９６</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円となっており、類似団体と比較して一人当たりのコストが非常に高い状況となっている。公債費総額では前年度決算から３</a:t>
          </a:r>
          <a:r>
            <a:rPr kumimoji="1" lang="ja-JP" altLang="ja-JP"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a:t>
          </a:r>
          <a:r>
            <a:rPr kumimoji="1" lang="ja-JP" altLang="en-US" sz="1300">
              <a:solidFill>
                <a:schemeClr val="dk1"/>
              </a:solidFill>
              <a:effectLst/>
              <a:latin typeface="ＭＳ Ｐゴシック"/>
              <a:ea typeface="ＭＳ Ｐゴシック"/>
              <a:cs typeface="+mn-cs"/>
            </a:rPr>
            <a:t>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4650" cy="256540"/>
    <xdr:sp macro="" textlink="">
      <xdr:nvSpPr>
        <xdr:cNvPr id="42" name="テキスト ボックス 41"/>
        <xdr:cNvSpPr txBox="1"/>
      </xdr:nvSpPr>
      <xdr:spPr>
        <a:xfrm>
          <a:off x="384810" y="69697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820" cy="256540"/>
    <xdr:sp macro="" textlink="">
      <xdr:nvSpPr>
        <xdr:cNvPr id="48" name="テキスト ボックス 47"/>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820" cy="259080"/>
    <xdr:sp macro="" textlink="">
      <xdr:nvSpPr>
        <xdr:cNvPr id="50" name="テキスト ボックス 49"/>
        <xdr:cNvSpPr txBox="1"/>
      </xdr:nvSpPr>
      <xdr:spPr>
        <a:xfrm>
          <a:off x="294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4820" cy="259080"/>
    <xdr:sp macro="" textlink="">
      <xdr:nvSpPr>
        <xdr:cNvPr id="52" name="テキスト ボックス 51"/>
        <xdr:cNvSpPr txBox="1"/>
      </xdr:nvSpPr>
      <xdr:spPr>
        <a:xfrm>
          <a:off x="294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820" cy="256540"/>
    <xdr:sp macro="" textlink="">
      <xdr:nvSpPr>
        <xdr:cNvPr id="54" name="テキスト ボックス 53"/>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159385</xdr:rowOff>
    </xdr:from>
    <xdr:to xmlns:xdr="http://schemas.openxmlformats.org/drawingml/2006/spreadsheetDrawing">
      <xdr:col>24</xdr:col>
      <xdr:colOff>62865</xdr:colOff>
      <xdr:row>37</xdr:row>
      <xdr:rowOff>139065</xdr:rowOff>
    </xdr:to>
    <xdr:cxnSp macro="">
      <xdr:nvCxnSpPr>
        <xdr:cNvPr id="56" name="直線コネクタ 55"/>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143510</xdr:rowOff>
    </xdr:from>
    <xdr:ext cx="469900" cy="256540"/>
    <xdr:sp macro="" textlink="">
      <xdr:nvSpPr>
        <xdr:cNvPr id="57" name="議会費最小値テキスト"/>
        <xdr:cNvSpPr txBox="1"/>
      </xdr:nvSpPr>
      <xdr:spPr>
        <a:xfrm>
          <a:off x="4686300" y="6487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139065</xdr:rowOff>
    </xdr:from>
    <xdr:to xmlns:xdr="http://schemas.openxmlformats.org/drawingml/2006/spreadsheetDrawing">
      <xdr:col>24</xdr:col>
      <xdr:colOff>152400</xdr:colOff>
      <xdr:row>37</xdr:row>
      <xdr:rowOff>139065</xdr:rowOff>
    </xdr:to>
    <xdr:cxnSp macro="">
      <xdr:nvCxnSpPr>
        <xdr:cNvPr id="58" name="直線コネクタ 57"/>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106045</xdr:rowOff>
    </xdr:from>
    <xdr:ext cx="469900" cy="259080"/>
    <xdr:sp macro="" textlink="">
      <xdr:nvSpPr>
        <xdr:cNvPr id="59" name="議会費最大値テキスト"/>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159385</xdr:rowOff>
    </xdr:from>
    <xdr:to xmlns:xdr="http://schemas.openxmlformats.org/drawingml/2006/spreadsheetDrawing">
      <xdr:col>24</xdr:col>
      <xdr:colOff>152400</xdr:colOff>
      <xdr:row>30</xdr:row>
      <xdr:rowOff>159385</xdr:rowOff>
    </xdr:to>
    <xdr:cxnSp macro="">
      <xdr:nvCxnSpPr>
        <xdr:cNvPr id="60" name="直線コネクタ 59"/>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170815</xdr:rowOff>
    </xdr:from>
    <xdr:to xmlns:xdr="http://schemas.openxmlformats.org/drawingml/2006/spreadsheetDrawing">
      <xdr:col>24</xdr:col>
      <xdr:colOff>63500</xdr:colOff>
      <xdr:row>33</xdr:row>
      <xdr:rowOff>1270</xdr:rowOff>
    </xdr:to>
    <xdr:cxnSp macro="">
      <xdr:nvCxnSpPr>
        <xdr:cNvPr id="61" name="直線コネクタ 60"/>
        <xdr:cNvCxnSpPr/>
      </xdr:nvCxnSpPr>
      <xdr:spPr>
        <a:xfrm>
          <a:off x="3797300" y="56572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157480</xdr:rowOff>
    </xdr:from>
    <xdr:ext cx="469900" cy="256540"/>
    <xdr:sp macro="" textlink="">
      <xdr:nvSpPr>
        <xdr:cNvPr id="62" name="議会費平均値テキスト"/>
        <xdr:cNvSpPr txBox="1"/>
      </xdr:nvSpPr>
      <xdr:spPr>
        <a:xfrm>
          <a:off x="4686300" y="59867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xdr:rowOff>
    </xdr:from>
    <xdr:to xmlns:xdr="http://schemas.openxmlformats.org/drawingml/2006/spreadsheetDrawing">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165100</xdr:rowOff>
    </xdr:from>
    <xdr:to xmlns:xdr="http://schemas.openxmlformats.org/drawingml/2006/spreadsheetDrawing">
      <xdr:col>19</xdr:col>
      <xdr:colOff>177800</xdr:colOff>
      <xdr:row>32</xdr:row>
      <xdr:rowOff>170815</xdr:rowOff>
    </xdr:to>
    <xdr:cxnSp macro="">
      <xdr:nvCxnSpPr>
        <xdr:cNvPr id="64" name="直線コネクタ 63"/>
        <xdr:cNvCxnSpPr/>
      </xdr:nvCxnSpPr>
      <xdr:spPr>
        <a:xfrm>
          <a:off x="2908300" y="5651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27940</xdr:rowOff>
    </xdr:from>
    <xdr:to xmlns:xdr="http://schemas.openxmlformats.org/drawingml/2006/spreadsheetDrawing">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120650</xdr:rowOff>
    </xdr:from>
    <xdr:ext cx="467360" cy="256540"/>
    <xdr:sp macro="" textlink="">
      <xdr:nvSpPr>
        <xdr:cNvPr id="66" name="テキスト ボックス 65"/>
        <xdr:cNvSpPr txBox="1"/>
      </xdr:nvSpPr>
      <xdr:spPr>
        <a:xfrm>
          <a:off x="3562350" y="6121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165100</xdr:rowOff>
    </xdr:from>
    <xdr:to xmlns:xdr="http://schemas.openxmlformats.org/drawingml/2006/spreadsheetDrawing">
      <xdr:col>15</xdr:col>
      <xdr:colOff>50800</xdr:colOff>
      <xdr:row>33</xdr:row>
      <xdr:rowOff>75565</xdr:rowOff>
    </xdr:to>
    <xdr:cxnSp macro="">
      <xdr:nvCxnSpPr>
        <xdr:cNvPr id="67" name="直線コネクタ 66"/>
        <xdr:cNvCxnSpPr/>
      </xdr:nvCxnSpPr>
      <xdr:spPr>
        <a:xfrm flipV="1">
          <a:off x="2019300" y="56515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42545</xdr:rowOff>
    </xdr:from>
    <xdr:to xmlns:xdr="http://schemas.openxmlformats.org/drawingml/2006/spreadsheetDrawing">
      <xdr:col>15</xdr:col>
      <xdr:colOff>101600</xdr:colOff>
      <xdr:row>35</xdr:row>
      <xdr:rowOff>144145</xdr:rowOff>
    </xdr:to>
    <xdr:sp macro="" textlink="">
      <xdr:nvSpPr>
        <xdr:cNvPr id="68" name="フローチャート: 判断 67"/>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135255</xdr:rowOff>
    </xdr:from>
    <xdr:ext cx="467360" cy="256540"/>
    <xdr:sp macro="" textlink="">
      <xdr:nvSpPr>
        <xdr:cNvPr id="69" name="テキスト ボックス 68"/>
        <xdr:cNvSpPr txBox="1"/>
      </xdr:nvSpPr>
      <xdr:spPr>
        <a:xfrm>
          <a:off x="2673350" y="6136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66675</xdr:rowOff>
    </xdr:from>
    <xdr:to xmlns:xdr="http://schemas.openxmlformats.org/drawingml/2006/spreadsheetDrawing">
      <xdr:col>10</xdr:col>
      <xdr:colOff>114300</xdr:colOff>
      <xdr:row>33</xdr:row>
      <xdr:rowOff>75565</xdr:rowOff>
    </xdr:to>
    <xdr:cxnSp macro="">
      <xdr:nvCxnSpPr>
        <xdr:cNvPr id="70" name="直線コネクタ 69"/>
        <xdr:cNvCxnSpPr/>
      </xdr:nvCxnSpPr>
      <xdr:spPr>
        <a:xfrm>
          <a:off x="1130300" y="57245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55880</xdr:rowOff>
    </xdr:from>
    <xdr:to xmlns:xdr="http://schemas.openxmlformats.org/drawingml/2006/spreadsheetDrawing">
      <xdr:col>10</xdr:col>
      <xdr:colOff>165100</xdr:colOff>
      <xdr:row>35</xdr:row>
      <xdr:rowOff>157480</xdr:rowOff>
    </xdr:to>
    <xdr:sp macro="" textlink="">
      <xdr:nvSpPr>
        <xdr:cNvPr id="71" name="フローチャート: 判断 70"/>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148590</xdr:rowOff>
    </xdr:from>
    <xdr:ext cx="467360" cy="259080"/>
    <xdr:sp macro="" textlink="">
      <xdr:nvSpPr>
        <xdr:cNvPr id="72" name="テキスト ボックス 71"/>
        <xdr:cNvSpPr txBox="1"/>
      </xdr:nvSpPr>
      <xdr:spPr>
        <a:xfrm>
          <a:off x="1784350" y="6149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58420</xdr:rowOff>
    </xdr:from>
    <xdr:to xmlns:xdr="http://schemas.openxmlformats.org/drawingml/2006/spreadsheetDrawing">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151130</xdr:rowOff>
    </xdr:from>
    <xdr:ext cx="467360" cy="259080"/>
    <xdr:sp macro="" textlink="">
      <xdr:nvSpPr>
        <xdr:cNvPr id="74" name="テキスト ボックス 73"/>
        <xdr:cNvSpPr txBox="1"/>
      </xdr:nvSpPr>
      <xdr:spPr>
        <a:xfrm>
          <a:off x="895350" y="6151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121920</xdr:rowOff>
    </xdr:from>
    <xdr:to xmlns:xdr="http://schemas.openxmlformats.org/drawingml/2006/spreadsheetDrawing">
      <xdr:col>24</xdr:col>
      <xdr:colOff>114300</xdr:colOff>
      <xdr:row>33</xdr:row>
      <xdr:rowOff>52070</xdr:rowOff>
    </xdr:to>
    <xdr:sp macro="" textlink="">
      <xdr:nvSpPr>
        <xdr:cNvPr id="80" name="楕円 79"/>
        <xdr:cNvSpPr/>
      </xdr:nvSpPr>
      <xdr:spPr>
        <a:xfrm>
          <a:off x="45847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144780</xdr:rowOff>
    </xdr:from>
    <xdr:ext cx="469900" cy="256540"/>
    <xdr:sp macro="" textlink="">
      <xdr:nvSpPr>
        <xdr:cNvPr id="81" name="議会費該当値テキスト"/>
        <xdr:cNvSpPr txBox="1"/>
      </xdr:nvSpPr>
      <xdr:spPr>
        <a:xfrm>
          <a:off x="4686300" y="5459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120650</xdr:rowOff>
    </xdr:from>
    <xdr:to xmlns:xdr="http://schemas.openxmlformats.org/drawingml/2006/spreadsheetDrawing">
      <xdr:col>20</xdr:col>
      <xdr:colOff>38100</xdr:colOff>
      <xdr:row>33</xdr:row>
      <xdr:rowOff>50165</xdr:rowOff>
    </xdr:to>
    <xdr:sp macro="" textlink="">
      <xdr:nvSpPr>
        <xdr:cNvPr id="82" name="楕円 81"/>
        <xdr:cNvSpPr/>
      </xdr:nvSpPr>
      <xdr:spPr>
        <a:xfrm>
          <a:off x="3746500" y="5607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66675</xdr:rowOff>
    </xdr:from>
    <xdr:ext cx="467360" cy="256540"/>
    <xdr:sp macro="" textlink="">
      <xdr:nvSpPr>
        <xdr:cNvPr id="83" name="テキスト ボックス 82"/>
        <xdr:cNvSpPr txBox="1"/>
      </xdr:nvSpPr>
      <xdr:spPr>
        <a:xfrm>
          <a:off x="3562350" y="53816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114300</xdr:rowOff>
    </xdr:from>
    <xdr:to xmlns:xdr="http://schemas.openxmlformats.org/drawingml/2006/spreadsheetDrawing">
      <xdr:col>15</xdr:col>
      <xdr:colOff>101600</xdr:colOff>
      <xdr:row>33</xdr:row>
      <xdr:rowOff>44450</xdr:rowOff>
    </xdr:to>
    <xdr:sp macro="" textlink="">
      <xdr:nvSpPr>
        <xdr:cNvPr id="84" name="楕円 83"/>
        <xdr:cNvSpPr/>
      </xdr:nvSpPr>
      <xdr:spPr>
        <a:xfrm>
          <a:off x="28575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60960</xdr:rowOff>
    </xdr:from>
    <xdr:ext cx="467360" cy="259080"/>
    <xdr:sp macro="" textlink="">
      <xdr:nvSpPr>
        <xdr:cNvPr id="85" name="テキスト ボックス 84"/>
        <xdr:cNvSpPr txBox="1"/>
      </xdr:nvSpPr>
      <xdr:spPr>
        <a:xfrm>
          <a:off x="2673350" y="5375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24765</xdr:rowOff>
    </xdr:from>
    <xdr:to xmlns:xdr="http://schemas.openxmlformats.org/drawingml/2006/spreadsheetDrawing">
      <xdr:col>10</xdr:col>
      <xdr:colOff>165100</xdr:colOff>
      <xdr:row>33</xdr:row>
      <xdr:rowOff>126365</xdr:rowOff>
    </xdr:to>
    <xdr:sp macro="" textlink="">
      <xdr:nvSpPr>
        <xdr:cNvPr id="86" name="楕円 85"/>
        <xdr:cNvSpPr/>
      </xdr:nvSpPr>
      <xdr:spPr>
        <a:xfrm>
          <a:off x="19685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143510</xdr:rowOff>
    </xdr:from>
    <xdr:ext cx="467360" cy="256540"/>
    <xdr:sp macro="" textlink="">
      <xdr:nvSpPr>
        <xdr:cNvPr id="87" name="テキスト ボックス 86"/>
        <xdr:cNvSpPr txBox="1"/>
      </xdr:nvSpPr>
      <xdr:spPr>
        <a:xfrm>
          <a:off x="1784350" y="54584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15875</xdr:rowOff>
    </xdr:from>
    <xdr:to xmlns:xdr="http://schemas.openxmlformats.org/drawingml/2006/spreadsheetDrawing">
      <xdr:col>6</xdr:col>
      <xdr:colOff>38100</xdr:colOff>
      <xdr:row>33</xdr:row>
      <xdr:rowOff>117475</xdr:rowOff>
    </xdr:to>
    <xdr:sp macro="" textlink="">
      <xdr:nvSpPr>
        <xdr:cNvPr id="88" name="楕円 87"/>
        <xdr:cNvSpPr/>
      </xdr:nvSpPr>
      <xdr:spPr>
        <a:xfrm>
          <a:off x="1079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133985</xdr:rowOff>
    </xdr:from>
    <xdr:ext cx="467360" cy="256540"/>
    <xdr:sp macro="" textlink="">
      <xdr:nvSpPr>
        <xdr:cNvPr id="89" name="テキスト ボックス 88"/>
        <xdr:cNvSpPr txBox="1"/>
      </xdr:nvSpPr>
      <xdr:spPr>
        <a:xfrm>
          <a:off x="895350" y="5448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6380" cy="256540"/>
    <xdr:sp macro="" textlink="">
      <xdr:nvSpPr>
        <xdr:cNvPr id="100" name="テキスト ボックス 99"/>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6540"/>
    <xdr:sp macro="" textlink="">
      <xdr:nvSpPr>
        <xdr:cNvPr id="106" name="テキスト ボックス 105"/>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8" name="テキスト ボックス 107"/>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10" name="テキスト ボックス 109"/>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2" name="テキスト ボックス 111"/>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57785</xdr:rowOff>
    </xdr:from>
    <xdr:to xmlns:xdr="http://schemas.openxmlformats.org/drawingml/2006/spreadsheetDrawing">
      <xdr:col>24</xdr:col>
      <xdr:colOff>62865</xdr:colOff>
      <xdr:row>59</xdr:row>
      <xdr:rowOff>46990</xdr:rowOff>
    </xdr:to>
    <xdr:cxnSp macro="">
      <xdr:nvCxnSpPr>
        <xdr:cNvPr id="114" name="直線コネクタ 113"/>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50800</xdr:rowOff>
    </xdr:from>
    <xdr:ext cx="534670" cy="259080"/>
    <xdr:sp macro="" textlink="">
      <xdr:nvSpPr>
        <xdr:cNvPr id="115" name="総務費最小値テキスト"/>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46990</xdr:rowOff>
    </xdr:from>
    <xdr:to xmlns:xdr="http://schemas.openxmlformats.org/drawingml/2006/spreadsheetDrawing">
      <xdr:col>24</xdr:col>
      <xdr:colOff>152400</xdr:colOff>
      <xdr:row>59</xdr:row>
      <xdr:rowOff>46990</xdr:rowOff>
    </xdr:to>
    <xdr:cxnSp macro="">
      <xdr:nvCxnSpPr>
        <xdr:cNvPr id="116" name="直線コネクタ 115"/>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4445</xdr:rowOff>
    </xdr:from>
    <xdr:ext cx="598805" cy="259080"/>
    <xdr:sp macro="" textlink="">
      <xdr:nvSpPr>
        <xdr:cNvPr id="117" name="総務費最大値テキスト"/>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57785</xdr:rowOff>
    </xdr:from>
    <xdr:to xmlns:xdr="http://schemas.openxmlformats.org/drawingml/2006/spreadsheetDrawing">
      <xdr:col>24</xdr:col>
      <xdr:colOff>152400</xdr:colOff>
      <xdr:row>53</xdr:row>
      <xdr:rowOff>57785</xdr:rowOff>
    </xdr:to>
    <xdr:cxnSp macro="">
      <xdr:nvCxnSpPr>
        <xdr:cNvPr id="118" name="直線コネクタ 117"/>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92710</xdr:rowOff>
    </xdr:from>
    <xdr:to xmlns:xdr="http://schemas.openxmlformats.org/drawingml/2006/spreadsheetDrawing">
      <xdr:col>24</xdr:col>
      <xdr:colOff>63500</xdr:colOff>
      <xdr:row>56</xdr:row>
      <xdr:rowOff>5080</xdr:rowOff>
    </xdr:to>
    <xdr:cxnSp macro="">
      <xdr:nvCxnSpPr>
        <xdr:cNvPr id="119" name="直線コネクタ 118"/>
        <xdr:cNvCxnSpPr/>
      </xdr:nvCxnSpPr>
      <xdr:spPr>
        <a:xfrm flipV="1">
          <a:off x="3797300" y="95224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85090</xdr:rowOff>
    </xdr:from>
    <xdr:ext cx="534670" cy="259080"/>
    <xdr:sp macro="" textlink="">
      <xdr:nvSpPr>
        <xdr:cNvPr id="120" name="総務費平均値テキスト"/>
        <xdr:cNvSpPr txBox="1"/>
      </xdr:nvSpPr>
      <xdr:spPr>
        <a:xfrm>
          <a:off x="4686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106680</xdr:rowOff>
    </xdr:from>
    <xdr:to xmlns:xdr="http://schemas.openxmlformats.org/drawingml/2006/spreadsheetDrawing">
      <xdr:col>24</xdr:col>
      <xdr:colOff>114300</xdr:colOff>
      <xdr:row>58</xdr:row>
      <xdr:rowOff>36830</xdr:rowOff>
    </xdr:to>
    <xdr:sp macro="" textlink="">
      <xdr:nvSpPr>
        <xdr:cNvPr id="121" name="フローチャート: 判断 120"/>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96520</xdr:rowOff>
    </xdr:from>
    <xdr:to xmlns:xdr="http://schemas.openxmlformats.org/drawingml/2006/spreadsheetDrawing">
      <xdr:col>19</xdr:col>
      <xdr:colOff>177800</xdr:colOff>
      <xdr:row>56</xdr:row>
      <xdr:rowOff>5080</xdr:rowOff>
    </xdr:to>
    <xdr:cxnSp macro="">
      <xdr:nvCxnSpPr>
        <xdr:cNvPr id="122" name="直線コネクタ 121"/>
        <xdr:cNvCxnSpPr/>
      </xdr:nvCxnSpPr>
      <xdr:spPr>
        <a:xfrm>
          <a:off x="2908300" y="95262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168275</xdr:rowOff>
    </xdr:from>
    <xdr:to xmlns:xdr="http://schemas.openxmlformats.org/drawingml/2006/spreadsheetDrawing">
      <xdr:col>20</xdr:col>
      <xdr:colOff>38100</xdr:colOff>
      <xdr:row>58</xdr:row>
      <xdr:rowOff>98425</xdr:rowOff>
    </xdr:to>
    <xdr:sp macro="" textlink="">
      <xdr:nvSpPr>
        <xdr:cNvPr id="123" name="フローチャート: 判断 122"/>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89535</xdr:rowOff>
    </xdr:from>
    <xdr:ext cx="532130" cy="256540"/>
    <xdr:sp macro="" textlink="">
      <xdr:nvSpPr>
        <xdr:cNvPr id="124" name="テキスト ボックス 123"/>
        <xdr:cNvSpPr txBox="1"/>
      </xdr:nvSpPr>
      <xdr:spPr>
        <a:xfrm>
          <a:off x="3529965" y="100336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96520</xdr:rowOff>
    </xdr:from>
    <xdr:to xmlns:xdr="http://schemas.openxmlformats.org/drawingml/2006/spreadsheetDrawing">
      <xdr:col>15</xdr:col>
      <xdr:colOff>50800</xdr:colOff>
      <xdr:row>57</xdr:row>
      <xdr:rowOff>45085</xdr:rowOff>
    </xdr:to>
    <xdr:cxnSp macro="">
      <xdr:nvCxnSpPr>
        <xdr:cNvPr id="125" name="直線コネクタ 124"/>
        <xdr:cNvCxnSpPr/>
      </xdr:nvCxnSpPr>
      <xdr:spPr>
        <a:xfrm flipV="1">
          <a:off x="2019300" y="9526270"/>
          <a:ext cx="8890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146050</xdr:rowOff>
    </xdr:from>
    <xdr:to xmlns:xdr="http://schemas.openxmlformats.org/drawingml/2006/spreadsheetDrawing">
      <xdr:col>15</xdr:col>
      <xdr:colOff>101600</xdr:colOff>
      <xdr:row>58</xdr:row>
      <xdr:rowOff>76200</xdr:rowOff>
    </xdr:to>
    <xdr:sp macro="" textlink="">
      <xdr:nvSpPr>
        <xdr:cNvPr id="126" name="フローチャート: 判断 125"/>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67310</xdr:rowOff>
    </xdr:from>
    <xdr:ext cx="532130" cy="259080"/>
    <xdr:sp macro="" textlink="">
      <xdr:nvSpPr>
        <xdr:cNvPr id="127" name="テキスト ボックス 126"/>
        <xdr:cNvSpPr txBox="1"/>
      </xdr:nvSpPr>
      <xdr:spPr>
        <a:xfrm>
          <a:off x="2640965" y="10011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49</xdr:row>
      <xdr:rowOff>153670</xdr:rowOff>
    </xdr:from>
    <xdr:to xmlns:xdr="http://schemas.openxmlformats.org/drawingml/2006/spreadsheetDrawing">
      <xdr:col>10</xdr:col>
      <xdr:colOff>114300</xdr:colOff>
      <xdr:row>57</xdr:row>
      <xdr:rowOff>45085</xdr:rowOff>
    </xdr:to>
    <xdr:cxnSp macro="">
      <xdr:nvCxnSpPr>
        <xdr:cNvPr id="128" name="直線コネクタ 127"/>
        <xdr:cNvCxnSpPr/>
      </xdr:nvCxnSpPr>
      <xdr:spPr>
        <a:xfrm>
          <a:off x="1130300" y="8554720"/>
          <a:ext cx="889000" cy="1263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146685</xdr:rowOff>
    </xdr:from>
    <xdr:to xmlns:xdr="http://schemas.openxmlformats.org/drawingml/2006/spreadsheetDrawing">
      <xdr:col>10</xdr:col>
      <xdr:colOff>165100</xdr:colOff>
      <xdr:row>58</xdr:row>
      <xdr:rowOff>76835</xdr:rowOff>
    </xdr:to>
    <xdr:sp macro="" textlink="">
      <xdr:nvSpPr>
        <xdr:cNvPr id="129" name="フローチャート: 判断 128"/>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67945</xdr:rowOff>
    </xdr:from>
    <xdr:ext cx="532130" cy="258445"/>
    <xdr:sp macro="" textlink="">
      <xdr:nvSpPr>
        <xdr:cNvPr id="130" name="テキスト ボックス 129"/>
        <xdr:cNvSpPr txBox="1"/>
      </xdr:nvSpPr>
      <xdr:spPr>
        <a:xfrm>
          <a:off x="1751965" y="100120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124460</xdr:rowOff>
    </xdr:from>
    <xdr:to xmlns:xdr="http://schemas.openxmlformats.org/drawingml/2006/spreadsheetDrawing">
      <xdr:col>6</xdr:col>
      <xdr:colOff>38100</xdr:colOff>
      <xdr:row>51</xdr:row>
      <xdr:rowOff>54610</xdr:rowOff>
    </xdr:to>
    <xdr:sp macro="" textlink="">
      <xdr:nvSpPr>
        <xdr:cNvPr id="131" name="フローチャート: 判断 130"/>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45720</xdr:rowOff>
    </xdr:from>
    <xdr:ext cx="596265" cy="259080"/>
    <xdr:sp macro="" textlink="">
      <xdr:nvSpPr>
        <xdr:cNvPr id="132" name="テキスト ボックス 131"/>
        <xdr:cNvSpPr txBox="1"/>
      </xdr:nvSpPr>
      <xdr:spPr>
        <a:xfrm>
          <a:off x="830580" y="87896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41910</xdr:rowOff>
    </xdr:from>
    <xdr:to xmlns:xdr="http://schemas.openxmlformats.org/drawingml/2006/spreadsheetDrawing">
      <xdr:col>24</xdr:col>
      <xdr:colOff>114300</xdr:colOff>
      <xdr:row>55</xdr:row>
      <xdr:rowOff>143510</xdr:rowOff>
    </xdr:to>
    <xdr:sp macro="" textlink="">
      <xdr:nvSpPr>
        <xdr:cNvPr id="138" name="楕円 137"/>
        <xdr:cNvSpPr/>
      </xdr:nvSpPr>
      <xdr:spPr>
        <a:xfrm>
          <a:off x="45847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64770</xdr:rowOff>
    </xdr:from>
    <xdr:ext cx="534670" cy="256540"/>
    <xdr:sp macro="" textlink="">
      <xdr:nvSpPr>
        <xdr:cNvPr id="139" name="総務費該当値テキスト"/>
        <xdr:cNvSpPr txBox="1"/>
      </xdr:nvSpPr>
      <xdr:spPr>
        <a:xfrm>
          <a:off x="4686300" y="93230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125730</xdr:rowOff>
    </xdr:from>
    <xdr:to xmlns:xdr="http://schemas.openxmlformats.org/drawingml/2006/spreadsheetDrawing">
      <xdr:col>20</xdr:col>
      <xdr:colOff>38100</xdr:colOff>
      <xdr:row>56</xdr:row>
      <xdr:rowOff>55880</xdr:rowOff>
    </xdr:to>
    <xdr:sp macro="" textlink="">
      <xdr:nvSpPr>
        <xdr:cNvPr id="140" name="楕円 139"/>
        <xdr:cNvSpPr/>
      </xdr:nvSpPr>
      <xdr:spPr>
        <a:xfrm>
          <a:off x="37465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72390</xdr:rowOff>
    </xdr:from>
    <xdr:ext cx="532130" cy="259080"/>
    <xdr:sp macro="" textlink="">
      <xdr:nvSpPr>
        <xdr:cNvPr id="141" name="テキスト ボックス 140"/>
        <xdr:cNvSpPr txBox="1"/>
      </xdr:nvSpPr>
      <xdr:spPr>
        <a:xfrm>
          <a:off x="3529965" y="9330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45720</xdr:rowOff>
    </xdr:from>
    <xdr:to xmlns:xdr="http://schemas.openxmlformats.org/drawingml/2006/spreadsheetDrawing">
      <xdr:col>15</xdr:col>
      <xdr:colOff>101600</xdr:colOff>
      <xdr:row>55</xdr:row>
      <xdr:rowOff>147320</xdr:rowOff>
    </xdr:to>
    <xdr:sp macro="" textlink="">
      <xdr:nvSpPr>
        <xdr:cNvPr id="142" name="楕円 141"/>
        <xdr:cNvSpPr/>
      </xdr:nvSpPr>
      <xdr:spPr>
        <a:xfrm>
          <a:off x="28575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163830</xdr:rowOff>
    </xdr:from>
    <xdr:ext cx="532130" cy="259080"/>
    <xdr:sp macro="" textlink="">
      <xdr:nvSpPr>
        <xdr:cNvPr id="143" name="テキスト ボックス 142"/>
        <xdr:cNvSpPr txBox="1"/>
      </xdr:nvSpPr>
      <xdr:spPr>
        <a:xfrm>
          <a:off x="2640965" y="9250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95885</xdr:rowOff>
    </xdr:to>
    <xdr:sp macro="" textlink="">
      <xdr:nvSpPr>
        <xdr:cNvPr id="144" name="楕円 143"/>
        <xdr:cNvSpPr/>
      </xdr:nvSpPr>
      <xdr:spPr>
        <a:xfrm>
          <a:off x="1968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112395</xdr:rowOff>
    </xdr:from>
    <xdr:ext cx="532130" cy="256540"/>
    <xdr:sp macro="" textlink="">
      <xdr:nvSpPr>
        <xdr:cNvPr id="145" name="テキスト ボックス 144"/>
        <xdr:cNvSpPr txBox="1"/>
      </xdr:nvSpPr>
      <xdr:spPr>
        <a:xfrm>
          <a:off x="1751965" y="95421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49</xdr:row>
      <xdr:rowOff>102870</xdr:rowOff>
    </xdr:from>
    <xdr:to xmlns:xdr="http://schemas.openxmlformats.org/drawingml/2006/spreadsheetDrawing">
      <xdr:col>6</xdr:col>
      <xdr:colOff>38100</xdr:colOff>
      <xdr:row>50</xdr:row>
      <xdr:rowOff>33020</xdr:rowOff>
    </xdr:to>
    <xdr:sp macro="" textlink="">
      <xdr:nvSpPr>
        <xdr:cNvPr id="146" name="楕円 145"/>
        <xdr:cNvSpPr/>
      </xdr:nvSpPr>
      <xdr:spPr>
        <a:xfrm>
          <a:off x="1079500" y="850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48</xdr:row>
      <xdr:rowOff>49530</xdr:rowOff>
    </xdr:from>
    <xdr:ext cx="596265" cy="259080"/>
    <xdr:sp macro="" textlink="">
      <xdr:nvSpPr>
        <xdr:cNvPr id="147" name="テキスト ボックス 146"/>
        <xdr:cNvSpPr txBox="1"/>
      </xdr:nvSpPr>
      <xdr:spPr>
        <a:xfrm>
          <a:off x="830580" y="82791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6" name="テキスト ボックス 155"/>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090" cy="256540"/>
    <xdr:sp macro="" textlink="">
      <xdr:nvSpPr>
        <xdr:cNvPr id="158" name="テキスト ボックス 157"/>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090" cy="259080"/>
    <xdr:sp macro="" textlink="">
      <xdr:nvSpPr>
        <xdr:cNvPr id="160" name="テキスト ボックス 159"/>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090" cy="259080"/>
    <xdr:sp macro="" textlink="">
      <xdr:nvSpPr>
        <xdr:cNvPr id="162" name="テキスト ボックス 161"/>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090" cy="256540"/>
    <xdr:sp macro="" textlink="">
      <xdr:nvSpPr>
        <xdr:cNvPr id="164" name="テキスト ボックス 163"/>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090" cy="259080"/>
    <xdr:sp macro="" textlink="">
      <xdr:nvSpPr>
        <xdr:cNvPr id="166" name="テキスト ボックス 165"/>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090" cy="259080"/>
    <xdr:sp macro="" textlink="">
      <xdr:nvSpPr>
        <xdr:cNvPr id="168" name="テキスト ボックス 167"/>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70" name="テキスト ボックス 169"/>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151130</xdr:rowOff>
    </xdr:from>
    <xdr:to xmlns:xdr="http://schemas.openxmlformats.org/drawingml/2006/spreadsheetDrawing">
      <xdr:col>24</xdr:col>
      <xdr:colOff>62865</xdr:colOff>
      <xdr:row>78</xdr:row>
      <xdr:rowOff>121285</xdr:rowOff>
    </xdr:to>
    <xdr:cxnSp macro="">
      <xdr:nvCxnSpPr>
        <xdr:cNvPr id="172" name="直線コネクタ 171"/>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125095</xdr:rowOff>
    </xdr:from>
    <xdr:ext cx="598805" cy="258445"/>
    <xdr:sp macro="" textlink="">
      <xdr:nvSpPr>
        <xdr:cNvPr id="173" name="民生費最小値テキスト"/>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174" name="直線コネクタ 173"/>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6540"/>
    <xdr:sp macro="" textlink="">
      <xdr:nvSpPr>
        <xdr:cNvPr id="175" name="民生費最大値テキスト"/>
        <xdr:cNvSpPr txBox="1"/>
      </xdr:nvSpPr>
      <xdr:spPr>
        <a:xfrm>
          <a:off x="4686300" y="120992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151130</xdr:rowOff>
    </xdr:from>
    <xdr:to xmlns:xdr="http://schemas.openxmlformats.org/drawingml/2006/spreadsheetDrawing">
      <xdr:col>24</xdr:col>
      <xdr:colOff>152400</xdr:colOff>
      <xdr:row>71</xdr:row>
      <xdr:rowOff>151130</xdr:rowOff>
    </xdr:to>
    <xdr:cxnSp macro="">
      <xdr:nvCxnSpPr>
        <xdr:cNvPr id="176" name="直線コネクタ 175"/>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129540</xdr:rowOff>
    </xdr:from>
    <xdr:to xmlns:xdr="http://schemas.openxmlformats.org/drawingml/2006/spreadsheetDrawing">
      <xdr:col>24</xdr:col>
      <xdr:colOff>63500</xdr:colOff>
      <xdr:row>76</xdr:row>
      <xdr:rowOff>59690</xdr:rowOff>
    </xdr:to>
    <xdr:cxnSp macro="">
      <xdr:nvCxnSpPr>
        <xdr:cNvPr id="177" name="直線コネクタ 176"/>
        <xdr:cNvCxnSpPr/>
      </xdr:nvCxnSpPr>
      <xdr:spPr>
        <a:xfrm flipV="1">
          <a:off x="3797300" y="1298829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xdr:rowOff>
    </xdr:from>
    <xdr:ext cx="598805" cy="256540"/>
    <xdr:sp macro="" textlink="">
      <xdr:nvSpPr>
        <xdr:cNvPr id="178" name="民生費平均値テキスト"/>
        <xdr:cNvSpPr txBox="1"/>
      </xdr:nvSpPr>
      <xdr:spPr>
        <a:xfrm>
          <a:off x="4686300" y="130365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27305</xdr:rowOff>
    </xdr:from>
    <xdr:to xmlns:xdr="http://schemas.openxmlformats.org/drawingml/2006/spreadsheetDrawing">
      <xdr:col>24</xdr:col>
      <xdr:colOff>114300</xdr:colOff>
      <xdr:row>76</xdr:row>
      <xdr:rowOff>128905</xdr:rowOff>
    </xdr:to>
    <xdr:sp macro="" textlink="">
      <xdr:nvSpPr>
        <xdr:cNvPr id="179" name="フローチャート: 判断 178"/>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59690</xdr:rowOff>
    </xdr:from>
    <xdr:to xmlns:xdr="http://schemas.openxmlformats.org/drawingml/2006/spreadsheetDrawing">
      <xdr:col>19</xdr:col>
      <xdr:colOff>177800</xdr:colOff>
      <xdr:row>76</xdr:row>
      <xdr:rowOff>154940</xdr:rowOff>
    </xdr:to>
    <xdr:cxnSp macro="">
      <xdr:nvCxnSpPr>
        <xdr:cNvPr id="180" name="直線コネクタ 179"/>
        <xdr:cNvCxnSpPr/>
      </xdr:nvCxnSpPr>
      <xdr:spPr>
        <a:xfrm flipV="1">
          <a:off x="2908300" y="130898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98425</xdr:rowOff>
    </xdr:from>
    <xdr:to xmlns:xdr="http://schemas.openxmlformats.org/drawingml/2006/spreadsheetDrawing">
      <xdr:col>20</xdr:col>
      <xdr:colOff>38100</xdr:colOff>
      <xdr:row>77</xdr:row>
      <xdr:rowOff>29210</xdr:rowOff>
    </xdr:to>
    <xdr:sp macro="" textlink="">
      <xdr:nvSpPr>
        <xdr:cNvPr id="181" name="フローチャート: 判断 180"/>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19685</xdr:rowOff>
    </xdr:from>
    <xdr:ext cx="596265" cy="256540"/>
    <xdr:sp macro="" textlink="">
      <xdr:nvSpPr>
        <xdr:cNvPr id="182" name="テキスト ボックス 181"/>
        <xdr:cNvSpPr txBox="1"/>
      </xdr:nvSpPr>
      <xdr:spPr>
        <a:xfrm>
          <a:off x="3497580" y="132213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39370</xdr:rowOff>
    </xdr:from>
    <xdr:to xmlns:xdr="http://schemas.openxmlformats.org/drawingml/2006/spreadsheetDrawing">
      <xdr:col>15</xdr:col>
      <xdr:colOff>50800</xdr:colOff>
      <xdr:row>76</xdr:row>
      <xdr:rowOff>154940</xdr:rowOff>
    </xdr:to>
    <xdr:cxnSp macro="">
      <xdr:nvCxnSpPr>
        <xdr:cNvPr id="183" name="直線コネクタ 182"/>
        <xdr:cNvCxnSpPr/>
      </xdr:nvCxnSpPr>
      <xdr:spPr>
        <a:xfrm>
          <a:off x="2019300" y="1306957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xdr:rowOff>
    </xdr:from>
    <xdr:to xmlns:xdr="http://schemas.openxmlformats.org/drawingml/2006/spreadsheetDrawing">
      <xdr:col>15</xdr:col>
      <xdr:colOff>101600</xdr:colOff>
      <xdr:row>77</xdr:row>
      <xdr:rowOff>105410</xdr:rowOff>
    </xdr:to>
    <xdr:sp macro="" textlink="">
      <xdr:nvSpPr>
        <xdr:cNvPr id="184" name="フローチャート: 判断 183"/>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96520</xdr:rowOff>
    </xdr:from>
    <xdr:ext cx="596265" cy="259080"/>
    <xdr:sp macro="" textlink="">
      <xdr:nvSpPr>
        <xdr:cNvPr id="185" name="テキスト ボックス 184"/>
        <xdr:cNvSpPr txBox="1"/>
      </xdr:nvSpPr>
      <xdr:spPr>
        <a:xfrm>
          <a:off x="2608580" y="13298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39370</xdr:rowOff>
    </xdr:from>
    <xdr:to xmlns:xdr="http://schemas.openxmlformats.org/drawingml/2006/spreadsheetDrawing">
      <xdr:col>10</xdr:col>
      <xdr:colOff>114300</xdr:colOff>
      <xdr:row>77</xdr:row>
      <xdr:rowOff>65405</xdr:rowOff>
    </xdr:to>
    <xdr:cxnSp macro="">
      <xdr:nvCxnSpPr>
        <xdr:cNvPr id="186" name="直線コネクタ 185"/>
        <xdr:cNvCxnSpPr/>
      </xdr:nvCxnSpPr>
      <xdr:spPr>
        <a:xfrm flipV="1">
          <a:off x="1130300" y="1306957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123825</xdr:rowOff>
    </xdr:from>
    <xdr:to xmlns:xdr="http://schemas.openxmlformats.org/drawingml/2006/spreadsheetDrawing">
      <xdr:col>10</xdr:col>
      <xdr:colOff>165100</xdr:colOff>
      <xdr:row>77</xdr:row>
      <xdr:rowOff>53975</xdr:rowOff>
    </xdr:to>
    <xdr:sp macro="" textlink="">
      <xdr:nvSpPr>
        <xdr:cNvPr id="187" name="フローチャート: 判断 186"/>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45085</xdr:rowOff>
    </xdr:from>
    <xdr:ext cx="596265" cy="258445"/>
    <xdr:sp macro="" textlink="">
      <xdr:nvSpPr>
        <xdr:cNvPr id="188" name="テキスト ボックス 187"/>
        <xdr:cNvSpPr txBox="1"/>
      </xdr:nvSpPr>
      <xdr:spPr>
        <a:xfrm>
          <a:off x="1719580" y="132467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189" name="フローチャート: 判断 188"/>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68580</xdr:rowOff>
    </xdr:from>
    <xdr:ext cx="596265" cy="259080"/>
    <xdr:sp macro="" textlink="">
      <xdr:nvSpPr>
        <xdr:cNvPr id="190" name="テキスト ボックス 189"/>
        <xdr:cNvSpPr txBox="1"/>
      </xdr:nvSpPr>
      <xdr:spPr>
        <a:xfrm>
          <a:off x="830580" y="13441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78740</xdr:rowOff>
    </xdr:from>
    <xdr:to xmlns:xdr="http://schemas.openxmlformats.org/drawingml/2006/spreadsheetDrawing">
      <xdr:col>24</xdr:col>
      <xdr:colOff>114300</xdr:colOff>
      <xdr:row>76</xdr:row>
      <xdr:rowOff>8890</xdr:rowOff>
    </xdr:to>
    <xdr:sp macro="" textlink="">
      <xdr:nvSpPr>
        <xdr:cNvPr id="196" name="楕円 195"/>
        <xdr:cNvSpPr/>
      </xdr:nvSpPr>
      <xdr:spPr>
        <a:xfrm>
          <a:off x="45847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101600</xdr:rowOff>
    </xdr:from>
    <xdr:ext cx="598805" cy="259080"/>
    <xdr:sp macro="" textlink="">
      <xdr:nvSpPr>
        <xdr:cNvPr id="197" name="民生費該当値テキスト"/>
        <xdr:cNvSpPr txBox="1"/>
      </xdr:nvSpPr>
      <xdr:spPr>
        <a:xfrm>
          <a:off x="4686300" y="12788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8890</xdr:rowOff>
    </xdr:from>
    <xdr:to xmlns:xdr="http://schemas.openxmlformats.org/drawingml/2006/spreadsheetDrawing">
      <xdr:col>20</xdr:col>
      <xdr:colOff>38100</xdr:colOff>
      <xdr:row>76</xdr:row>
      <xdr:rowOff>110490</xdr:rowOff>
    </xdr:to>
    <xdr:sp macro="" textlink="">
      <xdr:nvSpPr>
        <xdr:cNvPr id="198" name="楕円 197"/>
        <xdr:cNvSpPr/>
      </xdr:nvSpPr>
      <xdr:spPr>
        <a:xfrm>
          <a:off x="3746500" y="130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127000</xdr:rowOff>
    </xdr:from>
    <xdr:ext cx="596265" cy="259080"/>
    <xdr:sp macro="" textlink="">
      <xdr:nvSpPr>
        <xdr:cNvPr id="199" name="テキスト ボックス 198"/>
        <xdr:cNvSpPr txBox="1"/>
      </xdr:nvSpPr>
      <xdr:spPr>
        <a:xfrm>
          <a:off x="3497580" y="12814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104140</xdr:rowOff>
    </xdr:from>
    <xdr:to xmlns:xdr="http://schemas.openxmlformats.org/drawingml/2006/spreadsheetDrawing">
      <xdr:col>15</xdr:col>
      <xdr:colOff>101600</xdr:colOff>
      <xdr:row>77</xdr:row>
      <xdr:rowOff>34290</xdr:rowOff>
    </xdr:to>
    <xdr:sp macro="" textlink="">
      <xdr:nvSpPr>
        <xdr:cNvPr id="200" name="楕円 199"/>
        <xdr:cNvSpPr/>
      </xdr:nvSpPr>
      <xdr:spPr>
        <a:xfrm>
          <a:off x="2857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50800</xdr:rowOff>
    </xdr:from>
    <xdr:ext cx="596265" cy="259080"/>
    <xdr:sp macro="" textlink="">
      <xdr:nvSpPr>
        <xdr:cNvPr id="201" name="テキスト ボックス 200"/>
        <xdr:cNvSpPr txBox="1"/>
      </xdr:nvSpPr>
      <xdr:spPr>
        <a:xfrm>
          <a:off x="2608580" y="12909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160020</xdr:rowOff>
    </xdr:from>
    <xdr:to xmlns:xdr="http://schemas.openxmlformats.org/drawingml/2006/spreadsheetDrawing">
      <xdr:col>10</xdr:col>
      <xdr:colOff>165100</xdr:colOff>
      <xdr:row>76</xdr:row>
      <xdr:rowOff>90170</xdr:rowOff>
    </xdr:to>
    <xdr:sp macro="" textlink="">
      <xdr:nvSpPr>
        <xdr:cNvPr id="202" name="楕円 201"/>
        <xdr:cNvSpPr/>
      </xdr:nvSpPr>
      <xdr:spPr>
        <a:xfrm>
          <a:off x="19685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106680</xdr:rowOff>
    </xdr:from>
    <xdr:ext cx="596265" cy="259080"/>
    <xdr:sp macro="" textlink="">
      <xdr:nvSpPr>
        <xdr:cNvPr id="203" name="テキスト ボックス 202"/>
        <xdr:cNvSpPr txBox="1"/>
      </xdr:nvSpPr>
      <xdr:spPr>
        <a:xfrm>
          <a:off x="1719580" y="12793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14605</xdr:rowOff>
    </xdr:from>
    <xdr:to xmlns:xdr="http://schemas.openxmlformats.org/drawingml/2006/spreadsheetDrawing">
      <xdr:col>6</xdr:col>
      <xdr:colOff>38100</xdr:colOff>
      <xdr:row>77</xdr:row>
      <xdr:rowOff>116205</xdr:rowOff>
    </xdr:to>
    <xdr:sp macro="" textlink="">
      <xdr:nvSpPr>
        <xdr:cNvPr id="204" name="楕円 203"/>
        <xdr:cNvSpPr/>
      </xdr:nvSpPr>
      <xdr:spPr>
        <a:xfrm>
          <a:off x="1079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132715</xdr:rowOff>
    </xdr:from>
    <xdr:ext cx="596265" cy="256540"/>
    <xdr:sp macro="" textlink="">
      <xdr:nvSpPr>
        <xdr:cNvPr id="205" name="テキスト ボックス 204"/>
        <xdr:cNvSpPr txBox="1"/>
      </xdr:nvSpPr>
      <xdr:spPr>
        <a:xfrm>
          <a:off x="830580" y="129914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4" name="テキスト ボックス 213"/>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6" name="テキスト ボックス 215"/>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6540"/>
    <xdr:sp macro="" textlink="">
      <xdr:nvSpPr>
        <xdr:cNvPr id="218" name="テキスト ボックス 217"/>
        <xdr:cNvSpPr txBox="1"/>
      </xdr:nvSpPr>
      <xdr:spPr>
        <a:xfrm>
          <a:off x="230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6540"/>
    <xdr:sp macro="" textlink="">
      <xdr:nvSpPr>
        <xdr:cNvPr id="220" name="テキスト ボックス 219"/>
        <xdr:cNvSpPr txBox="1"/>
      </xdr:nvSpPr>
      <xdr:spPr>
        <a:xfrm>
          <a:off x="230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6540"/>
    <xdr:sp macro="" textlink="">
      <xdr:nvSpPr>
        <xdr:cNvPr id="222" name="テキスト ボックス 221"/>
        <xdr:cNvSpPr txBox="1"/>
      </xdr:nvSpPr>
      <xdr:spPr>
        <a:xfrm>
          <a:off x="230505" y="15885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6540"/>
    <xdr:sp macro="" textlink="">
      <xdr:nvSpPr>
        <xdr:cNvPr id="224" name="テキスト ボックス 223"/>
        <xdr:cNvSpPr txBox="1"/>
      </xdr:nvSpPr>
      <xdr:spPr>
        <a:xfrm>
          <a:off x="230505" y="15427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6" name="テキスト ボックス 225"/>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97</xdr:row>
      <xdr:rowOff>152400</xdr:rowOff>
    </xdr:to>
    <xdr:cxnSp macro="">
      <xdr:nvCxnSpPr>
        <xdr:cNvPr id="228" name="直線コネクタ 227"/>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156210</xdr:rowOff>
    </xdr:from>
    <xdr:ext cx="534670" cy="256540"/>
    <xdr:sp macro="" textlink="">
      <xdr:nvSpPr>
        <xdr:cNvPr id="229" name="衛生費最小値テキスト"/>
        <xdr:cNvSpPr txBox="1"/>
      </xdr:nvSpPr>
      <xdr:spPr>
        <a:xfrm>
          <a:off x="4686300" y="167868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152400</xdr:rowOff>
    </xdr:from>
    <xdr:to xmlns:xdr="http://schemas.openxmlformats.org/drawingml/2006/spreadsheetDrawing">
      <xdr:col>24</xdr:col>
      <xdr:colOff>152400</xdr:colOff>
      <xdr:row>97</xdr:row>
      <xdr:rowOff>152400</xdr:rowOff>
    </xdr:to>
    <xdr:cxnSp macro="">
      <xdr:nvCxnSpPr>
        <xdr:cNvPr id="230" name="直線コネクタ 229"/>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34670" cy="256540"/>
    <xdr:sp macro="" textlink="">
      <xdr:nvSpPr>
        <xdr:cNvPr id="231" name="衛生費最大値テキスト"/>
        <xdr:cNvSpPr txBox="1"/>
      </xdr:nvSpPr>
      <xdr:spPr>
        <a:xfrm>
          <a:off x="4686300" y="15300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32" name="直線コネクタ 231"/>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92075</xdr:rowOff>
    </xdr:from>
    <xdr:to xmlns:xdr="http://schemas.openxmlformats.org/drawingml/2006/spreadsheetDrawing">
      <xdr:col>24</xdr:col>
      <xdr:colOff>63500</xdr:colOff>
      <xdr:row>94</xdr:row>
      <xdr:rowOff>109220</xdr:rowOff>
    </xdr:to>
    <xdr:cxnSp macro="">
      <xdr:nvCxnSpPr>
        <xdr:cNvPr id="233" name="直線コネクタ 232"/>
        <xdr:cNvCxnSpPr/>
      </xdr:nvCxnSpPr>
      <xdr:spPr>
        <a:xfrm>
          <a:off x="3797300" y="1603692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139065</xdr:rowOff>
    </xdr:from>
    <xdr:ext cx="534670" cy="259080"/>
    <xdr:sp macro="" textlink="">
      <xdr:nvSpPr>
        <xdr:cNvPr id="234" name="衛生費平均値テキスト"/>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160655</xdr:rowOff>
    </xdr:from>
    <xdr:to xmlns:xdr="http://schemas.openxmlformats.org/drawingml/2006/spreadsheetDrawing">
      <xdr:col>24</xdr:col>
      <xdr:colOff>114300</xdr:colOff>
      <xdr:row>96</xdr:row>
      <xdr:rowOff>90805</xdr:rowOff>
    </xdr:to>
    <xdr:sp macro="" textlink="">
      <xdr:nvSpPr>
        <xdr:cNvPr id="235" name="フローチャート: 判断 234"/>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170815</xdr:rowOff>
    </xdr:from>
    <xdr:to xmlns:xdr="http://schemas.openxmlformats.org/drawingml/2006/spreadsheetDrawing">
      <xdr:col>19</xdr:col>
      <xdr:colOff>177800</xdr:colOff>
      <xdr:row>93</xdr:row>
      <xdr:rowOff>92075</xdr:rowOff>
    </xdr:to>
    <xdr:cxnSp macro="">
      <xdr:nvCxnSpPr>
        <xdr:cNvPr id="236" name="直線コネクタ 235"/>
        <xdr:cNvCxnSpPr/>
      </xdr:nvCxnSpPr>
      <xdr:spPr>
        <a:xfrm>
          <a:off x="2908300" y="159442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104140</xdr:rowOff>
    </xdr:from>
    <xdr:to xmlns:xdr="http://schemas.openxmlformats.org/drawingml/2006/spreadsheetDrawing">
      <xdr:col>20</xdr:col>
      <xdr:colOff>38100</xdr:colOff>
      <xdr:row>96</xdr:row>
      <xdr:rowOff>34290</xdr:rowOff>
    </xdr:to>
    <xdr:sp macro="" textlink="">
      <xdr:nvSpPr>
        <xdr:cNvPr id="237" name="フローチャート: 判断 236"/>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25400</xdr:rowOff>
    </xdr:from>
    <xdr:ext cx="532130" cy="259080"/>
    <xdr:sp macro="" textlink="">
      <xdr:nvSpPr>
        <xdr:cNvPr id="238" name="テキスト ボックス 237"/>
        <xdr:cNvSpPr txBox="1"/>
      </xdr:nvSpPr>
      <xdr:spPr>
        <a:xfrm>
          <a:off x="3529965" y="16484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170815</xdr:rowOff>
    </xdr:from>
    <xdr:to xmlns:xdr="http://schemas.openxmlformats.org/drawingml/2006/spreadsheetDrawing">
      <xdr:col>15</xdr:col>
      <xdr:colOff>50800</xdr:colOff>
      <xdr:row>93</xdr:row>
      <xdr:rowOff>161925</xdr:rowOff>
    </xdr:to>
    <xdr:cxnSp macro="">
      <xdr:nvCxnSpPr>
        <xdr:cNvPr id="239" name="直線コネクタ 238"/>
        <xdr:cNvCxnSpPr/>
      </xdr:nvCxnSpPr>
      <xdr:spPr>
        <a:xfrm flipV="1">
          <a:off x="2019300" y="1594421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119380</xdr:rowOff>
    </xdr:from>
    <xdr:to xmlns:xdr="http://schemas.openxmlformats.org/drawingml/2006/spreadsheetDrawing">
      <xdr:col>15</xdr:col>
      <xdr:colOff>101600</xdr:colOff>
      <xdr:row>95</xdr:row>
      <xdr:rowOff>49530</xdr:rowOff>
    </xdr:to>
    <xdr:sp macro="" textlink="">
      <xdr:nvSpPr>
        <xdr:cNvPr id="240" name="フローチャート: 判断 239"/>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40640</xdr:rowOff>
    </xdr:from>
    <xdr:ext cx="532130" cy="256540"/>
    <xdr:sp macro="" textlink="">
      <xdr:nvSpPr>
        <xdr:cNvPr id="241" name="テキスト ボックス 240"/>
        <xdr:cNvSpPr txBox="1"/>
      </xdr:nvSpPr>
      <xdr:spPr>
        <a:xfrm>
          <a:off x="2640965" y="16328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161925</xdr:rowOff>
    </xdr:from>
    <xdr:to xmlns:xdr="http://schemas.openxmlformats.org/drawingml/2006/spreadsheetDrawing">
      <xdr:col>10</xdr:col>
      <xdr:colOff>114300</xdr:colOff>
      <xdr:row>95</xdr:row>
      <xdr:rowOff>83820</xdr:rowOff>
    </xdr:to>
    <xdr:cxnSp macro="">
      <xdr:nvCxnSpPr>
        <xdr:cNvPr id="242" name="直線コネクタ 241"/>
        <xdr:cNvCxnSpPr/>
      </xdr:nvCxnSpPr>
      <xdr:spPr>
        <a:xfrm flipV="1">
          <a:off x="1130300" y="16106775"/>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166370</xdr:rowOff>
    </xdr:from>
    <xdr:to xmlns:xdr="http://schemas.openxmlformats.org/drawingml/2006/spreadsheetDrawing">
      <xdr:col>10</xdr:col>
      <xdr:colOff>165100</xdr:colOff>
      <xdr:row>95</xdr:row>
      <xdr:rowOff>96520</xdr:rowOff>
    </xdr:to>
    <xdr:sp macro="" textlink="">
      <xdr:nvSpPr>
        <xdr:cNvPr id="243" name="フローチャート: 判断 242"/>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87630</xdr:rowOff>
    </xdr:from>
    <xdr:ext cx="532130" cy="256540"/>
    <xdr:sp macro="" textlink="">
      <xdr:nvSpPr>
        <xdr:cNvPr id="244" name="テキスト ボックス 243"/>
        <xdr:cNvSpPr txBox="1"/>
      </xdr:nvSpPr>
      <xdr:spPr>
        <a:xfrm>
          <a:off x="1751965" y="16375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74930</xdr:rowOff>
    </xdr:from>
    <xdr:to xmlns:xdr="http://schemas.openxmlformats.org/drawingml/2006/spreadsheetDrawing">
      <xdr:col>6</xdr:col>
      <xdr:colOff>38100</xdr:colOff>
      <xdr:row>97</xdr:row>
      <xdr:rowOff>4445</xdr:rowOff>
    </xdr:to>
    <xdr:sp macro="" textlink="">
      <xdr:nvSpPr>
        <xdr:cNvPr id="245" name="フローチャート: 判断 244"/>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167005</xdr:rowOff>
    </xdr:from>
    <xdr:ext cx="532130" cy="256540"/>
    <xdr:sp macro="" textlink="">
      <xdr:nvSpPr>
        <xdr:cNvPr id="246" name="テキスト ボックス 245"/>
        <xdr:cNvSpPr txBox="1"/>
      </xdr:nvSpPr>
      <xdr:spPr>
        <a:xfrm>
          <a:off x="862965" y="16626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58420</xdr:rowOff>
    </xdr:from>
    <xdr:to xmlns:xdr="http://schemas.openxmlformats.org/drawingml/2006/spreadsheetDrawing">
      <xdr:col>24</xdr:col>
      <xdr:colOff>114300</xdr:colOff>
      <xdr:row>94</xdr:row>
      <xdr:rowOff>160020</xdr:rowOff>
    </xdr:to>
    <xdr:sp macro="" textlink="">
      <xdr:nvSpPr>
        <xdr:cNvPr id="252" name="楕円 251"/>
        <xdr:cNvSpPr/>
      </xdr:nvSpPr>
      <xdr:spPr>
        <a:xfrm>
          <a:off x="4584700" y="161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81280</xdr:rowOff>
    </xdr:from>
    <xdr:ext cx="534670" cy="259080"/>
    <xdr:sp macro="" textlink="">
      <xdr:nvSpPr>
        <xdr:cNvPr id="253" name="衛生費該当値テキスト"/>
        <xdr:cNvSpPr txBox="1"/>
      </xdr:nvSpPr>
      <xdr:spPr>
        <a:xfrm>
          <a:off x="4686300" y="1602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41275</xdr:rowOff>
    </xdr:from>
    <xdr:to xmlns:xdr="http://schemas.openxmlformats.org/drawingml/2006/spreadsheetDrawing">
      <xdr:col>20</xdr:col>
      <xdr:colOff>38100</xdr:colOff>
      <xdr:row>93</xdr:row>
      <xdr:rowOff>143510</xdr:rowOff>
    </xdr:to>
    <xdr:sp macro="" textlink="">
      <xdr:nvSpPr>
        <xdr:cNvPr id="254" name="楕円 253"/>
        <xdr:cNvSpPr/>
      </xdr:nvSpPr>
      <xdr:spPr>
        <a:xfrm>
          <a:off x="3746500" y="15986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159385</xdr:rowOff>
    </xdr:from>
    <xdr:ext cx="532130" cy="258445"/>
    <xdr:sp macro="" textlink="">
      <xdr:nvSpPr>
        <xdr:cNvPr id="255" name="テキスト ボックス 254"/>
        <xdr:cNvSpPr txBox="1"/>
      </xdr:nvSpPr>
      <xdr:spPr>
        <a:xfrm>
          <a:off x="3529965" y="15761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120650</xdr:rowOff>
    </xdr:from>
    <xdr:to xmlns:xdr="http://schemas.openxmlformats.org/drawingml/2006/spreadsheetDrawing">
      <xdr:col>15</xdr:col>
      <xdr:colOff>101600</xdr:colOff>
      <xdr:row>93</xdr:row>
      <xdr:rowOff>50165</xdr:rowOff>
    </xdr:to>
    <xdr:sp macro="" textlink="">
      <xdr:nvSpPr>
        <xdr:cNvPr id="256" name="楕円 255"/>
        <xdr:cNvSpPr/>
      </xdr:nvSpPr>
      <xdr:spPr>
        <a:xfrm>
          <a:off x="2857500" y="15894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66675</xdr:rowOff>
    </xdr:from>
    <xdr:ext cx="532130" cy="256540"/>
    <xdr:sp macro="" textlink="">
      <xdr:nvSpPr>
        <xdr:cNvPr id="257" name="テキスト ボックス 256"/>
        <xdr:cNvSpPr txBox="1"/>
      </xdr:nvSpPr>
      <xdr:spPr>
        <a:xfrm>
          <a:off x="2640965" y="15668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111125</xdr:rowOff>
    </xdr:from>
    <xdr:to xmlns:xdr="http://schemas.openxmlformats.org/drawingml/2006/spreadsheetDrawing">
      <xdr:col>10</xdr:col>
      <xdr:colOff>165100</xdr:colOff>
      <xdr:row>94</xdr:row>
      <xdr:rowOff>41275</xdr:rowOff>
    </xdr:to>
    <xdr:sp macro="" textlink="">
      <xdr:nvSpPr>
        <xdr:cNvPr id="258" name="楕円 257"/>
        <xdr:cNvSpPr/>
      </xdr:nvSpPr>
      <xdr:spPr>
        <a:xfrm>
          <a:off x="1968500"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57785</xdr:rowOff>
    </xdr:from>
    <xdr:ext cx="532130" cy="259080"/>
    <xdr:sp macro="" textlink="">
      <xdr:nvSpPr>
        <xdr:cNvPr id="259" name="テキスト ボックス 258"/>
        <xdr:cNvSpPr txBox="1"/>
      </xdr:nvSpPr>
      <xdr:spPr>
        <a:xfrm>
          <a:off x="1751965" y="15831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33020</xdr:rowOff>
    </xdr:from>
    <xdr:to xmlns:xdr="http://schemas.openxmlformats.org/drawingml/2006/spreadsheetDrawing">
      <xdr:col>6</xdr:col>
      <xdr:colOff>38100</xdr:colOff>
      <xdr:row>95</xdr:row>
      <xdr:rowOff>134620</xdr:rowOff>
    </xdr:to>
    <xdr:sp macro="" textlink="">
      <xdr:nvSpPr>
        <xdr:cNvPr id="260" name="楕円 259"/>
        <xdr:cNvSpPr/>
      </xdr:nvSpPr>
      <xdr:spPr>
        <a:xfrm>
          <a:off x="10795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151130</xdr:rowOff>
    </xdr:from>
    <xdr:ext cx="532130" cy="259080"/>
    <xdr:sp macro="" textlink="">
      <xdr:nvSpPr>
        <xdr:cNvPr id="261" name="テキスト ボックス 260"/>
        <xdr:cNvSpPr txBox="1"/>
      </xdr:nvSpPr>
      <xdr:spPr>
        <a:xfrm>
          <a:off x="862965" y="16095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0" name="テキスト ボックス 269"/>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3" name="テキスト ボックス 272"/>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820" cy="256540"/>
    <xdr:sp macro="" textlink="">
      <xdr:nvSpPr>
        <xdr:cNvPr id="275" name="テキスト ボックス 274"/>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820" cy="256540"/>
    <xdr:sp macro="" textlink="">
      <xdr:nvSpPr>
        <xdr:cNvPr id="277" name="テキスト ボックス 276"/>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820" cy="256540"/>
    <xdr:sp macro="" textlink="">
      <xdr:nvSpPr>
        <xdr:cNvPr id="279" name="テキスト ボックス 278"/>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820" cy="256540"/>
    <xdr:sp macro="" textlink="">
      <xdr:nvSpPr>
        <xdr:cNvPr id="281" name="テキスト ボックス 280"/>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38</xdr:row>
      <xdr:rowOff>139700</xdr:rowOff>
    </xdr:to>
    <xdr:cxnSp macro="">
      <xdr:nvCxnSpPr>
        <xdr:cNvPr id="283" name="直線コネクタ 282"/>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6540"/>
    <xdr:sp macro="" textlink="">
      <xdr:nvSpPr>
        <xdr:cNvPr id="284" name="労働費最小値テキスト"/>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5" name="直線コネクタ 284"/>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54610</xdr:rowOff>
    </xdr:from>
    <xdr:to xmlns:xdr="http://schemas.openxmlformats.org/drawingml/2006/spreadsheetDrawing">
      <xdr:col>55</xdr:col>
      <xdr:colOff>0</xdr:colOff>
      <xdr:row>34</xdr:row>
      <xdr:rowOff>80010</xdr:rowOff>
    </xdr:to>
    <xdr:cxnSp macro="">
      <xdr:nvCxnSpPr>
        <xdr:cNvPr id="288" name="直線コネクタ 287"/>
        <xdr:cNvCxnSpPr/>
      </xdr:nvCxnSpPr>
      <xdr:spPr>
        <a:xfrm flipV="1">
          <a:off x="9639300" y="58839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80010</xdr:rowOff>
    </xdr:from>
    <xdr:ext cx="378460" cy="259080"/>
    <xdr:sp macro="" textlink="">
      <xdr:nvSpPr>
        <xdr:cNvPr id="289" name="労働費平均値テキスト"/>
        <xdr:cNvSpPr txBox="1"/>
      </xdr:nvSpPr>
      <xdr:spPr>
        <a:xfrm>
          <a:off x="10528300" y="6252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101600</xdr:rowOff>
    </xdr:from>
    <xdr:to xmlns:xdr="http://schemas.openxmlformats.org/drawingml/2006/spreadsheetDrawing">
      <xdr:col>55</xdr:col>
      <xdr:colOff>50800</xdr:colOff>
      <xdr:row>37</xdr:row>
      <xdr:rowOff>31750</xdr:rowOff>
    </xdr:to>
    <xdr:sp macro="" textlink="">
      <xdr:nvSpPr>
        <xdr:cNvPr id="290" name="フローチャート: 判断 289"/>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33020</xdr:rowOff>
    </xdr:from>
    <xdr:to xmlns:xdr="http://schemas.openxmlformats.org/drawingml/2006/spreadsheetDrawing">
      <xdr:col>50</xdr:col>
      <xdr:colOff>114300</xdr:colOff>
      <xdr:row>34</xdr:row>
      <xdr:rowOff>80010</xdr:rowOff>
    </xdr:to>
    <xdr:cxnSp macro="">
      <xdr:nvCxnSpPr>
        <xdr:cNvPr id="291" name="直線コネクタ 290"/>
        <xdr:cNvCxnSpPr/>
      </xdr:nvCxnSpPr>
      <xdr:spPr>
        <a:xfrm>
          <a:off x="8750300" y="58623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122555</xdr:rowOff>
    </xdr:from>
    <xdr:to xmlns:xdr="http://schemas.openxmlformats.org/drawingml/2006/spreadsheetDrawing">
      <xdr:col>50</xdr:col>
      <xdr:colOff>165100</xdr:colOff>
      <xdr:row>37</xdr:row>
      <xdr:rowOff>52705</xdr:rowOff>
    </xdr:to>
    <xdr:sp macro="" textlink="">
      <xdr:nvSpPr>
        <xdr:cNvPr id="292" name="フローチャート: 判断 291"/>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43815</xdr:rowOff>
    </xdr:from>
    <xdr:ext cx="378460" cy="256540"/>
    <xdr:sp macro="" textlink="">
      <xdr:nvSpPr>
        <xdr:cNvPr id="293" name="テキスト ボックス 292"/>
        <xdr:cNvSpPr txBox="1"/>
      </xdr:nvSpPr>
      <xdr:spPr>
        <a:xfrm>
          <a:off x="9450070" y="63874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33020</xdr:rowOff>
    </xdr:from>
    <xdr:to xmlns:xdr="http://schemas.openxmlformats.org/drawingml/2006/spreadsheetDrawing">
      <xdr:col>45</xdr:col>
      <xdr:colOff>177800</xdr:colOff>
      <xdr:row>34</xdr:row>
      <xdr:rowOff>40640</xdr:rowOff>
    </xdr:to>
    <xdr:cxnSp macro="">
      <xdr:nvCxnSpPr>
        <xdr:cNvPr id="294" name="直線コネクタ 293"/>
        <xdr:cNvCxnSpPr/>
      </xdr:nvCxnSpPr>
      <xdr:spPr>
        <a:xfrm flipV="1">
          <a:off x="7861300" y="5862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114935</xdr:rowOff>
    </xdr:from>
    <xdr:to xmlns:xdr="http://schemas.openxmlformats.org/drawingml/2006/spreadsheetDrawing">
      <xdr:col>46</xdr:col>
      <xdr:colOff>38100</xdr:colOff>
      <xdr:row>37</xdr:row>
      <xdr:rowOff>45085</xdr:rowOff>
    </xdr:to>
    <xdr:sp macro="" textlink="">
      <xdr:nvSpPr>
        <xdr:cNvPr id="295" name="フローチャート: 判断 294"/>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36195</xdr:rowOff>
    </xdr:from>
    <xdr:ext cx="378460" cy="259080"/>
    <xdr:sp macro="" textlink="">
      <xdr:nvSpPr>
        <xdr:cNvPr id="296" name="テキスト ボックス 295"/>
        <xdr:cNvSpPr txBox="1"/>
      </xdr:nvSpPr>
      <xdr:spPr>
        <a:xfrm>
          <a:off x="8561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40640</xdr:rowOff>
    </xdr:from>
    <xdr:to xmlns:xdr="http://schemas.openxmlformats.org/drawingml/2006/spreadsheetDrawing">
      <xdr:col>41</xdr:col>
      <xdr:colOff>50800</xdr:colOff>
      <xdr:row>34</xdr:row>
      <xdr:rowOff>40640</xdr:rowOff>
    </xdr:to>
    <xdr:cxnSp macro="">
      <xdr:nvCxnSpPr>
        <xdr:cNvPr id="297" name="直線コネクタ 296"/>
        <xdr:cNvCxnSpPr/>
      </xdr:nvCxnSpPr>
      <xdr:spPr>
        <a:xfrm>
          <a:off x="6972300" y="586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99695</xdr:rowOff>
    </xdr:from>
    <xdr:to xmlns:xdr="http://schemas.openxmlformats.org/drawingml/2006/spreadsheetDrawing">
      <xdr:col>41</xdr:col>
      <xdr:colOff>101600</xdr:colOff>
      <xdr:row>37</xdr:row>
      <xdr:rowOff>29845</xdr:rowOff>
    </xdr:to>
    <xdr:sp macro="" textlink="">
      <xdr:nvSpPr>
        <xdr:cNvPr id="298" name="フローチャート: 判断 297"/>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20955</xdr:rowOff>
    </xdr:from>
    <xdr:ext cx="378460" cy="256540"/>
    <xdr:sp macro="" textlink="">
      <xdr:nvSpPr>
        <xdr:cNvPr id="299" name="テキスト ボックス 298"/>
        <xdr:cNvSpPr txBox="1"/>
      </xdr:nvSpPr>
      <xdr:spPr>
        <a:xfrm>
          <a:off x="7672070" y="63646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96520</xdr:rowOff>
    </xdr:from>
    <xdr:to xmlns:xdr="http://schemas.openxmlformats.org/drawingml/2006/spreadsheetDrawing">
      <xdr:col>36</xdr:col>
      <xdr:colOff>165100</xdr:colOff>
      <xdr:row>37</xdr:row>
      <xdr:rowOff>26670</xdr:rowOff>
    </xdr:to>
    <xdr:sp macro="" textlink="">
      <xdr:nvSpPr>
        <xdr:cNvPr id="300" name="フローチャート: 判断 299"/>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17780</xdr:rowOff>
    </xdr:from>
    <xdr:ext cx="378460" cy="256540"/>
    <xdr:sp macro="" textlink="">
      <xdr:nvSpPr>
        <xdr:cNvPr id="301" name="テキスト ボックス 300"/>
        <xdr:cNvSpPr txBox="1"/>
      </xdr:nvSpPr>
      <xdr:spPr>
        <a:xfrm>
          <a:off x="6783070" y="63614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3810</xdr:rowOff>
    </xdr:from>
    <xdr:to xmlns:xdr="http://schemas.openxmlformats.org/drawingml/2006/spreadsheetDrawing">
      <xdr:col>55</xdr:col>
      <xdr:colOff>50800</xdr:colOff>
      <xdr:row>34</xdr:row>
      <xdr:rowOff>105410</xdr:rowOff>
    </xdr:to>
    <xdr:sp macro="" textlink="">
      <xdr:nvSpPr>
        <xdr:cNvPr id="307" name="楕円 306"/>
        <xdr:cNvSpPr/>
      </xdr:nvSpPr>
      <xdr:spPr>
        <a:xfrm>
          <a:off x="104267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26670</xdr:rowOff>
    </xdr:from>
    <xdr:ext cx="469900" cy="259080"/>
    <xdr:sp macro="" textlink="">
      <xdr:nvSpPr>
        <xdr:cNvPr id="308" name="労働費該当値テキスト"/>
        <xdr:cNvSpPr txBox="1"/>
      </xdr:nvSpPr>
      <xdr:spPr>
        <a:xfrm>
          <a:off x="10528300" y="56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29210</xdr:rowOff>
    </xdr:from>
    <xdr:to xmlns:xdr="http://schemas.openxmlformats.org/drawingml/2006/spreadsheetDrawing">
      <xdr:col>50</xdr:col>
      <xdr:colOff>165100</xdr:colOff>
      <xdr:row>34</xdr:row>
      <xdr:rowOff>130810</xdr:rowOff>
    </xdr:to>
    <xdr:sp macro="" textlink="">
      <xdr:nvSpPr>
        <xdr:cNvPr id="309" name="楕円 308"/>
        <xdr:cNvSpPr/>
      </xdr:nvSpPr>
      <xdr:spPr>
        <a:xfrm>
          <a:off x="9588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147320</xdr:rowOff>
    </xdr:from>
    <xdr:ext cx="467360" cy="259080"/>
    <xdr:sp macro="" textlink="">
      <xdr:nvSpPr>
        <xdr:cNvPr id="310" name="テキスト ボックス 309"/>
        <xdr:cNvSpPr txBox="1"/>
      </xdr:nvSpPr>
      <xdr:spPr>
        <a:xfrm>
          <a:off x="9404350" y="5633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153670</xdr:rowOff>
    </xdr:from>
    <xdr:to xmlns:xdr="http://schemas.openxmlformats.org/drawingml/2006/spreadsheetDrawing">
      <xdr:col>46</xdr:col>
      <xdr:colOff>38100</xdr:colOff>
      <xdr:row>34</xdr:row>
      <xdr:rowOff>83820</xdr:rowOff>
    </xdr:to>
    <xdr:sp macro="" textlink="">
      <xdr:nvSpPr>
        <xdr:cNvPr id="311" name="楕円 310"/>
        <xdr:cNvSpPr/>
      </xdr:nvSpPr>
      <xdr:spPr>
        <a:xfrm>
          <a:off x="869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100330</xdr:rowOff>
    </xdr:from>
    <xdr:ext cx="467360" cy="256540"/>
    <xdr:sp macro="" textlink="">
      <xdr:nvSpPr>
        <xdr:cNvPr id="312" name="テキスト ボックス 311"/>
        <xdr:cNvSpPr txBox="1"/>
      </xdr:nvSpPr>
      <xdr:spPr>
        <a:xfrm>
          <a:off x="8515350" y="5586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161290</xdr:rowOff>
    </xdr:from>
    <xdr:to xmlns:xdr="http://schemas.openxmlformats.org/drawingml/2006/spreadsheetDrawing">
      <xdr:col>41</xdr:col>
      <xdr:colOff>101600</xdr:colOff>
      <xdr:row>34</xdr:row>
      <xdr:rowOff>91440</xdr:rowOff>
    </xdr:to>
    <xdr:sp macro="" textlink="">
      <xdr:nvSpPr>
        <xdr:cNvPr id="313" name="楕円 312"/>
        <xdr:cNvSpPr/>
      </xdr:nvSpPr>
      <xdr:spPr>
        <a:xfrm>
          <a:off x="7810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32</xdr:row>
      <xdr:rowOff>107950</xdr:rowOff>
    </xdr:from>
    <xdr:ext cx="467360" cy="259080"/>
    <xdr:sp macro="" textlink="">
      <xdr:nvSpPr>
        <xdr:cNvPr id="314" name="テキスト ボックス 313"/>
        <xdr:cNvSpPr txBox="1"/>
      </xdr:nvSpPr>
      <xdr:spPr>
        <a:xfrm>
          <a:off x="7626350" y="5594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160655</xdr:rowOff>
    </xdr:from>
    <xdr:to xmlns:xdr="http://schemas.openxmlformats.org/drawingml/2006/spreadsheetDrawing">
      <xdr:col>36</xdr:col>
      <xdr:colOff>165100</xdr:colOff>
      <xdr:row>34</xdr:row>
      <xdr:rowOff>90805</xdr:rowOff>
    </xdr:to>
    <xdr:sp macro="" textlink="">
      <xdr:nvSpPr>
        <xdr:cNvPr id="315" name="楕円 314"/>
        <xdr:cNvSpPr/>
      </xdr:nvSpPr>
      <xdr:spPr>
        <a:xfrm>
          <a:off x="692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107315</xdr:rowOff>
    </xdr:from>
    <xdr:ext cx="467360" cy="259080"/>
    <xdr:sp macro="" textlink="">
      <xdr:nvSpPr>
        <xdr:cNvPr id="316" name="テキスト ボックス 315"/>
        <xdr:cNvSpPr txBox="1"/>
      </xdr:nvSpPr>
      <xdr:spPr>
        <a:xfrm>
          <a:off x="6737350" y="5593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5" name="テキスト ボックス 324"/>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8" name="テキスト ボックス 327"/>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4820" cy="259080"/>
    <xdr:sp macro="" textlink="">
      <xdr:nvSpPr>
        <xdr:cNvPr id="330" name="テキスト ボックス 329"/>
        <xdr:cNvSpPr txBox="1"/>
      </xdr:nvSpPr>
      <xdr:spPr>
        <a:xfrm>
          <a:off x="6136640" y="963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6540"/>
    <xdr:sp macro="" textlink="">
      <xdr:nvSpPr>
        <xdr:cNvPr id="332" name="テキスト ボックス 331"/>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6" name="テキスト ボックス 33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6540"/>
    <xdr:sp macro="" textlink="">
      <xdr:nvSpPr>
        <xdr:cNvPr id="338" name="テキスト ボックス 337"/>
        <xdr:cNvSpPr txBox="1"/>
      </xdr:nvSpPr>
      <xdr:spPr>
        <a:xfrm>
          <a:off x="6072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61595</xdr:rowOff>
    </xdr:from>
    <xdr:to xmlns:xdr="http://schemas.openxmlformats.org/drawingml/2006/spreadsheetDrawing">
      <xdr:col>54</xdr:col>
      <xdr:colOff>189865</xdr:colOff>
      <xdr:row>59</xdr:row>
      <xdr:rowOff>34925</xdr:rowOff>
    </xdr:to>
    <xdr:cxnSp macro="">
      <xdr:nvCxnSpPr>
        <xdr:cNvPr id="340" name="直線コネクタ 339"/>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38735</xdr:rowOff>
    </xdr:from>
    <xdr:ext cx="378460" cy="259080"/>
    <xdr:sp macro="" textlink="">
      <xdr:nvSpPr>
        <xdr:cNvPr id="341" name="農林水産業費最小値テキスト"/>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34925</xdr:rowOff>
    </xdr:from>
    <xdr:to xmlns:xdr="http://schemas.openxmlformats.org/drawingml/2006/spreadsheetDrawing">
      <xdr:col>55</xdr:col>
      <xdr:colOff>88900</xdr:colOff>
      <xdr:row>59</xdr:row>
      <xdr:rowOff>34925</xdr:rowOff>
    </xdr:to>
    <xdr:cxnSp macro="">
      <xdr:nvCxnSpPr>
        <xdr:cNvPr id="342" name="直線コネクタ 341"/>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xdr:rowOff>
    </xdr:from>
    <xdr:ext cx="534670" cy="256540"/>
    <xdr:sp macro="" textlink="">
      <xdr:nvSpPr>
        <xdr:cNvPr id="343" name="農林水産業費最大値テキスト"/>
        <xdr:cNvSpPr txBox="1"/>
      </xdr:nvSpPr>
      <xdr:spPr>
        <a:xfrm>
          <a:off x="10528300" y="84099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61595</xdr:rowOff>
    </xdr:from>
    <xdr:to xmlns:xdr="http://schemas.openxmlformats.org/drawingml/2006/spreadsheetDrawing">
      <xdr:col>55</xdr:col>
      <xdr:colOff>88900</xdr:colOff>
      <xdr:row>50</xdr:row>
      <xdr:rowOff>61595</xdr:rowOff>
    </xdr:to>
    <xdr:cxnSp macro="">
      <xdr:nvCxnSpPr>
        <xdr:cNvPr id="344" name="直線コネクタ 343"/>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156210</xdr:rowOff>
    </xdr:from>
    <xdr:to xmlns:xdr="http://schemas.openxmlformats.org/drawingml/2006/spreadsheetDrawing">
      <xdr:col>55</xdr:col>
      <xdr:colOff>0</xdr:colOff>
      <xdr:row>53</xdr:row>
      <xdr:rowOff>117475</xdr:rowOff>
    </xdr:to>
    <xdr:cxnSp macro="">
      <xdr:nvCxnSpPr>
        <xdr:cNvPr id="345" name="直線コネクタ 344"/>
        <xdr:cNvCxnSpPr/>
      </xdr:nvCxnSpPr>
      <xdr:spPr>
        <a:xfrm>
          <a:off x="9639300" y="907161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469900" cy="259080"/>
    <xdr:sp macro="" textlink="">
      <xdr:nvSpPr>
        <xdr:cNvPr id="346" name="農林水産業費平均値テキスト"/>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93345</xdr:rowOff>
    </xdr:from>
    <xdr:to xmlns:xdr="http://schemas.openxmlformats.org/drawingml/2006/spreadsheetDrawing">
      <xdr:col>55</xdr:col>
      <xdr:colOff>50800</xdr:colOff>
      <xdr:row>57</xdr:row>
      <xdr:rowOff>23495</xdr:rowOff>
    </xdr:to>
    <xdr:sp macro="" textlink="">
      <xdr:nvSpPr>
        <xdr:cNvPr id="347" name="フローチャート: 判断 346"/>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151765</xdr:rowOff>
    </xdr:from>
    <xdr:to xmlns:xdr="http://schemas.openxmlformats.org/drawingml/2006/spreadsheetDrawing">
      <xdr:col>50</xdr:col>
      <xdr:colOff>114300</xdr:colOff>
      <xdr:row>52</xdr:row>
      <xdr:rowOff>156210</xdr:rowOff>
    </xdr:to>
    <xdr:cxnSp macro="">
      <xdr:nvCxnSpPr>
        <xdr:cNvPr id="348" name="直線コネクタ 347"/>
        <xdr:cNvCxnSpPr/>
      </xdr:nvCxnSpPr>
      <xdr:spPr>
        <a:xfrm>
          <a:off x="8750300" y="906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75565</xdr:rowOff>
    </xdr:from>
    <xdr:to xmlns:xdr="http://schemas.openxmlformats.org/drawingml/2006/spreadsheetDrawing">
      <xdr:col>50</xdr:col>
      <xdr:colOff>165100</xdr:colOff>
      <xdr:row>57</xdr:row>
      <xdr:rowOff>6350</xdr:rowOff>
    </xdr:to>
    <xdr:sp macro="" textlink="">
      <xdr:nvSpPr>
        <xdr:cNvPr id="349" name="フローチャート: 判断 348"/>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168275</xdr:rowOff>
    </xdr:from>
    <xdr:ext cx="467360" cy="256540"/>
    <xdr:sp macro="" textlink="">
      <xdr:nvSpPr>
        <xdr:cNvPr id="350" name="テキスト ボックス 349"/>
        <xdr:cNvSpPr txBox="1"/>
      </xdr:nvSpPr>
      <xdr:spPr>
        <a:xfrm>
          <a:off x="9404350" y="9769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151765</xdr:rowOff>
    </xdr:from>
    <xdr:to xmlns:xdr="http://schemas.openxmlformats.org/drawingml/2006/spreadsheetDrawing">
      <xdr:col>45</xdr:col>
      <xdr:colOff>177800</xdr:colOff>
      <xdr:row>53</xdr:row>
      <xdr:rowOff>102235</xdr:rowOff>
    </xdr:to>
    <xdr:cxnSp macro="">
      <xdr:nvCxnSpPr>
        <xdr:cNvPr id="351" name="直線コネクタ 350"/>
        <xdr:cNvCxnSpPr/>
      </xdr:nvCxnSpPr>
      <xdr:spPr>
        <a:xfrm flipV="1">
          <a:off x="7861300" y="906716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100330</xdr:rowOff>
    </xdr:from>
    <xdr:to xmlns:xdr="http://schemas.openxmlformats.org/drawingml/2006/spreadsheetDrawing">
      <xdr:col>46</xdr:col>
      <xdr:colOff>38100</xdr:colOff>
      <xdr:row>57</xdr:row>
      <xdr:rowOff>30480</xdr:rowOff>
    </xdr:to>
    <xdr:sp macro="" textlink="">
      <xdr:nvSpPr>
        <xdr:cNvPr id="352" name="フローチャート: 判断 351"/>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21590</xdr:rowOff>
    </xdr:from>
    <xdr:ext cx="467360" cy="259080"/>
    <xdr:sp macro="" textlink="">
      <xdr:nvSpPr>
        <xdr:cNvPr id="353" name="テキスト ボックス 352"/>
        <xdr:cNvSpPr txBox="1"/>
      </xdr:nvSpPr>
      <xdr:spPr>
        <a:xfrm>
          <a:off x="8515350" y="9794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116840</xdr:rowOff>
    </xdr:from>
    <xdr:to xmlns:xdr="http://schemas.openxmlformats.org/drawingml/2006/spreadsheetDrawing">
      <xdr:col>41</xdr:col>
      <xdr:colOff>50800</xdr:colOff>
      <xdr:row>53</xdr:row>
      <xdr:rowOff>102235</xdr:rowOff>
    </xdr:to>
    <xdr:cxnSp macro="">
      <xdr:nvCxnSpPr>
        <xdr:cNvPr id="354" name="直線コネクタ 353"/>
        <xdr:cNvCxnSpPr/>
      </xdr:nvCxnSpPr>
      <xdr:spPr>
        <a:xfrm>
          <a:off x="6972300" y="90322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107950</xdr:rowOff>
    </xdr:from>
    <xdr:to xmlns:xdr="http://schemas.openxmlformats.org/drawingml/2006/spreadsheetDrawing">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29210</xdr:rowOff>
    </xdr:from>
    <xdr:ext cx="467360" cy="256540"/>
    <xdr:sp macro="" textlink="">
      <xdr:nvSpPr>
        <xdr:cNvPr id="356" name="テキスト ボックス 355"/>
        <xdr:cNvSpPr txBox="1"/>
      </xdr:nvSpPr>
      <xdr:spPr>
        <a:xfrm>
          <a:off x="7626350" y="9801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76835</xdr:rowOff>
    </xdr:from>
    <xdr:to xmlns:xdr="http://schemas.openxmlformats.org/drawingml/2006/spreadsheetDrawing">
      <xdr:col>36</xdr:col>
      <xdr:colOff>165100</xdr:colOff>
      <xdr:row>57</xdr:row>
      <xdr:rowOff>6985</xdr:rowOff>
    </xdr:to>
    <xdr:sp macro="" textlink="">
      <xdr:nvSpPr>
        <xdr:cNvPr id="357" name="フローチャート: 判断 356"/>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169545</xdr:rowOff>
    </xdr:from>
    <xdr:ext cx="467360" cy="256540"/>
    <xdr:sp macro="" textlink="">
      <xdr:nvSpPr>
        <xdr:cNvPr id="358" name="テキスト ボックス 357"/>
        <xdr:cNvSpPr txBox="1"/>
      </xdr:nvSpPr>
      <xdr:spPr>
        <a:xfrm>
          <a:off x="6737350" y="97707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66675</xdr:rowOff>
    </xdr:from>
    <xdr:to xmlns:xdr="http://schemas.openxmlformats.org/drawingml/2006/spreadsheetDrawing">
      <xdr:col>55</xdr:col>
      <xdr:colOff>50800</xdr:colOff>
      <xdr:row>53</xdr:row>
      <xdr:rowOff>168275</xdr:rowOff>
    </xdr:to>
    <xdr:sp macro="" textlink="">
      <xdr:nvSpPr>
        <xdr:cNvPr id="364" name="楕円 363"/>
        <xdr:cNvSpPr/>
      </xdr:nvSpPr>
      <xdr:spPr>
        <a:xfrm>
          <a:off x="104267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89535</xdr:rowOff>
    </xdr:from>
    <xdr:ext cx="534670" cy="256540"/>
    <xdr:sp macro="" textlink="">
      <xdr:nvSpPr>
        <xdr:cNvPr id="365" name="農林水産業費該当値テキスト"/>
        <xdr:cNvSpPr txBox="1"/>
      </xdr:nvSpPr>
      <xdr:spPr>
        <a:xfrm>
          <a:off x="10528300" y="90049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105410</xdr:rowOff>
    </xdr:from>
    <xdr:to xmlns:xdr="http://schemas.openxmlformats.org/drawingml/2006/spreadsheetDrawing">
      <xdr:col>50</xdr:col>
      <xdr:colOff>165100</xdr:colOff>
      <xdr:row>53</xdr:row>
      <xdr:rowOff>35560</xdr:rowOff>
    </xdr:to>
    <xdr:sp macro="" textlink="">
      <xdr:nvSpPr>
        <xdr:cNvPr id="366" name="楕円 365"/>
        <xdr:cNvSpPr/>
      </xdr:nvSpPr>
      <xdr:spPr>
        <a:xfrm>
          <a:off x="9588500" y="9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52070</xdr:rowOff>
    </xdr:from>
    <xdr:ext cx="532130" cy="256540"/>
    <xdr:sp macro="" textlink="">
      <xdr:nvSpPr>
        <xdr:cNvPr id="367" name="テキスト ボックス 366"/>
        <xdr:cNvSpPr txBox="1"/>
      </xdr:nvSpPr>
      <xdr:spPr>
        <a:xfrm>
          <a:off x="9371965" y="8796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100965</xdr:rowOff>
    </xdr:from>
    <xdr:to xmlns:xdr="http://schemas.openxmlformats.org/drawingml/2006/spreadsheetDrawing">
      <xdr:col>46</xdr:col>
      <xdr:colOff>38100</xdr:colOff>
      <xdr:row>53</xdr:row>
      <xdr:rowOff>31115</xdr:rowOff>
    </xdr:to>
    <xdr:sp macro="" textlink="">
      <xdr:nvSpPr>
        <xdr:cNvPr id="368" name="楕円 367"/>
        <xdr:cNvSpPr/>
      </xdr:nvSpPr>
      <xdr:spPr>
        <a:xfrm>
          <a:off x="8699500" y="90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47625</xdr:rowOff>
    </xdr:from>
    <xdr:ext cx="532130" cy="259080"/>
    <xdr:sp macro="" textlink="">
      <xdr:nvSpPr>
        <xdr:cNvPr id="369" name="テキスト ボックス 368"/>
        <xdr:cNvSpPr txBox="1"/>
      </xdr:nvSpPr>
      <xdr:spPr>
        <a:xfrm>
          <a:off x="8482965" y="8791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52070</xdr:rowOff>
    </xdr:from>
    <xdr:to xmlns:xdr="http://schemas.openxmlformats.org/drawingml/2006/spreadsheetDrawing">
      <xdr:col>41</xdr:col>
      <xdr:colOff>101600</xdr:colOff>
      <xdr:row>53</xdr:row>
      <xdr:rowOff>153035</xdr:rowOff>
    </xdr:to>
    <xdr:sp macro="" textlink="">
      <xdr:nvSpPr>
        <xdr:cNvPr id="370" name="楕円 369"/>
        <xdr:cNvSpPr/>
      </xdr:nvSpPr>
      <xdr:spPr>
        <a:xfrm>
          <a:off x="78105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169545</xdr:rowOff>
    </xdr:from>
    <xdr:ext cx="532130" cy="256540"/>
    <xdr:sp macro="" textlink="">
      <xdr:nvSpPr>
        <xdr:cNvPr id="371" name="テキスト ボックス 370"/>
        <xdr:cNvSpPr txBox="1"/>
      </xdr:nvSpPr>
      <xdr:spPr>
        <a:xfrm>
          <a:off x="7593965" y="89134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66040</xdr:rowOff>
    </xdr:from>
    <xdr:to xmlns:xdr="http://schemas.openxmlformats.org/drawingml/2006/spreadsheetDrawing">
      <xdr:col>36</xdr:col>
      <xdr:colOff>165100</xdr:colOff>
      <xdr:row>52</xdr:row>
      <xdr:rowOff>167640</xdr:rowOff>
    </xdr:to>
    <xdr:sp macro="" textlink="">
      <xdr:nvSpPr>
        <xdr:cNvPr id="372" name="楕円 371"/>
        <xdr:cNvSpPr/>
      </xdr:nvSpPr>
      <xdr:spPr>
        <a:xfrm>
          <a:off x="6921500" y="8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12700</xdr:rowOff>
    </xdr:from>
    <xdr:ext cx="532130" cy="259080"/>
    <xdr:sp macro="" textlink="">
      <xdr:nvSpPr>
        <xdr:cNvPr id="373" name="テキスト ボックス 372"/>
        <xdr:cNvSpPr txBox="1"/>
      </xdr:nvSpPr>
      <xdr:spPr>
        <a:xfrm>
          <a:off x="6704965" y="8756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2" name="テキスト ボックス 38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5" name="テキスト ボックス 384"/>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6540"/>
    <xdr:sp macro="" textlink="">
      <xdr:nvSpPr>
        <xdr:cNvPr id="389" name="テキスト ボックス 388"/>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5" name="テキスト ボックス 394"/>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55245</xdr:rowOff>
    </xdr:from>
    <xdr:to xmlns:xdr="http://schemas.openxmlformats.org/drawingml/2006/spreadsheetDrawing">
      <xdr:col>54</xdr:col>
      <xdr:colOff>189865</xdr:colOff>
      <xdr:row>79</xdr:row>
      <xdr:rowOff>30480</xdr:rowOff>
    </xdr:to>
    <xdr:cxnSp macro="">
      <xdr:nvCxnSpPr>
        <xdr:cNvPr id="397" name="直線コネクタ 396"/>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34290</xdr:rowOff>
    </xdr:from>
    <xdr:ext cx="378460" cy="259080"/>
    <xdr:sp macro="" textlink="">
      <xdr:nvSpPr>
        <xdr:cNvPr id="398" name="商工費最小値テキスト"/>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30480</xdr:rowOff>
    </xdr:from>
    <xdr:to xmlns:xdr="http://schemas.openxmlformats.org/drawingml/2006/spreadsheetDrawing">
      <xdr:col>55</xdr:col>
      <xdr:colOff>88900</xdr:colOff>
      <xdr:row>79</xdr:row>
      <xdr:rowOff>30480</xdr:rowOff>
    </xdr:to>
    <xdr:cxnSp macro="">
      <xdr:nvCxnSpPr>
        <xdr:cNvPr id="399" name="直線コネクタ 398"/>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1905</xdr:rowOff>
    </xdr:from>
    <xdr:ext cx="534670" cy="259080"/>
    <xdr:sp macro="" textlink="">
      <xdr:nvSpPr>
        <xdr:cNvPr id="400" name="商工費最大値テキスト"/>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55245</xdr:rowOff>
    </xdr:from>
    <xdr:to xmlns:xdr="http://schemas.openxmlformats.org/drawingml/2006/spreadsheetDrawing">
      <xdr:col>55</xdr:col>
      <xdr:colOff>88900</xdr:colOff>
      <xdr:row>70</xdr:row>
      <xdr:rowOff>55245</xdr:rowOff>
    </xdr:to>
    <xdr:cxnSp macro="">
      <xdr:nvCxnSpPr>
        <xdr:cNvPr id="401" name="直線コネクタ 400"/>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46990</xdr:rowOff>
    </xdr:from>
    <xdr:to xmlns:xdr="http://schemas.openxmlformats.org/drawingml/2006/spreadsheetDrawing">
      <xdr:col>55</xdr:col>
      <xdr:colOff>0</xdr:colOff>
      <xdr:row>77</xdr:row>
      <xdr:rowOff>92075</xdr:rowOff>
    </xdr:to>
    <xdr:cxnSp macro="">
      <xdr:nvCxnSpPr>
        <xdr:cNvPr id="402" name="直線コネクタ 401"/>
        <xdr:cNvCxnSpPr/>
      </xdr:nvCxnSpPr>
      <xdr:spPr>
        <a:xfrm flipV="1">
          <a:off x="9639300" y="1324864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74930</xdr:rowOff>
    </xdr:from>
    <xdr:ext cx="534670" cy="256540"/>
    <xdr:sp macro="" textlink="">
      <xdr:nvSpPr>
        <xdr:cNvPr id="403" name="商工費平均値テキスト"/>
        <xdr:cNvSpPr txBox="1"/>
      </xdr:nvSpPr>
      <xdr:spPr>
        <a:xfrm>
          <a:off x="10528300" y="132765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96520</xdr:rowOff>
    </xdr:from>
    <xdr:to xmlns:xdr="http://schemas.openxmlformats.org/drawingml/2006/spreadsheetDrawing">
      <xdr:col>55</xdr:col>
      <xdr:colOff>50800</xdr:colOff>
      <xdr:row>78</xdr:row>
      <xdr:rowOff>26670</xdr:rowOff>
    </xdr:to>
    <xdr:sp macro="" textlink="">
      <xdr:nvSpPr>
        <xdr:cNvPr id="404" name="フローチャート: 判断 403"/>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50800</xdr:rowOff>
    </xdr:from>
    <xdr:to xmlns:xdr="http://schemas.openxmlformats.org/drawingml/2006/spreadsheetDrawing">
      <xdr:col>50</xdr:col>
      <xdr:colOff>114300</xdr:colOff>
      <xdr:row>77</xdr:row>
      <xdr:rowOff>92075</xdr:rowOff>
    </xdr:to>
    <xdr:cxnSp macro="">
      <xdr:nvCxnSpPr>
        <xdr:cNvPr id="405" name="直線コネクタ 404"/>
        <xdr:cNvCxnSpPr/>
      </xdr:nvCxnSpPr>
      <xdr:spPr>
        <a:xfrm>
          <a:off x="8750300" y="132524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76200</xdr:rowOff>
    </xdr:from>
    <xdr:to xmlns:xdr="http://schemas.openxmlformats.org/drawingml/2006/spreadsheetDrawing">
      <xdr:col>50</xdr:col>
      <xdr:colOff>165100</xdr:colOff>
      <xdr:row>78</xdr:row>
      <xdr:rowOff>6350</xdr:rowOff>
    </xdr:to>
    <xdr:sp macro="" textlink="">
      <xdr:nvSpPr>
        <xdr:cNvPr id="406" name="フローチャート: 判断 405"/>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168910</xdr:rowOff>
    </xdr:from>
    <xdr:ext cx="532130" cy="256540"/>
    <xdr:sp macro="" textlink="">
      <xdr:nvSpPr>
        <xdr:cNvPr id="407" name="テキスト ボックス 406"/>
        <xdr:cNvSpPr txBox="1"/>
      </xdr:nvSpPr>
      <xdr:spPr>
        <a:xfrm>
          <a:off x="9371965" y="13370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50800</xdr:rowOff>
    </xdr:from>
    <xdr:to xmlns:xdr="http://schemas.openxmlformats.org/drawingml/2006/spreadsheetDrawing">
      <xdr:col>45</xdr:col>
      <xdr:colOff>177800</xdr:colOff>
      <xdr:row>77</xdr:row>
      <xdr:rowOff>73025</xdr:rowOff>
    </xdr:to>
    <xdr:cxnSp macro="">
      <xdr:nvCxnSpPr>
        <xdr:cNvPr id="408" name="直線コネクタ 407"/>
        <xdr:cNvCxnSpPr/>
      </xdr:nvCxnSpPr>
      <xdr:spPr>
        <a:xfrm flipV="1">
          <a:off x="7861300" y="132524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09" name="フローチャート: 判断 408"/>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2130" cy="259080"/>
    <xdr:sp macro="" textlink="">
      <xdr:nvSpPr>
        <xdr:cNvPr id="410" name="テキスト ボックス 409"/>
        <xdr:cNvSpPr txBox="1"/>
      </xdr:nvSpPr>
      <xdr:spPr>
        <a:xfrm>
          <a:off x="8482965" y="13317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153670</xdr:rowOff>
    </xdr:from>
    <xdr:to xmlns:xdr="http://schemas.openxmlformats.org/drawingml/2006/spreadsheetDrawing">
      <xdr:col>41</xdr:col>
      <xdr:colOff>50800</xdr:colOff>
      <xdr:row>77</xdr:row>
      <xdr:rowOff>73025</xdr:rowOff>
    </xdr:to>
    <xdr:cxnSp macro="">
      <xdr:nvCxnSpPr>
        <xdr:cNvPr id="411" name="直線コネクタ 410"/>
        <xdr:cNvCxnSpPr/>
      </xdr:nvCxnSpPr>
      <xdr:spPr>
        <a:xfrm>
          <a:off x="6972300" y="1318387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163195</xdr:rowOff>
    </xdr:from>
    <xdr:to xmlns:xdr="http://schemas.openxmlformats.org/drawingml/2006/spreadsheetDrawing">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109855</xdr:rowOff>
    </xdr:from>
    <xdr:ext cx="532130" cy="256540"/>
    <xdr:sp macro="" textlink="">
      <xdr:nvSpPr>
        <xdr:cNvPr id="413" name="テキスト ボックス 412"/>
        <xdr:cNvSpPr txBox="1"/>
      </xdr:nvSpPr>
      <xdr:spPr>
        <a:xfrm>
          <a:off x="7593965" y="12968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132080</xdr:rowOff>
    </xdr:from>
    <xdr:to xmlns:xdr="http://schemas.openxmlformats.org/drawingml/2006/spreadsheetDrawing">
      <xdr:col>36</xdr:col>
      <xdr:colOff>165100</xdr:colOff>
      <xdr:row>77</xdr:row>
      <xdr:rowOff>62230</xdr:rowOff>
    </xdr:to>
    <xdr:sp macro="" textlink="">
      <xdr:nvSpPr>
        <xdr:cNvPr id="414" name="フローチャート: 判断 413"/>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53340</xdr:rowOff>
    </xdr:from>
    <xdr:ext cx="532130" cy="256540"/>
    <xdr:sp macro="" textlink="">
      <xdr:nvSpPr>
        <xdr:cNvPr id="415" name="テキスト ボックス 414"/>
        <xdr:cNvSpPr txBox="1"/>
      </xdr:nvSpPr>
      <xdr:spPr>
        <a:xfrm>
          <a:off x="6704965" y="13254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167640</xdr:rowOff>
    </xdr:from>
    <xdr:to xmlns:xdr="http://schemas.openxmlformats.org/drawingml/2006/spreadsheetDrawing">
      <xdr:col>55</xdr:col>
      <xdr:colOff>50800</xdr:colOff>
      <xdr:row>77</xdr:row>
      <xdr:rowOff>97790</xdr:rowOff>
    </xdr:to>
    <xdr:sp macro="" textlink="">
      <xdr:nvSpPr>
        <xdr:cNvPr id="421" name="楕円 420"/>
        <xdr:cNvSpPr/>
      </xdr:nvSpPr>
      <xdr:spPr>
        <a:xfrm>
          <a:off x="104267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19050</xdr:rowOff>
    </xdr:from>
    <xdr:ext cx="534670" cy="256540"/>
    <xdr:sp macro="" textlink="">
      <xdr:nvSpPr>
        <xdr:cNvPr id="422" name="商工費該当値テキスト"/>
        <xdr:cNvSpPr txBox="1"/>
      </xdr:nvSpPr>
      <xdr:spPr>
        <a:xfrm>
          <a:off x="10528300" y="130492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41275</xdr:rowOff>
    </xdr:from>
    <xdr:to xmlns:xdr="http://schemas.openxmlformats.org/drawingml/2006/spreadsheetDrawing">
      <xdr:col>50</xdr:col>
      <xdr:colOff>165100</xdr:colOff>
      <xdr:row>77</xdr:row>
      <xdr:rowOff>143510</xdr:rowOff>
    </xdr:to>
    <xdr:sp macro="" textlink="">
      <xdr:nvSpPr>
        <xdr:cNvPr id="423" name="楕円 422"/>
        <xdr:cNvSpPr/>
      </xdr:nvSpPr>
      <xdr:spPr>
        <a:xfrm>
          <a:off x="9588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159385</xdr:rowOff>
    </xdr:from>
    <xdr:ext cx="532130" cy="258445"/>
    <xdr:sp macro="" textlink="">
      <xdr:nvSpPr>
        <xdr:cNvPr id="424" name="テキスト ボックス 423"/>
        <xdr:cNvSpPr txBox="1"/>
      </xdr:nvSpPr>
      <xdr:spPr>
        <a:xfrm>
          <a:off x="9371965" y="130181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0</xdr:rowOff>
    </xdr:from>
    <xdr:to xmlns:xdr="http://schemas.openxmlformats.org/drawingml/2006/spreadsheetDrawing">
      <xdr:col>46</xdr:col>
      <xdr:colOff>38100</xdr:colOff>
      <xdr:row>77</xdr:row>
      <xdr:rowOff>101600</xdr:rowOff>
    </xdr:to>
    <xdr:sp macro="" textlink="">
      <xdr:nvSpPr>
        <xdr:cNvPr id="425" name="楕円 424"/>
        <xdr:cNvSpPr/>
      </xdr:nvSpPr>
      <xdr:spPr>
        <a:xfrm>
          <a:off x="8699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118110</xdr:rowOff>
    </xdr:from>
    <xdr:ext cx="532130" cy="259080"/>
    <xdr:sp macro="" textlink="">
      <xdr:nvSpPr>
        <xdr:cNvPr id="426" name="テキスト ボックス 425"/>
        <xdr:cNvSpPr txBox="1"/>
      </xdr:nvSpPr>
      <xdr:spPr>
        <a:xfrm>
          <a:off x="8482965" y="129768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22225</xdr:rowOff>
    </xdr:from>
    <xdr:to xmlns:xdr="http://schemas.openxmlformats.org/drawingml/2006/spreadsheetDrawing">
      <xdr:col>41</xdr:col>
      <xdr:colOff>101600</xdr:colOff>
      <xdr:row>77</xdr:row>
      <xdr:rowOff>123825</xdr:rowOff>
    </xdr:to>
    <xdr:sp macro="" textlink="">
      <xdr:nvSpPr>
        <xdr:cNvPr id="427" name="楕円 426"/>
        <xdr:cNvSpPr/>
      </xdr:nvSpPr>
      <xdr:spPr>
        <a:xfrm>
          <a:off x="7810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114935</xdr:rowOff>
    </xdr:from>
    <xdr:ext cx="532130" cy="259080"/>
    <xdr:sp macro="" textlink="">
      <xdr:nvSpPr>
        <xdr:cNvPr id="428" name="テキスト ボックス 427"/>
        <xdr:cNvSpPr txBox="1"/>
      </xdr:nvSpPr>
      <xdr:spPr>
        <a:xfrm>
          <a:off x="7593965" y="133165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102870</xdr:rowOff>
    </xdr:from>
    <xdr:to xmlns:xdr="http://schemas.openxmlformats.org/drawingml/2006/spreadsheetDrawing">
      <xdr:col>36</xdr:col>
      <xdr:colOff>165100</xdr:colOff>
      <xdr:row>77</xdr:row>
      <xdr:rowOff>33020</xdr:rowOff>
    </xdr:to>
    <xdr:sp macro="" textlink="">
      <xdr:nvSpPr>
        <xdr:cNvPr id="429" name="楕円 428"/>
        <xdr:cNvSpPr/>
      </xdr:nvSpPr>
      <xdr:spPr>
        <a:xfrm>
          <a:off x="69215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49530</xdr:rowOff>
    </xdr:from>
    <xdr:ext cx="532130" cy="259080"/>
    <xdr:sp macro="" textlink="">
      <xdr:nvSpPr>
        <xdr:cNvPr id="430" name="テキスト ボックス 429"/>
        <xdr:cNvSpPr txBox="1"/>
      </xdr:nvSpPr>
      <xdr:spPr>
        <a:xfrm>
          <a:off x="6704965" y="12908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9" name="テキスト ボックス 438"/>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6380" cy="256540"/>
    <xdr:sp macro="" textlink="">
      <xdr:nvSpPr>
        <xdr:cNvPr id="441" name="テキスト ボックス 440"/>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3" name="テキスト ボックス 442"/>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47" name="テキスト ボックス 446"/>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1" name="テキスト ボックス 450"/>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3" name="テキスト ボックス 452"/>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66675</xdr:rowOff>
    </xdr:from>
    <xdr:to xmlns:xdr="http://schemas.openxmlformats.org/drawingml/2006/spreadsheetDrawing">
      <xdr:col>54</xdr:col>
      <xdr:colOff>189865</xdr:colOff>
      <xdr:row>98</xdr:row>
      <xdr:rowOff>127000</xdr:rowOff>
    </xdr:to>
    <xdr:cxnSp macro="">
      <xdr:nvCxnSpPr>
        <xdr:cNvPr id="455" name="直線コネクタ 454"/>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534670" cy="259080"/>
    <xdr:sp macro="" textlink="">
      <xdr:nvSpPr>
        <xdr:cNvPr id="456" name="土木費最小値テキスト"/>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7" name="直線コネクタ 456"/>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13335</xdr:rowOff>
    </xdr:from>
    <xdr:ext cx="534670" cy="259080"/>
    <xdr:sp macro="" textlink="">
      <xdr:nvSpPr>
        <xdr:cNvPr id="458" name="土木費最大値テキスト"/>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66675</xdr:rowOff>
    </xdr:from>
    <xdr:to xmlns:xdr="http://schemas.openxmlformats.org/drawingml/2006/spreadsheetDrawing">
      <xdr:col>55</xdr:col>
      <xdr:colOff>88900</xdr:colOff>
      <xdr:row>91</xdr:row>
      <xdr:rowOff>66675</xdr:rowOff>
    </xdr:to>
    <xdr:cxnSp macro="">
      <xdr:nvCxnSpPr>
        <xdr:cNvPr id="459" name="直線コネクタ 458"/>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25400</xdr:rowOff>
    </xdr:from>
    <xdr:to xmlns:xdr="http://schemas.openxmlformats.org/drawingml/2006/spreadsheetDrawing">
      <xdr:col>55</xdr:col>
      <xdr:colOff>0</xdr:colOff>
      <xdr:row>96</xdr:row>
      <xdr:rowOff>60325</xdr:rowOff>
    </xdr:to>
    <xdr:cxnSp macro="">
      <xdr:nvCxnSpPr>
        <xdr:cNvPr id="460" name="直線コネクタ 459"/>
        <xdr:cNvCxnSpPr/>
      </xdr:nvCxnSpPr>
      <xdr:spPr>
        <a:xfrm flipV="1">
          <a:off x="9639300" y="1648460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19050</xdr:rowOff>
    </xdr:from>
    <xdr:ext cx="534670" cy="256540"/>
    <xdr:sp macro="" textlink="">
      <xdr:nvSpPr>
        <xdr:cNvPr id="461" name="土木費平均値テキスト"/>
        <xdr:cNvSpPr txBox="1"/>
      </xdr:nvSpPr>
      <xdr:spPr>
        <a:xfrm>
          <a:off x="10528300" y="164782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40640</xdr:rowOff>
    </xdr:from>
    <xdr:to xmlns:xdr="http://schemas.openxmlformats.org/drawingml/2006/spreadsheetDrawing">
      <xdr:col>55</xdr:col>
      <xdr:colOff>50800</xdr:colOff>
      <xdr:row>96</xdr:row>
      <xdr:rowOff>142240</xdr:rowOff>
    </xdr:to>
    <xdr:sp macro="" textlink="">
      <xdr:nvSpPr>
        <xdr:cNvPr id="462" name="フローチャート: 判断 461"/>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60325</xdr:rowOff>
    </xdr:from>
    <xdr:to xmlns:xdr="http://schemas.openxmlformats.org/drawingml/2006/spreadsheetDrawing">
      <xdr:col>50</xdr:col>
      <xdr:colOff>114300</xdr:colOff>
      <xdr:row>96</xdr:row>
      <xdr:rowOff>83185</xdr:rowOff>
    </xdr:to>
    <xdr:cxnSp macro="">
      <xdr:nvCxnSpPr>
        <xdr:cNvPr id="463" name="直線コネクタ 462"/>
        <xdr:cNvCxnSpPr/>
      </xdr:nvCxnSpPr>
      <xdr:spPr>
        <a:xfrm flipV="1">
          <a:off x="8750300" y="165195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59055</xdr:rowOff>
    </xdr:from>
    <xdr:to xmlns:xdr="http://schemas.openxmlformats.org/drawingml/2006/spreadsheetDrawing">
      <xdr:col>50</xdr:col>
      <xdr:colOff>165100</xdr:colOff>
      <xdr:row>96</xdr:row>
      <xdr:rowOff>160655</xdr:rowOff>
    </xdr:to>
    <xdr:sp macro="" textlink="">
      <xdr:nvSpPr>
        <xdr:cNvPr id="464" name="フローチャート: 判断 463"/>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151765</xdr:rowOff>
    </xdr:from>
    <xdr:ext cx="532130" cy="259080"/>
    <xdr:sp macro="" textlink="">
      <xdr:nvSpPr>
        <xdr:cNvPr id="465" name="テキスト ボックス 464"/>
        <xdr:cNvSpPr txBox="1"/>
      </xdr:nvSpPr>
      <xdr:spPr>
        <a:xfrm>
          <a:off x="9371965" y="16610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83185</xdr:rowOff>
    </xdr:from>
    <xdr:to xmlns:xdr="http://schemas.openxmlformats.org/drawingml/2006/spreadsheetDrawing">
      <xdr:col>45</xdr:col>
      <xdr:colOff>177800</xdr:colOff>
      <xdr:row>96</xdr:row>
      <xdr:rowOff>137160</xdr:rowOff>
    </xdr:to>
    <xdr:cxnSp macro="">
      <xdr:nvCxnSpPr>
        <xdr:cNvPr id="466" name="直線コネクタ 465"/>
        <xdr:cNvCxnSpPr/>
      </xdr:nvCxnSpPr>
      <xdr:spPr>
        <a:xfrm flipV="1">
          <a:off x="7861300" y="165423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44450</xdr:rowOff>
    </xdr:from>
    <xdr:to xmlns:xdr="http://schemas.openxmlformats.org/drawingml/2006/spreadsheetDrawing">
      <xdr:col>46</xdr:col>
      <xdr:colOff>38100</xdr:colOff>
      <xdr:row>96</xdr:row>
      <xdr:rowOff>146050</xdr:rowOff>
    </xdr:to>
    <xdr:sp macro="" textlink="">
      <xdr:nvSpPr>
        <xdr:cNvPr id="467" name="フローチャート: 判断 466"/>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137160</xdr:rowOff>
    </xdr:from>
    <xdr:ext cx="532130" cy="259080"/>
    <xdr:sp macro="" textlink="">
      <xdr:nvSpPr>
        <xdr:cNvPr id="468" name="テキスト ボックス 467"/>
        <xdr:cNvSpPr txBox="1"/>
      </xdr:nvSpPr>
      <xdr:spPr>
        <a:xfrm>
          <a:off x="8482965" y="16596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40640</xdr:rowOff>
    </xdr:from>
    <xdr:to xmlns:xdr="http://schemas.openxmlformats.org/drawingml/2006/spreadsheetDrawing">
      <xdr:col>41</xdr:col>
      <xdr:colOff>50800</xdr:colOff>
      <xdr:row>96</xdr:row>
      <xdr:rowOff>137160</xdr:rowOff>
    </xdr:to>
    <xdr:cxnSp macro="">
      <xdr:nvCxnSpPr>
        <xdr:cNvPr id="469" name="直線コネクタ 468"/>
        <xdr:cNvCxnSpPr/>
      </xdr:nvCxnSpPr>
      <xdr:spPr>
        <a:xfrm>
          <a:off x="6972300" y="164998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69215</xdr:rowOff>
    </xdr:from>
    <xdr:to xmlns:xdr="http://schemas.openxmlformats.org/drawingml/2006/spreadsheetDrawing">
      <xdr:col>41</xdr:col>
      <xdr:colOff>101600</xdr:colOff>
      <xdr:row>96</xdr:row>
      <xdr:rowOff>170815</xdr:rowOff>
    </xdr:to>
    <xdr:sp macro="" textlink="">
      <xdr:nvSpPr>
        <xdr:cNvPr id="470" name="フローチャート: 判断 469"/>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15875</xdr:rowOff>
    </xdr:from>
    <xdr:ext cx="532130" cy="259080"/>
    <xdr:sp macro="" textlink="">
      <xdr:nvSpPr>
        <xdr:cNvPr id="471" name="テキスト ボックス 470"/>
        <xdr:cNvSpPr txBox="1"/>
      </xdr:nvSpPr>
      <xdr:spPr>
        <a:xfrm>
          <a:off x="7593965" y="16303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31750</xdr:rowOff>
    </xdr:from>
    <xdr:to xmlns:xdr="http://schemas.openxmlformats.org/drawingml/2006/spreadsheetDrawing">
      <xdr:col>36</xdr:col>
      <xdr:colOff>165100</xdr:colOff>
      <xdr:row>96</xdr:row>
      <xdr:rowOff>133350</xdr:rowOff>
    </xdr:to>
    <xdr:sp macro="" textlink="">
      <xdr:nvSpPr>
        <xdr:cNvPr id="472" name="フローチャート: 判断 471"/>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124460</xdr:rowOff>
    </xdr:from>
    <xdr:ext cx="532130" cy="259080"/>
    <xdr:sp macro="" textlink="">
      <xdr:nvSpPr>
        <xdr:cNvPr id="473" name="テキスト ボックス 472"/>
        <xdr:cNvSpPr txBox="1"/>
      </xdr:nvSpPr>
      <xdr:spPr>
        <a:xfrm>
          <a:off x="6704965" y="1658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146050</xdr:rowOff>
    </xdr:from>
    <xdr:to xmlns:xdr="http://schemas.openxmlformats.org/drawingml/2006/spreadsheetDrawing">
      <xdr:col>55</xdr:col>
      <xdr:colOff>50800</xdr:colOff>
      <xdr:row>96</xdr:row>
      <xdr:rowOff>76200</xdr:rowOff>
    </xdr:to>
    <xdr:sp macro="" textlink="">
      <xdr:nvSpPr>
        <xdr:cNvPr id="479" name="楕円 478"/>
        <xdr:cNvSpPr/>
      </xdr:nvSpPr>
      <xdr:spPr>
        <a:xfrm>
          <a:off x="104267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168910</xdr:rowOff>
    </xdr:from>
    <xdr:ext cx="534670" cy="256540"/>
    <xdr:sp macro="" textlink="">
      <xdr:nvSpPr>
        <xdr:cNvPr id="480" name="土木費該当値テキスト"/>
        <xdr:cNvSpPr txBox="1"/>
      </xdr:nvSpPr>
      <xdr:spPr>
        <a:xfrm>
          <a:off x="10528300" y="162852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9525</xdr:rowOff>
    </xdr:from>
    <xdr:to xmlns:xdr="http://schemas.openxmlformats.org/drawingml/2006/spreadsheetDrawing">
      <xdr:col>50</xdr:col>
      <xdr:colOff>165100</xdr:colOff>
      <xdr:row>96</xdr:row>
      <xdr:rowOff>111125</xdr:rowOff>
    </xdr:to>
    <xdr:sp macro="" textlink="">
      <xdr:nvSpPr>
        <xdr:cNvPr id="481" name="楕円 480"/>
        <xdr:cNvSpPr/>
      </xdr:nvSpPr>
      <xdr:spPr>
        <a:xfrm>
          <a:off x="9588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127635</xdr:rowOff>
    </xdr:from>
    <xdr:ext cx="532130" cy="259080"/>
    <xdr:sp macro="" textlink="">
      <xdr:nvSpPr>
        <xdr:cNvPr id="482" name="テキスト ボックス 481"/>
        <xdr:cNvSpPr txBox="1"/>
      </xdr:nvSpPr>
      <xdr:spPr>
        <a:xfrm>
          <a:off x="9371965" y="16243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32385</xdr:rowOff>
    </xdr:from>
    <xdr:to xmlns:xdr="http://schemas.openxmlformats.org/drawingml/2006/spreadsheetDrawing">
      <xdr:col>46</xdr:col>
      <xdr:colOff>38100</xdr:colOff>
      <xdr:row>96</xdr:row>
      <xdr:rowOff>133985</xdr:rowOff>
    </xdr:to>
    <xdr:sp macro="" textlink="">
      <xdr:nvSpPr>
        <xdr:cNvPr id="483" name="楕円 482"/>
        <xdr:cNvSpPr/>
      </xdr:nvSpPr>
      <xdr:spPr>
        <a:xfrm>
          <a:off x="8699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150495</xdr:rowOff>
    </xdr:from>
    <xdr:ext cx="532130" cy="259080"/>
    <xdr:sp macro="" textlink="">
      <xdr:nvSpPr>
        <xdr:cNvPr id="484" name="テキスト ボックス 483"/>
        <xdr:cNvSpPr txBox="1"/>
      </xdr:nvSpPr>
      <xdr:spPr>
        <a:xfrm>
          <a:off x="8482965" y="16266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86360</xdr:rowOff>
    </xdr:from>
    <xdr:to xmlns:xdr="http://schemas.openxmlformats.org/drawingml/2006/spreadsheetDrawing">
      <xdr:col>41</xdr:col>
      <xdr:colOff>101600</xdr:colOff>
      <xdr:row>97</xdr:row>
      <xdr:rowOff>16510</xdr:rowOff>
    </xdr:to>
    <xdr:sp macro="" textlink="">
      <xdr:nvSpPr>
        <xdr:cNvPr id="485" name="楕円 484"/>
        <xdr:cNvSpPr/>
      </xdr:nvSpPr>
      <xdr:spPr>
        <a:xfrm>
          <a:off x="7810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7620</xdr:rowOff>
    </xdr:from>
    <xdr:ext cx="532130" cy="256540"/>
    <xdr:sp macro="" textlink="">
      <xdr:nvSpPr>
        <xdr:cNvPr id="486" name="テキスト ボックス 485"/>
        <xdr:cNvSpPr txBox="1"/>
      </xdr:nvSpPr>
      <xdr:spPr>
        <a:xfrm>
          <a:off x="7593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161290</xdr:rowOff>
    </xdr:from>
    <xdr:to xmlns:xdr="http://schemas.openxmlformats.org/drawingml/2006/spreadsheetDrawing">
      <xdr:col>36</xdr:col>
      <xdr:colOff>165100</xdr:colOff>
      <xdr:row>96</xdr:row>
      <xdr:rowOff>91440</xdr:rowOff>
    </xdr:to>
    <xdr:sp macro="" textlink="">
      <xdr:nvSpPr>
        <xdr:cNvPr id="487" name="楕円 486"/>
        <xdr:cNvSpPr/>
      </xdr:nvSpPr>
      <xdr:spPr>
        <a:xfrm>
          <a:off x="6921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107950</xdr:rowOff>
    </xdr:from>
    <xdr:ext cx="532130" cy="259080"/>
    <xdr:sp macro="" textlink="">
      <xdr:nvSpPr>
        <xdr:cNvPr id="488" name="テキスト ボックス 487"/>
        <xdr:cNvSpPr txBox="1"/>
      </xdr:nvSpPr>
      <xdr:spPr>
        <a:xfrm>
          <a:off x="6704965" y="162242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7" name="テキスト ボックス 496"/>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4820" cy="256540"/>
    <xdr:sp macro="" textlink="">
      <xdr:nvSpPr>
        <xdr:cNvPr id="499" name="テキスト ボックス 498"/>
        <xdr:cNvSpPr txBox="1"/>
      </xdr:nvSpPr>
      <xdr:spPr>
        <a:xfrm>
          <a:off x="11978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4820" cy="259080"/>
    <xdr:sp macro="" textlink="">
      <xdr:nvSpPr>
        <xdr:cNvPr id="501" name="テキスト ボックス 500"/>
        <xdr:cNvSpPr txBox="1"/>
      </xdr:nvSpPr>
      <xdr:spPr>
        <a:xfrm>
          <a:off x="11978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503" name="テキスト ボックス 502"/>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7" name="テキスト ボックス 506"/>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13" name="テキスト ボックス 512"/>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89535</xdr:rowOff>
    </xdr:from>
    <xdr:to xmlns:xdr="http://schemas.openxmlformats.org/drawingml/2006/spreadsheetDrawing">
      <xdr:col>85</xdr:col>
      <xdr:colOff>126365</xdr:colOff>
      <xdr:row>38</xdr:row>
      <xdr:rowOff>132715</xdr:rowOff>
    </xdr:to>
    <xdr:cxnSp macro="">
      <xdr:nvCxnSpPr>
        <xdr:cNvPr id="515" name="直線コネクタ 514"/>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136525</xdr:rowOff>
    </xdr:from>
    <xdr:ext cx="534670" cy="258445"/>
    <xdr:sp macro="" textlink="">
      <xdr:nvSpPr>
        <xdr:cNvPr id="516" name="消防費最小値テキスト"/>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132715</xdr:rowOff>
    </xdr:from>
    <xdr:to xmlns:xdr="http://schemas.openxmlformats.org/drawingml/2006/spreadsheetDrawing">
      <xdr:col>86</xdr:col>
      <xdr:colOff>25400</xdr:colOff>
      <xdr:row>38</xdr:row>
      <xdr:rowOff>132715</xdr:rowOff>
    </xdr:to>
    <xdr:cxnSp macro="">
      <xdr:nvCxnSpPr>
        <xdr:cNvPr id="517" name="直線コネクタ 516"/>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36195</xdr:rowOff>
    </xdr:from>
    <xdr:ext cx="534670" cy="259080"/>
    <xdr:sp macro="" textlink="">
      <xdr:nvSpPr>
        <xdr:cNvPr id="518" name="消防費最大値テキスト"/>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89535</xdr:rowOff>
    </xdr:from>
    <xdr:to xmlns:xdr="http://schemas.openxmlformats.org/drawingml/2006/spreadsheetDrawing">
      <xdr:col>86</xdr:col>
      <xdr:colOff>25400</xdr:colOff>
      <xdr:row>30</xdr:row>
      <xdr:rowOff>89535</xdr:rowOff>
    </xdr:to>
    <xdr:cxnSp macro="">
      <xdr:nvCxnSpPr>
        <xdr:cNvPr id="519" name="直線コネクタ 518"/>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85090</xdr:rowOff>
    </xdr:from>
    <xdr:to xmlns:xdr="http://schemas.openxmlformats.org/drawingml/2006/spreadsheetDrawing">
      <xdr:col>85</xdr:col>
      <xdr:colOff>127000</xdr:colOff>
      <xdr:row>37</xdr:row>
      <xdr:rowOff>31115</xdr:rowOff>
    </xdr:to>
    <xdr:cxnSp macro="">
      <xdr:nvCxnSpPr>
        <xdr:cNvPr id="520" name="直線コネクタ 519"/>
        <xdr:cNvCxnSpPr/>
      </xdr:nvCxnSpPr>
      <xdr:spPr>
        <a:xfrm flipV="1">
          <a:off x="15481300" y="5742940"/>
          <a:ext cx="8382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168910</xdr:rowOff>
    </xdr:from>
    <xdr:ext cx="534670" cy="256540"/>
    <xdr:sp macro="" textlink="">
      <xdr:nvSpPr>
        <xdr:cNvPr id="521" name="消防費平均値テキスト"/>
        <xdr:cNvSpPr txBox="1"/>
      </xdr:nvSpPr>
      <xdr:spPr>
        <a:xfrm>
          <a:off x="16370300" y="61696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19050</xdr:rowOff>
    </xdr:from>
    <xdr:to xmlns:xdr="http://schemas.openxmlformats.org/drawingml/2006/spreadsheetDrawing">
      <xdr:col>85</xdr:col>
      <xdr:colOff>177800</xdr:colOff>
      <xdr:row>36</xdr:row>
      <xdr:rowOff>120650</xdr:rowOff>
    </xdr:to>
    <xdr:sp macro="" textlink="">
      <xdr:nvSpPr>
        <xdr:cNvPr id="522" name="フローチャート: 判断 521"/>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31115</xdr:rowOff>
    </xdr:from>
    <xdr:to xmlns:xdr="http://schemas.openxmlformats.org/drawingml/2006/spreadsheetDrawing">
      <xdr:col>81</xdr:col>
      <xdr:colOff>50800</xdr:colOff>
      <xdr:row>37</xdr:row>
      <xdr:rowOff>77470</xdr:rowOff>
    </xdr:to>
    <xdr:cxnSp macro="">
      <xdr:nvCxnSpPr>
        <xdr:cNvPr id="523" name="直線コネクタ 522"/>
        <xdr:cNvCxnSpPr/>
      </xdr:nvCxnSpPr>
      <xdr:spPr>
        <a:xfrm flipV="1">
          <a:off x="14592300" y="63747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123825</xdr:rowOff>
    </xdr:from>
    <xdr:to xmlns:xdr="http://schemas.openxmlformats.org/drawingml/2006/spreadsheetDrawing">
      <xdr:col>81</xdr:col>
      <xdr:colOff>101600</xdr:colOff>
      <xdr:row>37</xdr:row>
      <xdr:rowOff>53975</xdr:rowOff>
    </xdr:to>
    <xdr:sp macro="" textlink="">
      <xdr:nvSpPr>
        <xdr:cNvPr id="524" name="フローチャート: 判断 523"/>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70485</xdr:rowOff>
    </xdr:from>
    <xdr:ext cx="532130" cy="259080"/>
    <xdr:sp macro="" textlink="">
      <xdr:nvSpPr>
        <xdr:cNvPr id="525" name="テキスト ボックス 524"/>
        <xdr:cNvSpPr txBox="1"/>
      </xdr:nvSpPr>
      <xdr:spPr>
        <a:xfrm>
          <a:off x="15213965" y="6071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146050</xdr:rowOff>
    </xdr:from>
    <xdr:to xmlns:xdr="http://schemas.openxmlformats.org/drawingml/2006/spreadsheetDrawing">
      <xdr:col>76</xdr:col>
      <xdr:colOff>114300</xdr:colOff>
      <xdr:row>37</xdr:row>
      <xdr:rowOff>77470</xdr:rowOff>
    </xdr:to>
    <xdr:cxnSp macro="">
      <xdr:nvCxnSpPr>
        <xdr:cNvPr id="526" name="直線コネクタ 525"/>
        <xdr:cNvCxnSpPr/>
      </xdr:nvCxnSpPr>
      <xdr:spPr>
        <a:xfrm>
          <a:off x="13703300" y="63182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25400</xdr:rowOff>
    </xdr:from>
    <xdr:to xmlns:xdr="http://schemas.openxmlformats.org/drawingml/2006/spreadsheetDrawing">
      <xdr:col>76</xdr:col>
      <xdr:colOff>165100</xdr:colOff>
      <xdr:row>37</xdr:row>
      <xdr:rowOff>127000</xdr:rowOff>
    </xdr:to>
    <xdr:sp macro="" textlink="">
      <xdr:nvSpPr>
        <xdr:cNvPr id="527" name="フローチャート: 判断 526"/>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143510</xdr:rowOff>
    </xdr:from>
    <xdr:ext cx="532130" cy="256540"/>
    <xdr:sp macro="" textlink="">
      <xdr:nvSpPr>
        <xdr:cNvPr id="528" name="テキスト ボックス 527"/>
        <xdr:cNvSpPr txBox="1"/>
      </xdr:nvSpPr>
      <xdr:spPr>
        <a:xfrm>
          <a:off x="14324965" y="6144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146050</xdr:rowOff>
    </xdr:from>
    <xdr:to xmlns:xdr="http://schemas.openxmlformats.org/drawingml/2006/spreadsheetDrawing">
      <xdr:col>71</xdr:col>
      <xdr:colOff>177800</xdr:colOff>
      <xdr:row>37</xdr:row>
      <xdr:rowOff>57785</xdr:rowOff>
    </xdr:to>
    <xdr:cxnSp macro="">
      <xdr:nvCxnSpPr>
        <xdr:cNvPr id="529" name="直線コネクタ 528"/>
        <xdr:cNvCxnSpPr/>
      </xdr:nvCxnSpPr>
      <xdr:spPr>
        <a:xfrm flipV="1">
          <a:off x="12814300" y="63182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61595</xdr:rowOff>
    </xdr:from>
    <xdr:to xmlns:xdr="http://schemas.openxmlformats.org/drawingml/2006/spreadsheetDrawing">
      <xdr:col>72</xdr:col>
      <xdr:colOff>38100</xdr:colOff>
      <xdr:row>37</xdr:row>
      <xdr:rowOff>163195</xdr:rowOff>
    </xdr:to>
    <xdr:sp macro="" textlink="">
      <xdr:nvSpPr>
        <xdr:cNvPr id="530" name="フローチャート: 判断 529"/>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154940</xdr:rowOff>
    </xdr:from>
    <xdr:ext cx="532130" cy="256540"/>
    <xdr:sp macro="" textlink="">
      <xdr:nvSpPr>
        <xdr:cNvPr id="531" name="テキスト ボックス 530"/>
        <xdr:cNvSpPr txBox="1"/>
      </xdr:nvSpPr>
      <xdr:spPr>
        <a:xfrm>
          <a:off x="13435965" y="64985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16510</xdr:rowOff>
    </xdr:from>
    <xdr:to xmlns:xdr="http://schemas.openxmlformats.org/drawingml/2006/spreadsheetDrawing">
      <xdr:col>67</xdr:col>
      <xdr:colOff>101600</xdr:colOff>
      <xdr:row>37</xdr:row>
      <xdr:rowOff>118110</xdr:rowOff>
    </xdr:to>
    <xdr:sp macro="" textlink="">
      <xdr:nvSpPr>
        <xdr:cNvPr id="532" name="フローチャート: 判断 531"/>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109220</xdr:rowOff>
    </xdr:from>
    <xdr:ext cx="532130" cy="256540"/>
    <xdr:sp macro="" textlink="">
      <xdr:nvSpPr>
        <xdr:cNvPr id="533" name="テキスト ボックス 532"/>
        <xdr:cNvSpPr txBox="1"/>
      </xdr:nvSpPr>
      <xdr:spPr>
        <a:xfrm>
          <a:off x="1254696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34290</xdr:rowOff>
    </xdr:from>
    <xdr:to xmlns:xdr="http://schemas.openxmlformats.org/drawingml/2006/spreadsheetDrawing">
      <xdr:col>85</xdr:col>
      <xdr:colOff>177800</xdr:colOff>
      <xdr:row>33</xdr:row>
      <xdr:rowOff>135890</xdr:rowOff>
    </xdr:to>
    <xdr:sp macro="" textlink="">
      <xdr:nvSpPr>
        <xdr:cNvPr id="539" name="楕円 538"/>
        <xdr:cNvSpPr/>
      </xdr:nvSpPr>
      <xdr:spPr>
        <a:xfrm>
          <a:off x="162687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57150</xdr:rowOff>
    </xdr:from>
    <xdr:ext cx="534670" cy="259080"/>
    <xdr:sp macro="" textlink="">
      <xdr:nvSpPr>
        <xdr:cNvPr id="540" name="消防費該当値テキスト"/>
        <xdr:cNvSpPr txBox="1"/>
      </xdr:nvSpPr>
      <xdr:spPr>
        <a:xfrm>
          <a:off x="163703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151765</xdr:rowOff>
    </xdr:from>
    <xdr:to xmlns:xdr="http://schemas.openxmlformats.org/drawingml/2006/spreadsheetDrawing">
      <xdr:col>81</xdr:col>
      <xdr:colOff>101600</xdr:colOff>
      <xdr:row>37</xdr:row>
      <xdr:rowOff>81915</xdr:rowOff>
    </xdr:to>
    <xdr:sp macro="" textlink="">
      <xdr:nvSpPr>
        <xdr:cNvPr id="541" name="楕円 540"/>
        <xdr:cNvSpPr/>
      </xdr:nvSpPr>
      <xdr:spPr>
        <a:xfrm>
          <a:off x="1543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73025</xdr:rowOff>
    </xdr:from>
    <xdr:ext cx="532130" cy="259080"/>
    <xdr:sp macro="" textlink="">
      <xdr:nvSpPr>
        <xdr:cNvPr id="542" name="テキスト ボックス 541"/>
        <xdr:cNvSpPr txBox="1"/>
      </xdr:nvSpPr>
      <xdr:spPr>
        <a:xfrm>
          <a:off x="15213965" y="6416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26670</xdr:rowOff>
    </xdr:from>
    <xdr:to xmlns:xdr="http://schemas.openxmlformats.org/drawingml/2006/spreadsheetDrawing">
      <xdr:col>76</xdr:col>
      <xdr:colOff>165100</xdr:colOff>
      <xdr:row>37</xdr:row>
      <xdr:rowOff>128270</xdr:rowOff>
    </xdr:to>
    <xdr:sp macro="" textlink="">
      <xdr:nvSpPr>
        <xdr:cNvPr id="543" name="楕円 542"/>
        <xdr:cNvSpPr/>
      </xdr:nvSpPr>
      <xdr:spPr>
        <a:xfrm>
          <a:off x="14541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119380</xdr:rowOff>
    </xdr:from>
    <xdr:ext cx="532130" cy="259080"/>
    <xdr:sp macro="" textlink="">
      <xdr:nvSpPr>
        <xdr:cNvPr id="544" name="テキスト ボックス 543"/>
        <xdr:cNvSpPr txBox="1"/>
      </xdr:nvSpPr>
      <xdr:spPr>
        <a:xfrm>
          <a:off x="14324965" y="6463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95250</xdr:rowOff>
    </xdr:from>
    <xdr:to xmlns:xdr="http://schemas.openxmlformats.org/drawingml/2006/spreadsheetDrawing">
      <xdr:col>72</xdr:col>
      <xdr:colOff>38100</xdr:colOff>
      <xdr:row>37</xdr:row>
      <xdr:rowOff>25400</xdr:rowOff>
    </xdr:to>
    <xdr:sp macro="" textlink="">
      <xdr:nvSpPr>
        <xdr:cNvPr id="545" name="楕円 544"/>
        <xdr:cNvSpPr/>
      </xdr:nvSpPr>
      <xdr:spPr>
        <a:xfrm>
          <a:off x="13652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41910</xdr:rowOff>
    </xdr:from>
    <xdr:ext cx="532130" cy="256540"/>
    <xdr:sp macro="" textlink="">
      <xdr:nvSpPr>
        <xdr:cNvPr id="546" name="テキスト ボックス 545"/>
        <xdr:cNvSpPr txBox="1"/>
      </xdr:nvSpPr>
      <xdr:spPr>
        <a:xfrm>
          <a:off x="13435965" y="6042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xdr:rowOff>
    </xdr:from>
    <xdr:to xmlns:xdr="http://schemas.openxmlformats.org/drawingml/2006/spreadsheetDrawing">
      <xdr:col>67</xdr:col>
      <xdr:colOff>101600</xdr:colOff>
      <xdr:row>37</xdr:row>
      <xdr:rowOff>109220</xdr:rowOff>
    </xdr:to>
    <xdr:sp macro="" textlink="">
      <xdr:nvSpPr>
        <xdr:cNvPr id="547" name="楕円 546"/>
        <xdr:cNvSpPr/>
      </xdr:nvSpPr>
      <xdr:spPr>
        <a:xfrm>
          <a:off x="12763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125095</xdr:rowOff>
    </xdr:from>
    <xdr:ext cx="532130" cy="258445"/>
    <xdr:sp macro="" textlink="">
      <xdr:nvSpPr>
        <xdr:cNvPr id="548" name="テキスト ボックス 547"/>
        <xdr:cNvSpPr txBox="1"/>
      </xdr:nvSpPr>
      <xdr:spPr>
        <a:xfrm>
          <a:off x="12546965" y="61258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7" name="テキスト ボックス 556"/>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6540"/>
    <xdr:sp macro="" textlink="">
      <xdr:nvSpPr>
        <xdr:cNvPr id="559" name="テキスト ボックス 558"/>
        <xdr:cNvSpPr txBox="1"/>
      </xdr:nvSpPr>
      <xdr:spPr>
        <a:xfrm>
          <a:off x="11914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60" name="直線コネクタ 559"/>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6540"/>
    <xdr:sp macro="" textlink="">
      <xdr:nvSpPr>
        <xdr:cNvPr id="561" name="テキスト ボックス 560"/>
        <xdr:cNvSpPr txBox="1"/>
      </xdr:nvSpPr>
      <xdr:spPr>
        <a:xfrm>
          <a:off x="11914505" y="10113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62" name="直線コネクタ 56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6540"/>
    <xdr:sp macro="" textlink="">
      <xdr:nvSpPr>
        <xdr:cNvPr id="563" name="テキスト ボックス 562"/>
        <xdr:cNvSpPr txBox="1"/>
      </xdr:nvSpPr>
      <xdr:spPr>
        <a:xfrm>
          <a:off x="11914505" y="9827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64" name="直線コネクタ 563"/>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6540"/>
    <xdr:sp macro="" textlink="">
      <xdr:nvSpPr>
        <xdr:cNvPr id="565" name="テキスト ボックス 564"/>
        <xdr:cNvSpPr txBox="1"/>
      </xdr:nvSpPr>
      <xdr:spPr>
        <a:xfrm>
          <a:off x="11914505" y="9541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6540"/>
    <xdr:sp macro="" textlink="">
      <xdr:nvSpPr>
        <xdr:cNvPr id="567" name="テキスト ボックス 566"/>
        <xdr:cNvSpPr txBox="1"/>
      </xdr:nvSpPr>
      <xdr:spPr>
        <a:xfrm>
          <a:off x="11914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68" name="直線コネクタ 567"/>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54610</xdr:rowOff>
    </xdr:from>
    <xdr:ext cx="531495" cy="256540"/>
    <xdr:sp macro="" textlink="">
      <xdr:nvSpPr>
        <xdr:cNvPr id="569" name="テキスト ボックス 568"/>
        <xdr:cNvSpPr txBox="1"/>
      </xdr:nvSpPr>
      <xdr:spPr>
        <a:xfrm>
          <a:off x="11914505" y="8970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70" name="直線コネクタ 56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50</xdr:row>
      <xdr:rowOff>111760</xdr:rowOff>
    </xdr:from>
    <xdr:ext cx="531495" cy="256540"/>
    <xdr:sp macro="" textlink="">
      <xdr:nvSpPr>
        <xdr:cNvPr id="571" name="テキスト ボックス 570"/>
        <xdr:cNvSpPr txBox="1"/>
      </xdr:nvSpPr>
      <xdr:spPr>
        <a:xfrm>
          <a:off x="11914505" y="8684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72" name="直線コネクタ 571"/>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48</xdr:row>
      <xdr:rowOff>168910</xdr:rowOff>
    </xdr:from>
    <xdr:ext cx="531495" cy="256540"/>
    <xdr:sp macro="" textlink="">
      <xdr:nvSpPr>
        <xdr:cNvPr id="573" name="テキスト ボックス 572"/>
        <xdr:cNvSpPr txBox="1"/>
      </xdr:nvSpPr>
      <xdr:spPr>
        <a:xfrm>
          <a:off x="11914505" y="8398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75" name="テキスト ボックス 574"/>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101600</xdr:rowOff>
    </xdr:from>
    <xdr:to xmlns:xdr="http://schemas.openxmlformats.org/drawingml/2006/spreadsheetDrawing">
      <xdr:col>85</xdr:col>
      <xdr:colOff>126365</xdr:colOff>
      <xdr:row>58</xdr:row>
      <xdr:rowOff>123825</xdr:rowOff>
    </xdr:to>
    <xdr:cxnSp macro="">
      <xdr:nvCxnSpPr>
        <xdr:cNvPr id="577" name="直線コネクタ 576"/>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127635</xdr:rowOff>
    </xdr:from>
    <xdr:ext cx="534670" cy="259080"/>
    <xdr:sp macro="" textlink="">
      <xdr:nvSpPr>
        <xdr:cNvPr id="578" name="教育費最小値テキスト"/>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123825</xdr:rowOff>
    </xdr:from>
    <xdr:to xmlns:xdr="http://schemas.openxmlformats.org/drawingml/2006/spreadsheetDrawing">
      <xdr:col>86</xdr:col>
      <xdr:colOff>25400</xdr:colOff>
      <xdr:row>58</xdr:row>
      <xdr:rowOff>123825</xdr:rowOff>
    </xdr:to>
    <xdr:cxnSp macro="">
      <xdr:nvCxnSpPr>
        <xdr:cNvPr id="579" name="直線コネクタ 578"/>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48260</xdr:rowOff>
    </xdr:from>
    <xdr:ext cx="534670" cy="259080"/>
    <xdr:sp macro="" textlink="">
      <xdr:nvSpPr>
        <xdr:cNvPr id="580" name="教育費最大値テキスト"/>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101600</xdr:rowOff>
    </xdr:from>
    <xdr:to xmlns:xdr="http://schemas.openxmlformats.org/drawingml/2006/spreadsheetDrawing">
      <xdr:col>86</xdr:col>
      <xdr:colOff>25400</xdr:colOff>
      <xdr:row>50</xdr:row>
      <xdr:rowOff>101600</xdr:rowOff>
    </xdr:to>
    <xdr:cxnSp macro="">
      <xdr:nvCxnSpPr>
        <xdr:cNvPr id="581" name="直線コネクタ 580"/>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58420</xdr:rowOff>
    </xdr:from>
    <xdr:to xmlns:xdr="http://schemas.openxmlformats.org/drawingml/2006/spreadsheetDrawing">
      <xdr:col>85</xdr:col>
      <xdr:colOff>127000</xdr:colOff>
      <xdr:row>54</xdr:row>
      <xdr:rowOff>113030</xdr:rowOff>
    </xdr:to>
    <xdr:cxnSp macro="">
      <xdr:nvCxnSpPr>
        <xdr:cNvPr id="582" name="直線コネクタ 581"/>
        <xdr:cNvCxnSpPr/>
      </xdr:nvCxnSpPr>
      <xdr:spPr>
        <a:xfrm>
          <a:off x="15481300" y="93167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86360</xdr:rowOff>
    </xdr:from>
    <xdr:ext cx="534670" cy="256540"/>
    <xdr:sp macro="" textlink="">
      <xdr:nvSpPr>
        <xdr:cNvPr id="583" name="教育費平均値テキスト"/>
        <xdr:cNvSpPr txBox="1"/>
      </xdr:nvSpPr>
      <xdr:spPr>
        <a:xfrm>
          <a:off x="16370300" y="95161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107950</xdr:rowOff>
    </xdr:from>
    <xdr:to xmlns:xdr="http://schemas.openxmlformats.org/drawingml/2006/spreadsheetDrawing">
      <xdr:col>85</xdr:col>
      <xdr:colOff>177800</xdr:colOff>
      <xdr:row>56</xdr:row>
      <xdr:rowOff>38100</xdr:rowOff>
    </xdr:to>
    <xdr:sp macro="" textlink="">
      <xdr:nvSpPr>
        <xdr:cNvPr id="584" name="フローチャート: 判断 583"/>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58420</xdr:rowOff>
    </xdr:from>
    <xdr:to xmlns:xdr="http://schemas.openxmlformats.org/drawingml/2006/spreadsheetDrawing">
      <xdr:col>81</xdr:col>
      <xdr:colOff>50800</xdr:colOff>
      <xdr:row>55</xdr:row>
      <xdr:rowOff>55245</xdr:rowOff>
    </xdr:to>
    <xdr:cxnSp macro="">
      <xdr:nvCxnSpPr>
        <xdr:cNvPr id="585" name="直線コネクタ 584"/>
        <xdr:cNvCxnSpPr/>
      </xdr:nvCxnSpPr>
      <xdr:spPr>
        <a:xfrm flipV="1">
          <a:off x="14592300" y="931672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46990</xdr:rowOff>
    </xdr:from>
    <xdr:to xmlns:xdr="http://schemas.openxmlformats.org/drawingml/2006/spreadsheetDrawing">
      <xdr:col>81</xdr:col>
      <xdr:colOff>101600</xdr:colOff>
      <xdr:row>56</xdr:row>
      <xdr:rowOff>148590</xdr:rowOff>
    </xdr:to>
    <xdr:sp macro="" textlink="">
      <xdr:nvSpPr>
        <xdr:cNvPr id="586" name="フローチャート: 判断 585"/>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139700</xdr:rowOff>
    </xdr:from>
    <xdr:ext cx="532130" cy="259080"/>
    <xdr:sp macro="" textlink="">
      <xdr:nvSpPr>
        <xdr:cNvPr id="587" name="テキスト ボックス 586"/>
        <xdr:cNvSpPr txBox="1"/>
      </xdr:nvSpPr>
      <xdr:spPr>
        <a:xfrm>
          <a:off x="15213965" y="9740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55245</xdr:rowOff>
    </xdr:from>
    <xdr:to xmlns:xdr="http://schemas.openxmlformats.org/drawingml/2006/spreadsheetDrawing">
      <xdr:col>76</xdr:col>
      <xdr:colOff>114300</xdr:colOff>
      <xdr:row>56</xdr:row>
      <xdr:rowOff>83185</xdr:rowOff>
    </xdr:to>
    <xdr:cxnSp macro="">
      <xdr:nvCxnSpPr>
        <xdr:cNvPr id="588" name="直線コネクタ 587"/>
        <xdr:cNvCxnSpPr/>
      </xdr:nvCxnSpPr>
      <xdr:spPr>
        <a:xfrm flipV="1">
          <a:off x="13703300" y="948499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88265</xdr:rowOff>
    </xdr:from>
    <xdr:to xmlns:xdr="http://schemas.openxmlformats.org/drawingml/2006/spreadsheetDrawing">
      <xdr:col>76</xdr:col>
      <xdr:colOff>165100</xdr:colOff>
      <xdr:row>57</xdr:row>
      <xdr:rowOff>18415</xdr:rowOff>
    </xdr:to>
    <xdr:sp macro="" textlink="">
      <xdr:nvSpPr>
        <xdr:cNvPr id="589" name="フローチャート: 判断 588"/>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9525</xdr:rowOff>
    </xdr:from>
    <xdr:ext cx="532130" cy="256540"/>
    <xdr:sp macro="" textlink="">
      <xdr:nvSpPr>
        <xdr:cNvPr id="590" name="テキスト ボックス 589"/>
        <xdr:cNvSpPr txBox="1"/>
      </xdr:nvSpPr>
      <xdr:spPr>
        <a:xfrm>
          <a:off x="14324965" y="9782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114300</xdr:rowOff>
    </xdr:from>
    <xdr:to xmlns:xdr="http://schemas.openxmlformats.org/drawingml/2006/spreadsheetDrawing">
      <xdr:col>71</xdr:col>
      <xdr:colOff>177800</xdr:colOff>
      <xdr:row>56</xdr:row>
      <xdr:rowOff>83185</xdr:rowOff>
    </xdr:to>
    <xdr:cxnSp macro="">
      <xdr:nvCxnSpPr>
        <xdr:cNvPr id="591" name="直線コネクタ 590"/>
        <xdr:cNvCxnSpPr/>
      </xdr:nvCxnSpPr>
      <xdr:spPr>
        <a:xfrm>
          <a:off x="12814300" y="9201150"/>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132715</xdr:rowOff>
    </xdr:from>
    <xdr:to xmlns:xdr="http://schemas.openxmlformats.org/drawingml/2006/spreadsheetDrawing">
      <xdr:col>72</xdr:col>
      <xdr:colOff>38100</xdr:colOff>
      <xdr:row>57</xdr:row>
      <xdr:rowOff>63500</xdr:rowOff>
    </xdr:to>
    <xdr:sp macro="" textlink="">
      <xdr:nvSpPr>
        <xdr:cNvPr id="592" name="フローチャート: 判断 591"/>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53975</xdr:rowOff>
    </xdr:from>
    <xdr:ext cx="532130" cy="256540"/>
    <xdr:sp macro="" textlink="">
      <xdr:nvSpPr>
        <xdr:cNvPr id="593" name="テキスト ボックス 592"/>
        <xdr:cNvSpPr txBox="1"/>
      </xdr:nvSpPr>
      <xdr:spPr>
        <a:xfrm>
          <a:off x="13435965" y="9826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77470</xdr:rowOff>
    </xdr:from>
    <xdr:to xmlns:xdr="http://schemas.openxmlformats.org/drawingml/2006/spreadsheetDrawing">
      <xdr:col>67</xdr:col>
      <xdr:colOff>101600</xdr:colOff>
      <xdr:row>57</xdr:row>
      <xdr:rowOff>7620</xdr:rowOff>
    </xdr:to>
    <xdr:sp macro="" textlink="">
      <xdr:nvSpPr>
        <xdr:cNvPr id="594" name="フローチャート: 判断 593"/>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170180</xdr:rowOff>
    </xdr:from>
    <xdr:ext cx="532130" cy="259080"/>
    <xdr:sp macro="" textlink="">
      <xdr:nvSpPr>
        <xdr:cNvPr id="595" name="テキスト ボックス 594"/>
        <xdr:cNvSpPr txBox="1"/>
      </xdr:nvSpPr>
      <xdr:spPr>
        <a:xfrm>
          <a:off x="12546965" y="97713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62230</xdr:rowOff>
    </xdr:from>
    <xdr:to xmlns:xdr="http://schemas.openxmlformats.org/drawingml/2006/spreadsheetDrawing">
      <xdr:col>85</xdr:col>
      <xdr:colOff>177800</xdr:colOff>
      <xdr:row>54</xdr:row>
      <xdr:rowOff>163830</xdr:rowOff>
    </xdr:to>
    <xdr:sp macro="" textlink="">
      <xdr:nvSpPr>
        <xdr:cNvPr id="601" name="楕円 600"/>
        <xdr:cNvSpPr/>
      </xdr:nvSpPr>
      <xdr:spPr>
        <a:xfrm>
          <a:off x="162687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85090</xdr:rowOff>
    </xdr:from>
    <xdr:ext cx="534670" cy="259080"/>
    <xdr:sp macro="" textlink="">
      <xdr:nvSpPr>
        <xdr:cNvPr id="602" name="教育費該当値テキスト"/>
        <xdr:cNvSpPr txBox="1"/>
      </xdr:nvSpPr>
      <xdr:spPr>
        <a:xfrm>
          <a:off x="16370300" y="917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7620</xdr:rowOff>
    </xdr:from>
    <xdr:to xmlns:xdr="http://schemas.openxmlformats.org/drawingml/2006/spreadsheetDrawing">
      <xdr:col>81</xdr:col>
      <xdr:colOff>101600</xdr:colOff>
      <xdr:row>54</xdr:row>
      <xdr:rowOff>109220</xdr:rowOff>
    </xdr:to>
    <xdr:sp macro="" textlink="">
      <xdr:nvSpPr>
        <xdr:cNvPr id="603" name="楕円 602"/>
        <xdr:cNvSpPr/>
      </xdr:nvSpPr>
      <xdr:spPr>
        <a:xfrm>
          <a:off x="15430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125730</xdr:rowOff>
    </xdr:from>
    <xdr:ext cx="532130" cy="259080"/>
    <xdr:sp macro="" textlink="">
      <xdr:nvSpPr>
        <xdr:cNvPr id="604" name="テキスト ボックス 603"/>
        <xdr:cNvSpPr txBox="1"/>
      </xdr:nvSpPr>
      <xdr:spPr>
        <a:xfrm>
          <a:off x="15213965" y="9041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4445</xdr:rowOff>
    </xdr:from>
    <xdr:to xmlns:xdr="http://schemas.openxmlformats.org/drawingml/2006/spreadsheetDrawing">
      <xdr:col>76</xdr:col>
      <xdr:colOff>165100</xdr:colOff>
      <xdr:row>55</xdr:row>
      <xdr:rowOff>106045</xdr:rowOff>
    </xdr:to>
    <xdr:sp macro="" textlink="">
      <xdr:nvSpPr>
        <xdr:cNvPr id="605" name="楕円 604"/>
        <xdr:cNvSpPr/>
      </xdr:nvSpPr>
      <xdr:spPr>
        <a:xfrm>
          <a:off x="14541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122555</xdr:rowOff>
    </xdr:from>
    <xdr:ext cx="532130" cy="256540"/>
    <xdr:sp macro="" textlink="">
      <xdr:nvSpPr>
        <xdr:cNvPr id="606" name="テキスト ボックス 605"/>
        <xdr:cNvSpPr txBox="1"/>
      </xdr:nvSpPr>
      <xdr:spPr>
        <a:xfrm>
          <a:off x="14324965" y="9209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32385</xdr:rowOff>
    </xdr:from>
    <xdr:to xmlns:xdr="http://schemas.openxmlformats.org/drawingml/2006/spreadsheetDrawing">
      <xdr:col>72</xdr:col>
      <xdr:colOff>38100</xdr:colOff>
      <xdr:row>56</xdr:row>
      <xdr:rowOff>133985</xdr:rowOff>
    </xdr:to>
    <xdr:sp macro="" textlink="">
      <xdr:nvSpPr>
        <xdr:cNvPr id="607" name="楕円 606"/>
        <xdr:cNvSpPr/>
      </xdr:nvSpPr>
      <xdr:spPr>
        <a:xfrm>
          <a:off x="13652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150495</xdr:rowOff>
    </xdr:from>
    <xdr:ext cx="532130" cy="259080"/>
    <xdr:sp macro="" textlink="">
      <xdr:nvSpPr>
        <xdr:cNvPr id="608" name="テキスト ボックス 607"/>
        <xdr:cNvSpPr txBox="1"/>
      </xdr:nvSpPr>
      <xdr:spPr>
        <a:xfrm>
          <a:off x="13435965" y="9408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63500</xdr:rowOff>
    </xdr:from>
    <xdr:to xmlns:xdr="http://schemas.openxmlformats.org/drawingml/2006/spreadsheetDrawing">
      <xdr:col>67</xdr:col>
      <xdr:colOff>101600</xdr:colOff>
      <xdr:row>53</xdr:row>
      <xdr:rowOff>165100</xdr:rowOff>
    </xdr:to>
    <xdr:sp macro="" textlink="">
      <xdr:nvSpPr>
        <xdr:cNvPr id="609" name="楕円 608"/>
        <xdr:cNvSpPr/>
      </xdr:nvSpPr>
      <xdr:spPr>
        <a:xfrm>
          <a:off x="12763500" y="915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10160</xdr:rowOff>
    </xdr:from>
    <xdr:ext cx="532130" cy="259080"/>
    <xdr:sp macro="" textlink="">
      <xdr:nvSpPr>
        <xdr:cNvPr id="610" name="テキスト ボックス 609"/>
        <xdr:cNvSpPr txBox="1"/>
      </xdr:nvSpPr>
      <xdr:spPr>
        <a:xfrm>
          <a:off x="12546965" y="8925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9" name="テキスト ボックス 618"/>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1" name="直線コネクタ 62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622" name="テキスト ボックス 621"/>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3" name="直線コネクタ 62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4820" cy="256540"/>
    <xdr:sp macro="" textlink="">
      <xdr:nvSpPr>
        <xdr:cNvPr id="624" name="テキスト ボックス 623"/>
        <xdr:cNvSpPr txBox="1"/>
      </xdr:nvSpPr>
      <xdr:spPr>
        <a:xfrm>
          <a:off x="11978640" y="1317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5" name="直線コネクタ 62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4820" cy="259080"/>
    <xdr:sp macro="" textlink="">
      <xdr:nvSpPr>
        <xdr:cNvPr id="626" name="テキスト ボックス 625"/>
        <xdr:cNvSpPr txBox="1"/>
      </xdr:nvSpPr>
      <xdr:spPr>
        <a:xfrm>
          <a:off x="11978640" y="1284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7" name="直線コネクタ 62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4820" cy="256540"/>
    <xdr:sp macro="" textlink="">
      <xdr:nvSpPr>
        <xdr:cNvPr id="628" name="テキスト ボックス 627"/>
        <xdr:cNvSpPr txBox="1"/>
      </xdr:nvSpPr>
      <xdr:spPr>
        <a:xfrm>
          <a:off x="11978640" y="12522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9" name="直線コネクタ 62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0" name="テキスト ボックス 629"/>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1" name="直線コネクタ 63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2" name="テキスト ボックス 631"/>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6540"/>
    <xdr:sp macro="" textlink="">
      <xdr:nvSpPr>
        <xdr:cNvPr id="634" name="テキスト ボックス 633"/>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xdr:rowOff>
    </xdr:from>
    <xdr:to xmlns:xdr="http://schemas.openxmlformats.org/drawingml/2006/spreadsheetDrawing">
      <xdr:col>85</xdr:col>
      <xdr:colOff>126365</xdr:colOff>
      <xdr:row>79</xdr:row>
      <xdr:rowOff>99060</xdr:rowOff>
    </xdr:to>
    <xdr:cxnSp macro="">
      <xdr:nvCxnSpPr>
        <xdr:cNvPr id="636" name="直線コネクタ 635"/>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8" name="直線コネクタ 63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123825</xdr:rowOff>
    </xdr:from>
    <xdr:ext cx="534670" cy="256540"/>
    <xdr:sp macro="" textlink="">
      <xdr:nvSpPr>
        <xdr:cNvPr id="639" name="災害復旧費最大値テキスト"/>
        <xdr:cNvSpPr txBox="1"/>
      </xdr:nvSpPr>
      <xdr:spPr>
        <a:xfrm>
          <a:off x="16370300" y="119538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xdr:rowOff>
    </xdr:from>
    <xdr:to xmlns:xdr="http://schemas.openxmlformats.org/drawingml/2006/spreadsheetDrawing">
      <xdr:col>86</xdr:col>
      <xdr:colOff>25400</xdr:colOff>
      <xdr:row>71</xdr:row>
      <xdr:rowOff>6350</xdr:rowOff>
    </xdr:to>
    <xdr:cxnSp macro="">
      <xdr:nvCxnSpPr>
        <xdr:cNvPr id="640" name="直線コネクタ 639"/>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34290</xdr:rowOff>
    </xdr:from>
    <xdr:to xmlns:xdr="http://schemas.openxmlformats.org/drawingml/2006/spreadsheetDrawing">
      <xdr:col>85</xdr:col>
      <xdr:colOff>127000</xdr:colOff>
      <xdr:row>77</xdr:row>
      <xdr:rowOff>136525</xdr:rowOff>
    </xdr:to>
    <xdr:cxnSp macro="">
      <xdr:nvCxnSpPr>
        <xdr:cNvPr id="641" name="直線コネクタ 640"/>
        <xdr:cNvCxnSpPr/>
      </xdr:nvCxnSpPr>
      <xdr:spPr>
        <a:xfrm>
          <a:off x="15481300" y="1323594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469900" cy="259080"/>
    <xdr:sp macro="" textlink="">
      <xdr:nvSpPr>
        <xdr:cNvPr id="642" name="災害復旧費平均値テキスト"/>
        <xdr:cNvSpPr txBox="1"/>
      </xdr:nvSpPr>
      <xdr:spPr>
        <a:xfrm>
          <a:off x="16370300" y="13456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104775</xdr:rowOff>
    </xdr:from>
    <xdr:to xmlns:xdr="http://schemas.openxmlformats.org/drawingml/2006/spreadsheetDrawing">
      <xdr:col>85</xdr:col>
      <xdr:colOff>177800</xdr:colOff>
      <xdr:row>79</xdr:row>
      <xdr:rowOff>34925</xdr:rowOff>
    </xdr:to>
    <xdr:sp macro="" textlink="">
      <xdr:nvSpPr>
        <xdr:cNvPr id="643" name="フローチャート: 判断 642"/>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133350</xdr:rowOff>
    </xdr:from>
    <xdr:to xmlns:xdr="http://schemas.openxmlformats.org/drawingml/2006/spreadsheetDrawing">
      <xdr:col>81</xdr:col>
      <xdr:colOff>50800</xdr:colOff>
      <xdr:row>77</xdr:row>
      <xdr:rowOff>34290</xdr:rowOff>
    </xdr:to>
    <xdr:cxnSp macro="">
      <xdr:nvCxnSpPr>
        <xdr:cNvPr id="644" name="直線コネクタ 643"/>
        <xdr:cNvCxnSpPr/>
      </xdr:nvCxnSpPr>
      <xdr:spPr>
        <a:xfrm>
          <a:off x="14592300" y="129921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99060</xdr:rowOff>
    </xdr:from>
    <xdr:to xmlns:xdr="http://schemas.openxmlformats.org/drawingml/2006/spreadsheetDrawing">
      <xdr:col>81</xdr:col>
      <xdr:colOff>101600</xdr:colOff>
      <xdr:row>79</xdr:row>
      <xdr:rowOff>29210</xdr:rowOff>
    </xdr:to>
    <xdr:sp macro="" textlink="">
      <xdr:nvSpPr>
        <xdr:cNvPr id="645" name="フローチャート: 判断 644"/>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20320</xdr:rowOff>
    </xdr:from>
    <xdr:ext cx="467360" cy="256540"/>
    <xdr:sp macro="" textlink="">
      <xdr:nvSpPr>
        <xdr:cNvPr id="646" name="テキスト ボックス 645"/>
        <xdr:cNvSpPr txBox="1"/>
      </xdr:nvSpPr>
      <xdr:spPr>
        <a:xfrm>
          <a:off x="15246350" y="13564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133350</xdr:rowOff>
    </xdr:from>
    <xdr:to xmlns:xdr="http://schemas.openxmlformats.org/drawingml/2006/spreadsheetDrawing">
      <xdr:col>76</xdr:col>
      <xdr:colOff>114300</xdr:colOff>
      <xdr:row>76</xdr:row>
      <xdr:rowOff>98425</xdr:rowOff>
    </xdr:to>
    <xdr:cxnSp macro="">
      <xdr:nvCxnSpPr>
        <xdr:cNvPr id="647" name="直線コネクタ 646"/>
        <xdr:cNvCxnSpPr/>
      </xdr:nvCxnSpPr>
      <xdr:spPr>
        <a:xfrm flipV="1">
          <a:off x="13703300" y="129921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135255</xdr:rowOff>
    </xdr:from>
    <xdr:to xmlns:xdr="http://schemas.openxmlformats.org/drawingml/2006/spreadsheetDrawing">
      <xdr:col>76</xdr:col>
      <xdr:colOff>165100</xdr:colOff>
      <xdr:row>79</xdr:row>
      <xdr:rowOff>65405</xdr:rowOff>
    </xdr:to>
    <xdr:sp macro="" textlink="">
      <xdr:nvSpPr>
        <xdr:cNvPr id="648" name="フローチャート: 判断 647"/>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56515</xdr:rowOff>
    </xdr:from>
    <xdr:ext cx="378460" cy="258445"/>
    <xdr:sp macro="" textlink="">
      <xdr:nvSpPr>
        <xdr:cNvPr id="649" name="テキスト ボックス 648"/>
        <xdr:cNvSpPr txBox="1"/>
      </xdr:nvSpPr>
      <xdr:spPr>
        <a:xfrm>
          <a:off x="14403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98425</xdr:rowOff>
    </xdr:from>
    <xdr:to xmlns:xdr="http://schemas.openxmlformats.org/drawingml/2006/spreadsheetDrawing">
      <xdr:col>71</xdr:col>
      <xdr:colOff>177800</xdr:colOff>
      <xdr:row>79</xdr:row>
      <xdr:rowOff>26035</xdr:rowOff>
    </xdr:to>
    <xdr:cxnSp macro="">
      <xdr:nvCxnSpPr>
        <xdr:cNvPr id="650" name="直線コネクタ 649"/>
        <xdr:cNvCxnSpPr/>
      </xdr:nvCxnSpPr>
      <xdr:spPr>
        <a:xfrm flipV="1">
          <a:off x="12814300" y="13128625"/>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73025</xdr:rowOff>
    </xdr:from>
    <xdr:to xmlns:xdr="http://schemas.openxmlformats.org/drawingml/2006/spreadsheetDrawing">
      <xdr:col>72</xdr:col>
      <xdr:colOff>38100</xdr:colOff>
      <xdr:row>79</xdr:row>
      <xdr:rowOff>3175</xdr:rowOff>
    </xdr:to>
    <xdr:sp macro="" textlink="">
      <xdr:nvSpPr>
        <xdr:cNvPr id="651" name="フローチャート: 判断 650"/>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166370</xdr:rowOff>
    </xdr:from>
    <xdr:ext cx="467360" cy="256540"/>
    <xdr:sp macro="" textlink="">
      <xdr:nvSpPr>
        <xdr:cNvPr id="652" name="テキスト ボックス 651"/>
        <xdr:cNvSpPr txBox="1"/>
      </xdr:nvSpPr>
      <xdr:spPr>
        <a:xfrm>
          <a:off x="13468350" y="13539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64770</xdr:rowOff>
    </xdr:from>
    <xdr:to xmlns:xdr="http://schemas.openxmlformats.org/drawingml/2006/spreadsheetDrawing">
      <xdr:col>67</xdr:col>
      <xdr:colOff>101600</xdr:colOff>
      <xdr:row>77</xdr:row>
      <xdr:rowOff>166370</xdr:rowOff>
    </xdr:to>
    <xdr:sp macro="" textlink="">
      <xdr:nvSpPr>
        <xdr:cNvPr id="653" name="フローチャート: 判断 652"/>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11430</xdr:rowOff>
    </xdr:from>
    <xdr:ext cx="467360" cy="259080"/>
    <xdr:sp macro="" textlink="">
      <xdr:nvSpPr>
        <xdr:cNvPr id="654" name="テキスト ボックス 653"/>
        <xdr:cNvSpPr txBox="1"/>
      </xdr:nvSpPr>
      <xdr:spPr>
        <a:xfrm>
          <a:off x="12579350" y="13041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86360</xdr:rowOff>
    </xdr:from>
    <xdr:to xmlns:xdr="http://schemas.openxmlformats.org/drawingml/2006/spreadsheetDrawing">
      <xdr:col>85</xdr:col>
      <xdr:colOff>177800</xdr:colOff>
      <xdr:row>78</xdr:row>
      <xdr:rowOff>15875</xdr:rowOff>
    </xdr:to>
    <xdr:sp macro="" textlink="">
      <xdr:nvSpPr>
        <xdr:cNvPr id="660" name="楕円 659"/>
        <xdr:cNvSpPr/>
      </xdr:nvSpPr>
      <xdr:spPr>
        <a:xfrm>
          <a:off x="162687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109220</xdr:rowOff>
    </xdr:from>
    <xdr:ext cx="469900" cy="256540"/>
    <xdr:sp macro="" textlink="">
      <xdr:nvSpPr>
        <xdr:cNvPr id="661" name="災害復旧費該当値テキスト"/>
        <xdr:cNvSpPr txBox="1"/>
      </xdr:nvSpPr>
      <xdr:spPr>
        <a:xfrm>
          <a:off x="16370300" y="13139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154940</xdr:rowOff>
    </xdr:from>
    <xdr:to xmlns:xdr="http://schemas.openxmlformats.org/drawingml/2006/spreadsheetDrawing">
      <xdr:col>81</xdr:col>
      <xdr:colOff>101600</xdr:colOff>
      <xdr:row>77</xdr:row>
      <xdr:rowOff>85090</xdr:rowOff>
    </xdr:to>
    <xdr:sp macro="" textlink="">
      <xdr:nvSpPr>
        <xdr:cNvPr id="662" name="楕円 661"/>
        <xdr:cNvSpPr/>
      </xdr:nvSpPr>
      <xdr:spPr>
        <a:xfrm>
          <a:off x="15430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75</xdr:row>
      <xdr:rowOff>101600</xdr:rowOff>
    </xdr:from>
    <xdr:ext cx="467360" cy="259080"/>
    <xdr:sp macro="" textlink="">
      <xdr:nvSpPr>
        <xdr:cNvPr id="663" name="テキスト ボックス 662"/>
        <xdr:cNvSpPr txBox="1"/>
      </xdr:nvSpPr>
      <xdr:spPr>
        <a:xfrm>
          <a:off x="15246350" y="12960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82550</xdr:rowOff>
    </xdr:from>
    <xdr:to xmlns:xdr="http://schemas.openxmlformats.org/drawingml/2006/spreadsheetDrawing">
      <xdr:col>76</xdr:col>
      <xdr:colOff>165100</xdr:colOff>
      <xdr:row>76</xdr:row>
      <xdr:rowOff>12700</xdr:rowOff>
    </xdr:to>
    <xdr:sp macro="" textlink="">
      <xdr:nvSpPr>
        <xdr:cNvPr id="664" name="楕円 663"/>
        <xdr:cNvSpPr/>
      </xdr:nvSpPr>
      <xdr:spPr>
        <a:xfrm>
          <a:off x="14541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74</xdr:row>
      <xdr:rowOff>29210</xdr:rowOff>
    </xdr:from>
    <xdr:ext cx="467360" cy="256540"/>
    <xdr:sp macro="" textlink="">
      <xdr:nvSpPr>
        <xdr:cNvPr id="665" name="テキスト ボックス 664"/>
        <xdr:cNvSpPr txBox="1"/>
      </xdr:nvSpPr>
      <xdr:spPr>
        <a:xfrm>
          <a:off x="14357350" y="12716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47625</xdr:rowOff>
    </xdr:from>
    <xdr:to xmlns:xdr="http://schemas.openxmlformats.org/drawingml/2006/spreadsheetDrawing">
      <xdr:col>72</xdr:col>
      <xdr:colOff>38100</xdr:colOff>
      <xdr:row>76</xdr:row>
      <xdr:rowOff>149225</xdr:rowOff>
    </xdr:to>
    <xdr:sp macro="" textlink="">
      <xdr:nvSpPr>
        <xdr:cNvPr id="666" name="楕円 665"/>
        <xdr:cNvSpPr/>
      </xdr:nvSpPr>
      <xdr:spPr>
        <a:xfrm>
          <a:off x="13652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74</xdr:row>
      <xdr:rowOff>166370</xdr:rowOff>
    </xdr:from>
    <xdr:ext cx="467360" cy="256540"/>
    <xdr:sp macro="" textlink="">
      <xdr:nvSpPr>
        <xdr:cNvPr id="667" name="テキスト ボックス 666"/>
        <xdr:cNvSpPr txBox="1"/>
      </xdr:nvSpPr>
      <xdr:spPr>
        <a:xfrm>
          <a:off x="13468350" y="12853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68" name="楕円 667"/>
        <xdr:cNvSpPr/>
      </xdr:nvSpPr>
      <xdr:spPr>
        <a:xfrm>
          <a:off x="12763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67945</xdr:rowOff>
    </xdr:from>
    <xdr:ext cx="378460" cy="258445"/>
    <xdr:sp macro="" textlink="">
      <xdr:nvSpPr>
        <xdr:cNvPr id="669" name="テキスト ボックス 668"/>
        <xdr:cNvSpPr txBox="1"/>
      </xdr:nvSpPr>
      <xdr:spPr>
        <a:xfrm>
          <a:off x="12625070" y="13612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8" name="テキスト ボックス 677"/>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6380" cy="256540"/>
    <xdr:sp macro="" textlink="">
      <xdr:nvSpPr>
        <xdr:cNvPr id="680" name="テキスト ボックス 679"/>
        <xdr:cNvSpPr txBox="1"/>
      </xdr:nvSpPr>
      <xdr:spPr>
        <a:xfrm>
          <a:off x="12197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1495" cy="256540"/>
    <xdr:sp macro="" textlink="">
      <xdr:nvSpPr>
        <xdr:cNvPr id="682" name="テキスト ボックス 681"/>
        <xdr:cNvSpPr txBox="1"/>
      </xdr:nvSpPr>
      <xdr:spPr>
        <a:xfrm>
          <a:off x="11914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6540"/>
    <xdr:sp macro="" textlink="">
      <xdr:nvSpPr>
        <xdr:cNvPr id="684" name="テキスト ボックス 683"/>
        <xdr:cNvSpPr txBox="1"/>
      </xdr:nvSpPr>
      <xdr:spPr>
        <a:xfrm>
          <a:off x="11914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6540"/>
    <xdr:sp macro="" textlink="">
      <xdr:nvSpPr>
        <xdr:cNvPr id="686" name="テキスト ボックス 685"/>
        <xdr:cNvSpPr txBox="1"/>
      </xdr:nvSpPr>
      <xdr:spPr>
        <a:xfrm>
          <a:off x="11914505" y="15885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6540"/>
    <xdr:sp macro="" textlink="">
      <xdr:nvSpPr>
        <xdr:cNvPr id="688" name="テキスト ボックス 687"/>
        <xdr:cNvSpPr txBox="1"/>
      </xdr:nvSpPr>
      <xdr:spPr>
        <a:xfrm>
          <a:off x="11914505" y="15427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90" name="テキスト ボックス 689"/>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41275</xdr:rowOff>
    </xdr:from>
    <xdr:to xmlns:xdr="http://schemas.openxmlformats.org/drawingml/2006/spreadsheetDrawing">
      <xdr:col>85</xdr:col>
      <xdr:colOff>126365</xdr:colOff>
      <xdr:row>99</xdr:row>
      <xdr:rowOff>39370</xdr:rowOff>
    </xdr:to>
    <xdr:cxnSp macro="">
      <xdr:nvCxnSpPr>
        <xdr:cNvPr id="692" name="直線コネクタ 691"/>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534670" cy="256540"/>
    <xdr:sp macro="" textlink="">
      <xdr:nvSpPr>
        <xdr:cNvPr id="693" name="公債費最小値テキスト"/>
        <xdr:cNvSpPr txBox="1"/>
      </xdr:nvSpPr>
      <xdr:spPr>
        <a:xfrm>
          <a:off x="16370300" y="17016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94" name="直線コネクタ 693"/>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159385</xdr:rowOff>
    </xdr:from>
    <xdr:ext cx="534670" cy="258445"/>
    <xdr:sp macro="" textlink="">
      <xdr:nvSpPr>
        <xdr:cNvPr id="695" name="公債費最大値テキスト"/>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41275</xdr:rowOff>
    </xdr:from>
    <xdr:to xmlns:xdr="http://schemas.openxmlformats.org/drawingml/2006/spreadsheetDrawing">
      <xdr:col>86</xdr:col>
      <xdr:colOff>25400</xdr:colOff>
      <xdr:row>92</xdr:row>
      <xdr:rowOff>41275</xdr:rowOff>
    </xdr:to>
    <xdr:cxnSp macro="">
      <xdr:nvCxnSpPr>
        <xdr:cNvPr id="696" name="直線コネクタ 695"/>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169545</xdr:rowOff>
    </xdr:from>
    <xdr:to xmlns:xdr="http://schemas.openxmlformats.org/drawingml/2006/spreadsheetDrawing">
      <xdr:col>85</xdr:col>
      <xdr:colOff>127000</xdr:colOff>
      <xdr:row>94</xdr:row>
      <xdr:rowOff>26035</xdr:rowOff>
    </xdr:to>
    <xdr:cxnSp macro="">
      <xdr:nvCxnSpPr>
        <xdr:cNvPr id="697" name="直線コネクタ 696"/>
        <xdr:cNvCxnSpPr/>
      </xdr:nvCxnSpPr>
      <xdr:spPr>
        <a:xfrm>
          <a:off x="15481300" y="161143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xdr:rowOff>
    </xdr:from>
    <xdr:ext cx="534670" cy="259080"/>
    <xdr:sp macro="" textlink="">
      <xdr:nvSpPr>
        <xdr:cNvPr id="698" name="公債費平均値テキスト"/>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38100</xdr:rowOff>
    </xdr:from>
    <xdr:to xmlns:xdr="http://schemas.openxmlformats.org/drawingml/2006/spreadsheetDrawing">
      <xdr:col>85</xdr:col>
      <xdr:colOff>177800</xdr:colOff>
      <xdr:row>96</xdr:row>
      <xdr:rowOff>139700</xdr:rowOff>
    </xdr:to>
    <xdr:sp macro="" textlink="">
      <xdr:nvSpPr>
        <xdr:cNvPr id="699" name="フローチャート: 判断 698"/>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116205</xdr:rowOff>
    </xdr:from>
    <xdr:to xmlns:xdr="http://schemas.openxmlformats.org/drawingml/2006/spreadsheetDrawing">
      <xdr:col>81</xdr:col>
      <xdr:colOff>50800</xdr:colOff>
      <xdr:row>93</xdr:row>
      <xdr:rowOff>169545</xdr:rowOff>
    </xdr:to>
    <xdr:cxnSp macro="">
      <xdr:nvCxnSpPr>
        <xdr:cNvPr id="700" name="直線コネクタ 699"/>
        <xdr:cNvCxnSpPr/>
      </xdr:nvCxnSpPr>
      <xdr:spPr>
        <a:xfrm>
          <a:off x="14592300" y="160610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31750</xdr:rowOff>
    </xdr:from>
    <xdr:to xmlns:xdr="http://schemas.openxmlformats.org/drawingml/2006/spreadsheetDrawing">
      <xdr:col>81</xdr:col>
      <xdr:colOff>101600</xdr:colOff>
      <xdr:row>96</xdr:row>
      <xdr:rowOff>133350</xdr:rowOff>
    </xdr:to>
    <xdr:sp macro="" textlink="">
      <xdr:nvSpPr>
        <xdr:cNvPr id="701" name="フローチャート: 判断 700"/>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124460</xdr:rowOff>
    </xdr:from>
    <xdr:ext cx="532130" cy="259080"/>
    <xdr:sp macro="" textlink="">
      <xdr:nvSpPr>
        <xdr:cNvPr id="702" name="テキスト ボックス 701"/>
        <xdr:cNvSpPr txBox="1"/>
      </xdr:nvSpPr>
      <xdr:spPr>
        <a:xfrm>
          <a:off x="15213965" y="1658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19050</xdr:rowOff>
    </xdr:from>
    <xdr:to xmlns:xdr="http://schemas.openxmlformats.org/drawingml/2006/spreadsheetDrawing">
      <xdr:col>76</xdr:col>
      <xdr:colOff>114300</xdr:colOff>
      <xdr:row>93</xdr:row>
      <xdr:rowOff>116205</xdr:rowOff>
    </xdr:to>
    <xdr:cxnSp macro="">
      <xdr:nvCxnSpPr>
        <xdr:cNvPr id="703" name="直線コネクタ 702"/>
        <xdr:cNvCxnSpPr/>
      </xdr:nvCxnSpPr>
      <xdr:spPr>
        <a:xfrm>
          <a:off x="13703300" y="159639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29210</xdr:rowOff>
    </xdr:from>
    <xdr:to xmlns:xdr="http://schemas.openxmlformats.org/drawingml/2006/spreadsheetDrawing">
      <xdr:col>76</xdr:col>
      <xdr:colOff>165100</xdr:colOff>
      <xdr:row>96</xdr:row>
      <xdr:rowOff>130810</xdr:rowOff>
    </xdr:to>
    <xdr:sp macro="" textlink="">
      <xdr:nvSpPr>
        <xdr:cNvPr id="704" name="フローチャート: 判断 703"/>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121920</xdr:rowOff>
    </xdr:from>
    <xdr:ext cx="532130" cy="256540"/>
    <xdr:sp macro="" textlink="">
      <xdr:nvSpPr>
        <xdr:cNvPr id="705" name="テキスト ボックス 704"/>
        <xdr:cNvSpPr txBox="1"/>
      </xdr:nvSpPr>
      <xdr:spPr>
        <a:xfrm>
          <a:off x="14324965" y="16581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19050</xdr:rowOff>
    </xdr:from>
    <xdr:to xmlns:xdr="http://schemas.openxmlformats.org/drawingml/2006/spreadsheetDrawing">
      <xdr:col>71</xdr:col>
      <xdr:colOff>177800</xdr:colOff>
      <xdr:row>93</xdr:row>
      <xdr:rowOff>107950</xdr:rowOff>
    </xdr:to>
    <xdr:cxnSp macro="">
      <xdr:nvCxnSpPr>
        <xdr:cNvPr id="706" name="直線コネクタ 705"/>
        <xdr:cNvCxnSpPr/>
      </xdr:nvCxnSpPr>
      <xdr:spPr>
        <a:xfrm flipV="1">
          <a:off x="12814300" y="15963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33020</xdr:rowOff>
    </xdr:from>
    <xdr:to xmlns:xdr="http://schemas.openxmlformats.org/drawingml/2006/spreadsheetDrawing">
      <xdr:col>72</xdr:col>
      <xdr:colOff>38100</xdr:colOff>
      <xdr:row>96</xdr:row>
      <xdr:rowOff>134620</xdr:rowOff>
    </xdr:to>
    <xdr:sp macro="" textlink="">
      <xdr:nvSpPr>
        <xdr:cNvPr id="707" name="フローチャート: 判断 706"/>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125730</xdr:rowOff>
    </xdr:from>
    <xdr:ext cx="532130" cy="259080"/>
    <xdr:sp macro="" textlink="">
      <xdr:nvSpPr>
        <xdr:cNvPr id="708" name="テキスト ボックス 707"/>
        <xdr:cNvSpPr txBox="1"/>
      </xdr:nvSpPr>
      <xdr:spPr>
        <a:xfrm>
          <a:off x="13435965" y="16584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9" name="フローチャート: 判断 708"/>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142240</xdr:rowOff>
    </xdr:from>
    <xdr:ext cx="532130" cy="259080"/>
    <xdr:sp macro="" textlink="">
      <xdr:nvSpPr>
        <xdr:cNvPr id="710" name="テキスト ボックス 709"/>
        <xdr:cNvSpPr txBox="1"/>
      </xdr:nvSpPr>
      <xdr:spPr>
        <a:xfrm>
          <a:off x="12546965" y="16601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146685</xdr:rowOff>
    </xdr:from>
    <xdr:to xmlns:xdr="http://schemas.openxmlformats.org/drawingml/2006/spreadsheetDrawing">
      <xdr:col>85</xdr:col>
      <xdr:colOff>177800</xdr:colOff>
      <xdr:row>94</xdr:row>
      <xdr:rowOff>76835</xdr:rowOff>
    </xdr:to>
    <xdr:sp macro="" textlink="">
      <xdr:nvSpPr>
        <xdr:cNvPr id="716" name="楕円 715"/>
        <xdr:cNvSpPr/>
      </xdr:nvSpPr>
      <xdr:spPr>
        <a:xfrm>
          <a:off x="1626870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169545</xdr:rowOff>
    </xdr:from>
    <xdr:ext cx="534670" cy="256540"/>
    <xdr:sp macro="" textlink="">
      <xdr:nvSpPr>
        <xdr:cNvPr id="717" name="公債費該当値テキスト"/>
        <xdr:cNvSpPr txBox="1"/>
      </xdr:nvSpPr>
      <xdr:spPr>
        <a:xfrm>
          <a:off x="16370300" y="159429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118745</xdr:rowOff>
    </xdr:from>
    <xdr:to xmlns:xdr="http://schemas.openxmlformats.org/drawingml/2006/spreadsheetDrawing">
      <xdr:col>81</xdr:col>
      <xdr:colOff>101600</xdr:colOff>
      <xdr:row>94</xdr:row>
      <xdr:rowOff>48895</xdr:rowOff>
    </xdr:to>
    <xdr:sp macro="" textlink="">
      <xdr:nvSpPr>
        <xdr:cNvPr id="718" name="楕円 717"/>
        <xdr:cNvSpPr/>
      </xdr:nvSpPr>
      <xdr:spPr>
        <a:xfrm>
          <a:off x="15430500" y="160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65405</xdr:rowOff>
    </xdr:from>
    <xdr:ext cx="532130" cy="256540"/>
    <xdr:sp macro="" textlink="">
      <xdr:nvSpPr>
        <xdr:cNvPr id="719" name="テキスト ボックス 718"/>
        <xdr:cNvSpPr txBox="1"/>
      </xdr:nvSpPr>
      <xdr:spPr>
        <a:xfrm>
          <a:off x="15213965" y="15838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65405</xdr:rowOff>
    </xdr:from>
    <xdr:to xmlns:xdr="http://schemas.openxmlformats.org/drawingml/2006/spreadsheetDrawing">
      <xdr:col>76</xdr:col>
      <xdr:colOff>165100</xdr:colOff>
      <xdr:row>93</xdr:row>
      <xdr:rowOff>167005</xdr:rowOff>
    </xdr:to>
    <xdr:sp macro="" textlink="">
      <xdr:nvSpPr>
        <xdr:cNvPr id="720" name="楕円 719"/>
        <xdr:cNvSpPr/>
      </xdr:nvSpPr>
      <xdr:spPr>
        <a:xfrm>
          <a:off x="14541500"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12065</xdr:rowOff>
    </xdr:from>
    <xdr:ext cx="532130" cy="259080"/>
    <xdr:sp macro="" textlink="">
      <xdr:nvSpPr>
        <xdr:cNvPr id="721" name="テキスト ボックス 720"/>
        <xdr:cNvSpPr txBox="1"/>
      </xdr:nvSpPr>
      <xdr:spPr>
        <a:xfrm>
          <a:off x="14324965" y="15785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139700</xdr:rowOff>
    </xdr:from>
    <xdr:to xmlns:xdr="http://schemas.openxmlformats.org/drawingml/2006/spreadsheetDrawing">
      <xdr:col>72</xdr:col>
      <xdr:colOff>38100</xdr:colOff>
      <xdr:row>93</xdr:row>
      <xdr:rowOff>69850</xdr:rowOff>
    </xdr:to>
    <xdr:sp macro="" textlink="">
      <xdr:nvSpPr>
        <xdr:cNvPr id="722" name="楕円 721"/>
        <xdr:cNvSpPr/>
      </xdr:nvSpPr>
      <xdr:spPr>
        <a:xfrm>
          <a:off x="1365250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86360</xdr:rowOff>
    </xdr:from>
    <xdr:ext cx="532130" cy="256540"/>
    <xdr:sp macro="" textlink="">
      <xdr:nvSpPr>
        <xdr:cNvPr id="723" name="テキスト ボックス 722"/>
        <xdr:cNvSpPr txBox="1"/>
      </xdr:nvSpPr>
      <xdr:spPr>
        <a:xfrm>
          <a:off x="13435965" y="15688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57150</xdr:rowOff>
    </xdr:from>
    <xdr:to xmlns:xdr="http://schemas.openxmlformats.org/drawingml/2006/spreadsheetDrawing">
      <xdr:col>67</xdr:col>
      <xdr:colOff>101600</xdr:colOff>
      <xdr:row>93</xdr:row>
      <xdr:rowOff>158750</xdr:rowOff>
    </xdr:to>
    <xdr:sp macro="" textlink="">
      <xdr:nvSpPr>
        <xdr:cNvPr id="724" name="楕円 723"/>
        <xdr:cNvSpPr/>
      </xdr:nvSpPr>
      <xdr:spPr>
        <a:xfrm>
          <a:off x="127635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3810</xdr:rowOff>
    </xdr:from>
    <xdr:ext cx="532130" cy="259080"/>
    <xdr:sp macro="" textlink="">
      <xdr:nvSpPr>
        <xdr:cNvPr id="725" name="テキスト ボックス 724"/>
        <xdr:cNvSpPr txBox="1"/>
      </xdr:nvSpPr>
      <xdr:spPr>
        <a:xfrm>
          <a:off x="12546965" y="15777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4" name="テキスト ボックス 733"/>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6" name="直線コネクタ 73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37" name="テキスト ボックス 736"/>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8" name="直線コネクタ 73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820" cy="259080"/>
    <xdr:sp macro="" textlink="">
      <xdr:nvSpPr>
        <xdr:cNvPr id="739" name="テキスト ボックス 738"/>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0" name="直線コネクタ 73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820" cy="256540"/>
    <xdr:sp macro="" textlink="">
      <xdr:nvSpPr>
        <xdr:cNvPr id="741" name="テキスト ボックス 740"/>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2" name="直線コネクタ 74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820" cy="259080"/>
    <xdr:sp macro="" textlink="">
      <xdr:nvSpPr>
        <xdr:cNvPr id="743" name="テキスト ボックス 742"/>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4" name="直線コネクタ 74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4820" cy="259080"/>
    <xdr:sp macro="" textlink="">
      <xdr:nvSpPr>
        <xdr:cNvPr id="745" name="テキスト ボックス 744"/>
        <xdr:cNvSpPr txBox="1"/>
      </xdr:nvSpPr>
      <xdr:spPr>
        <a:xfrm>
          <a:off x="17820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47" name="テキスト ボックス 746"/>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92075</xdr:rowOff>
    </xdr:from>
    <xdr:to xmlns:xdr="http://schemas.openxmlformats.org/drawingml/2006/spreadsheetDrawing">
      <xdr:col>116</xdr:col>
      <xdr:colOff>62865</xdr:colOff>
      <xdr:row>39</xdr:row>
      <xdr:rowOff>44450</xdr:rowOff>
    </xdr:to>
    <xdr:cxnSp macro="">
      <xdr:nvCxnSpPr>
        <xdr:cNvPr id="749" name="直線コネクタ 748"/>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0"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1" name="直線コネクタ 75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38735</xdr:rowOff>
    </xdr:from>
    <xdr:ext cx="469900" cy="259080"/>
    <xdr:sp macro="" textlink="">
      <xdr:nvSpPr>
        <xdr:cNvPr id="752" name="諸支出金最大値テキスト"/>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92075</xdr:rowOff>
    </xdr:from>
    <xdr:to xmlns:xdr="http://schemas.openxmlformats.org/drawingml/2006/spreadsheetDrawing">
      <xdr:col>116</xdr:col>
      <xdr:colOff>152400</xdr:colOff>
      <xdr:row>30</xdr:row>
      <xdr:rowOff>92075</xdr:rowOff>
    </xdr:to>
    <xdr:cxnSp macro="">
      <xdr:nvCxnSpPr>
        <xdr:cNvPr id="753" name="直線コネクタ 752"/>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104140</xdr:rowOff>
    </xdr:from>
    <xdr:to xmlns:xdr="http://schemas.openxmlformats.org/drawingml/2006/spreadsheetDrawing">
      <xdr:col>116</xdr:col>
      <xdr:colOff>63500</xdr:colOff>
      <xdr:row>36</xdr:row>
      <xdr:rowOff>111125</xdr:rowOff>
    </xdr:to>
    <xdr:cxnSp macro="">
      <xdr:nvCxnSpPr>
        <xdr:cNvPr id="754" name="直線コネクタ 753"/>
        <xdr:cNvCxnSpPr/>
      </xdr:nvCxnSpPr>
      <xdr:spPr>
        <a:xfrm>
          <a:off x="21323300" y="62763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67310</xdr:rowOff>
    </xdr:from>
    <xdr:ext cx="378460" cy="259080"/>
    <xdr:sp macro="" textlink="">
      <xdr:nvSpPr>
        <xdr:cNvPr id="755" name="諸支出金平均値テキスト"/>
        <xdr:cNvSpPr txBox="1"/>
      </xdr:nvSpPr>
      <xdr:spPr>
        <a:xfrm>
          <a:off x="22212300" y="65824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144145</xdr:rowOff>
    </xdr:from>
    <xdr:to xmlns:xdr="http://schemas.openxmlformats.org/drawingml/2006/spreadsheetDrawing">
      <xdr:col>111</xdr:col>
      <xdr:colOff>177800</xdr:colOff>
      <xdr:row>36</xdr:row>
      <xdr:rowOff>104140</xdr:rowOff>
    </xdr:to>
    <xdr:cxnSp macro="">
      <xdr:nvCxnSpPr>
        <xdr:cNvPr id="757" name="直線コネクタ 756"/>
        <xdr:cNvCxnSpPr/>
      </xdr:nvCxnSpPr>
      <xdr:spPr>
        <a:xfrm>
          <a:off x="20434300" y="61448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758" name="フローチャート: 判断 75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38100</xdr:rowOff>
    </xdr:from>
    <xdr:ext cx="378460" cy="259080"/>
    <xdr:sp macro="" textlink="">
      <xdr:nvSpPr>
        <xdr:cNvPr id="759" name="テキスト ボックス 758"/>
        <xdr:cNvSpPr txBox="1"/>
      </xdr:nvSpPr>
      <xdr:spPr>
        <a:xfrm>
          <a:off x="21134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140970</xdr:rowOff>
    </xdr:from>
    <xdr:to xmlns:xdr="http://schemas.openxmlformats.org/drawingml/2006/spreadsheetDrawing">
      <xdr:col>107</xdr:col>
      <xdr:colOff>50800</xdr:colOff>
      <xdr:row>35</xdr:row>
      <xdr:rowOff>144145</xdr:rowOff>
    </xdr:to>
    <xdr:cxnSp macro="">
      <xdr:nvCxnSpPr>
        <xdr:cNvPr id="760" name="直線コネクタ 759"/>
        <xdr:cNvCxnSpPr/>
      </xdr:nvCxnSpPr>
      <xdr:spPr>
        <a:xfrm>
          <a:off x="19545300" y="6141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143510</xdr:rowOff>
    </xdr:from>
    <xdr:to xmlns:xdr="http://schemas.openxmlformats.org/drawingml/2006/spreadsheetDrawing">
      <xdr:col>107</xdr:col>
      <xdr:colOff>101600</xdr:colOff>
      <xdr:row>38</xdr:row>
      <xdr:rowOff>73660</xdr:rowOff>
    </xdr:to>
    <xdr:sp macro="" textlink="">
      <xdr:nvSpPr>
        <xdr:cNvPr id="761" name="フローチャート: 判断 760"/>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64770</xdr:rowOff>
    </xdr:from>
    <xdr:ext cx="467360" cy="256540"/>
    <xdr:sp macro="" textlink="">
      <xdr:nvSpPr>
        <xdr:cNvPr id="762" name="テキスト ボックス 761"/>
        <xdr:cNvSpPr txBox="1"/>
      </xdr:nvSpPr>
      <xdr:spPr>
        <a:xfrm>
          <a:off x="20199350" y="6579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62230</xdr:rowOff>
    </xdr:from>
    <xdr:to xmlns:xdr="http://schemas.openxmlformats.org/drawingml/2006/spreadsheetDrawing">
      <xdr:col>102</xdr:col>
      <xdr:colOff>114300</xdr:colOff>
      <xdr:row>35</xdr:row>
      <xdr:rowOff>140970</xdr:rowOff>
    </xdr:to>
    <xdr:cxnSp macro="">
      <xdr:nvCxnSpPr>
        <xdr:cNvPr id="763" name="直線コネクタ 762"/>
        <xdr:cNvCxnSpPr/>
      </xdr:nvCxnSpPr>
      <xdr:spPr>
        <a:xfrm>
          <a:off x="18656300" y="60629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109855</xdr:rowOff>
    </xdr:from>
    <xdr:to xmlns:xdr="http://schemas.openxmlformats.org/drawingml/2006/spreadsheetDrawing">
      <xdr:col>102</xdr:col>
      <xdr:colOff>165100</xdr:colOff>
      <xdr:row>39</xdr:row>
      <xdr:rowOff>40640</xdr:rowOff>
    </xdr:to>
    <xdr:sp macro="" textlink="">
      <xdr:nvSpPr>
        <xdr:cNvPr id="764" name="フローチャート: 判断 763"/>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31115</xdr:rowOff>
    </xdr:from>
    <xdr:ext cx="378460" cy="256540"/>
    <xdr:sp macro="" textlink="">
      <xdr:nvSpPr>
        <xdr:cNvPr id="765" name="テキスト ボックス 764"/>
        <xdr:cNvSpPr txBox="1"/>
      </xdr:nvSpPr>
      <xdr:spPr>
        <a:xfrm>
          <a:off x="19356070" y="67176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111125</xdr:rowOff>
    </xdr:from>
    <xdr:to xmlns:xdr="http://schemas.openxmlformats.org/drawingml/2006/spreadsheetDrawing">
      <xdr:col>98</xdr:col>
      <xdr:colOff>38100</xdr:colOff>
      <xdr:row>39</xdr:row>
      <xdr:rowOff>41275</xdr:rowOff>
    </xdr:to>
    <xdr:sp macro="" textlink="">
      <xdr:nvSpPr>
        <xdr:cNvPr id="766" name="フローチャート: 判断 765"/>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32385</xdr:rowOff>
    </xdr:from>
    <xdr:ext cx="378460" cy="256540"/>
    <xdr:sp macro="" textlink="">
      <xdr:nvSpPr>
        <xdr:cNvPr id="767" name="テキスト ボックス 766"/>
        <xdr:cNvSpPr txBox="1"/>
      </xdr:nvSpPr>
      <xdr:spPr>
        <a:xfrm>
          <a:off x="18467070" y="671893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60325</xdr:rowOff>
    </xdr:from>
    <xdr:to xmlns:xdr="http://schemas.openxmlformats.org/drawingml/2006/spreadsheetDrawing">
      <xdr:col>116</xdr:col>
      <xdr:colOff>114300</xdr:colOff>
      <xdr:row>36</xdr:row>
      <xdr:rowOff>161925</xdr:rowOff>
    </xdr:to>
    <xdr:sp macro="" textlink="">
      <xdr:nvSpPr>
        <xdr:cNvPr id="773" name="楕円 772"/>
        <xdr:cNvSpPr/>
      </xdr:nvSpPr>
      <xdr:spPr>
        <a:xfrm>
          <a:off x="22110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83185</xdr:rowOff>
    </xdr:from>
    <xdr:ext cx="469900" cy="259080"/>
    <xdr:sp macro="" textlink="">
      <xdr:nvSpPr>
        <xdr:cNvPr id="774" name="諸支出金該当値テキスト"/>
        <xdr:cNvSpPr txBox="1"/>
      </xdr:nvSpPr>
      <xdr:spPr>
        <a:xfrm>
          <a:off x="22212300" y="6083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53340</xdr:rowOff>
    </xdr:from>
    <xdr:to xmlns:xdr="http://schemas.openxmlformats.org/drawingml/2006/spreadsheetDrawing">
      <xdr:col>112</xdr:col>
      <xdr:colOff>38100</xdr:colOff>
      <xdr:row>36</xdr:row>
      <xdr:rowOff>154940</xdr:rowOff>
    </xdr:to>
    <xdr:sp macro="" textlink="">
      <xdr:nvSpPr>
        <xdr:cNvPr id="775" name="楕円 774"/>
        <xdr:cNvSpPr/>
      </xdr:nvSpPr>
      <xdr:spPr>
        <a:xfrm>
          <a:off x="21272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171450</xdr:rowOff>
    </xdr:from>
    <xdr:ext cx="467360" cy="259080"/>
    <xdr:sp macro="" textlink="">
      <xdr:nvSpPr>
        <xdr:cNvPr id="776" name="テキスト ボックス 775"/>
        <xdr:cNvSpPr txBox="1"/>
      </xdr:nvSpPr>
      <xdr:spPr>
        <a:xfrm>
          <a:off x="21088350" y="6000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93345</xdr:rowOff>
    </xdr:from>
    <xdr:to xmlns:xdr="http://schemas.openxmlformats.org/drawingml/2006/spreadsheetDrawing">
      <xdr:col>107</xdr:col>
      <xdr:colOff>101600</xdr:colOff>
      <xdr:row>36</xdr:row>
      <xdr:rowOff>23495</xdr:rowOff>
    </xdr:to>
    <xdr:sp macro="" textlink="">
      <xdr:nvSpPr>
        <xdr:cNvPr id="777" name="楕円 776"/>
        <xdr:cNvSpPr/>
      </xdr:nvSpPr>
      <xdr:spPr>
        <a:xfrm>
          <a:off x="20383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40640</xdr:rowOff>
    </xdr:from>
    <xdr:ext cx="467360" cy="256540"/>
    <xdr:sp macro="" textlink="">
      <xdr:nvSpPr>
        <xdr:cNvPr id="778" name="テキスト ボックス 777"/>
        <xdr:cNvSpPr txBox="1"/>
      </xdr:nvSpPr>
      <xdr:spPr>
        <a:xfrm>
          <a:off x="20199350" y="5869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90170</xdr:rowOff>
    </xdr:from>
    <xdr:to xmlns:xdr="http://schemas.openxmlformats.org/drawingml/2006/spreadsheetDrawing">
      <xdr:col>102</xdr:col>
      <xdr:colOff>165100</xdr:colOff>
      <xdr:row>36</xdr:row>
      <xdr:rowOff>20320</xdr:rowOff>
    </xdr:to>
    <xdr:sp macro="" textlink="">
      <xdr:nvSpPr>
        <xdr:cNvPr id="779" name="楕円 778"/>
        <xdr:cNvSpPr/>
      </xdr:nvSpPr>
      <xdr:spPr>
        <a:xfrm>
          <a:off x="19494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36830</xdr:rowOff>
    </xdr:from>
    <xdr:ext cx="467360" cy="259080"/>
    <xdr:sp macro="" textlink="">
      <xdr:nvSpPr>
        <xdr:cNvPr id="780" name="テキスト ボックス 779"/>
        <xdr:cNvSpPr txBox="1"/>
      </xdr:nvSpPr>
      <xdr:spPr>
        <a:xfrm>
          <a:off x="19310350" y="5866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11430</xdr:rowOff>
    </xdr:from>
    <xdr:to xmlns:xdr="http://schemas.openxmlformats.org/drawingml/2006/spreadsheetDrawing">
      <xdr:col>98</xdr:col>
      <xdr:colOff>38100</xdr:colOff>
      <xdr:row>35</xdr:row>
      <xdr:rowOff>113030</xdr:rowOff>
    </xdr:to>
    <xdr:sp macro="" textlink="">
      <xdr:nvSpPr>
        <xdr:cNvPr id="781" name="楕円 780"/>
        <xdr:cNvSpPr/>
      </xdr:nvSpPr>
      <xdr:spPr>
        <a:xfrm>
          <a:off x="18605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129540</xdr:rowOff>
    </xdr:from>
    <xdr:ext cx="467360" cy="259080"/>
    <xdr:sp macro="" textlink="">
      <xdr:nvSpPr>
        <xdr:cNvPr id="782" name="テキスト ボックス 781"/>
        <xdr:cNvSpPr txBox="1"/>
      </xdr:nvSpPr>
      <xdr:spPr>
        <a:xfrm>
          <a:off x="18421350" y="5787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91" name="テキスト ボックス 790"/>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94" name="テキスト ボックス 793"/>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96" name="テキスト ボックス 795"/>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8" name="テキスト ボックス 807"/>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11" name="テキスト ボックス 810"/>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14" name="テキスト ボックス 813"/>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16" name="テキスト ボックス 815"/>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25" name="テキスト ボックス 824"/>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27" name="テキスト ボックス 826"/>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9" name="テキスト ボックス 828"/>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31" name="テキスト ボックス 830"/>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・民生費は住民一人当たり２２８</a:t>
          </a:r>
          <a:r>
            <a:rPr kumimoji="1" lang="ja-JP" altLang="ja-JP" sz="1300">
              <a:solidFill>
                <a:schemeClr val="dk1"/>
              </a:solidFill>
              <a:effectLst/>
              <a:latin typeface="ＭＳ Ｐゴシック"/>
              <a:ea typeface="ＭＳ Ｐゴシック"/>
              <a:cs typeface="+mn-cs"/>
            </a:rPr>
            <a:t>，８７１</a:t>
          </a:r>
          <a:r>
            <a:rPr kumimoji="1" lang="ja-JP" altLang="ja-JP" sz="1300">
              <a:solidFill>
                <a:schemeClr val="dk1"/>
              </a:solidFill>
              <a:effectLst/>
              <a:latin typeface="ＭＳ Ｐゴシック"/>
              <a:ea typeface="ＭＳ Ｐゴシック"/>
              <a:cs typeface="+mn-cs"/>
            </a:rPr>
            <a:t>円となっており、総額では前年度決算から５</a:t>
          </a:r>
          <a:r>
            <a:rPr kumimoji="1" lang="ja-JP" altLang="ja-JP"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となっている。これは主に</a:t>
          </a:r>
          <a:r>
            <a:rPr kumimoji="1" lang="ja-JP" altLang="en-US" sz="1300">
              <a:latin typeface="ＭＳ Ｐゴシック"/>
              <a:ea typeface="ＭＳ Ｐゴシック"/>
            </a:rPr>
            <a:t>物価高騰対策による給付金事業の実施や保育所の公定価格改定に伴う</a:t>
          </a:r>
          <a:r>
            <a:rPr kumimoji="1" lang="ja-JP" altLang="ja-JP" sz="1300">
              <a:solidFill>
                <a:schemeClr val="dk1"/>
              </a:solidFill>
              <a:effectLst/>
              <a:latin typeface="ＭＳ Ｐゴシック"/>
              <a:ea typeface="ＭＳ Ｐゴシック"/>
              <a:cs typeface="+mn-cs"/>
            </a:rPr>
            <a:t>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・教育費は住民一人当たり</a:t>
          </a:r>
          <a:r>
            <a:rPr kumimoji="1" lang="ja-JP" altLang="en-US" sz="1300">
              <a:solidFill>
                <a:schemeClr val="dk1"/>
              </a:solidFill>
              <a:effectLst/>
              <a:latin typeface="ＭＳ Ｐゴシック"/>
              <a:ea typeface="ＭＳ Ｐゴシック"/>
              <a:cs typeface="+mn-cs"/>
            </a:rPr>
            <a:t>６０</a:t>
          </a:r>
          <a:r>
            <a:rPr kumimoji="1" lang="ja-JP" altLang="ja-JP" sz="1300">
              <a:solidFill>
                <a:schemeClr val="dk1"/>
              </a:solidFill>
              <a:effectLst/>
              <a:latin typeface="ＭＳ Ｐゴシック"/>
              <a:ea typeface="ＭＳ Ｐゴシック"/>
              <a:cs typeface="+mn-cs"/>
            </a:rPr>
            <a:t>，９３７</a:t>
          </a:r>
          <a:r>
            <a:rPr kumimoji="1" lang="ja-JP" altLang="ja-JP" sz="1300">
              <a:solidFill>
                <a:schemeClr val="dk1"/>
              </a:solidFill>
              <a:effectLst/>
              <a:latin typeface="ＭＳ Ｐゴシック"/>
              <a:ea typeface="ＭＳ Ｐゴシック"/>
              <a:cs typeface="+mn-cs"/>
            </a:rPr>
            <a:t>円となっており、総額では前年度決算から３</a:t>
          </a:r>
          <a:r>
            <a:rPr kumimoji="1" lang="ja-JP" altLang="ja-JP" sz="1300">
              <a:solidFill>
                <a:schemeClr val="dk1"/>
              </a:solidFill>
              <a:effectLst/>
              <a:latin typeface="ＭＳ Ｐゴシック"/>
              <a:ea typeface="ＭＳ Ｐゴシック"/>
              <a:cs typeface="+mn-cs"/>
            </a:rPr>
            <a:t>．９</a:t>
          </a:r>
          <a:r>
            <a:rPr kumimoji="1" lang="ja-JP" altLang="ja-JP"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となっている。これは主に</a:t>
          </a:r>
          <a:r>
            <a:rPr kumimoji="1" lang="ja-JP" altLang="en-US" sz="1300">
              <a:solidFill>
                <a:schemeClr val="dk1"/>
              </a:solidFill>
              <a:effectLst/>
              <a:latin typeface="ＭＳ Ｐゴシック"/>
              <a:ea typeface="ＭＳ Ｐゴシック"/>
              <a:cs typeface="+mn-cs"/>
            </a:rPr>
            <a:t>総合文化センター</a:t>
          </a:r>
          <a:r>
            <a:rPr kumimoji="1" lang="ja-JP" altLang="ja-JP" sz="1300">
              <a:solidFill>
                <a:schemeClr val="dk1"/>
              </a:solidFill>
              <a:effectLst/>
              <a:latin typeface="ＭＳ Ｐゴシック"/>
              <a:ea typeface="ＭＳ Ｐゴシック"/>
              <a:cs typeface="+mn-cs"/>
            </a:rPr>
            <a:t>等の</a:t>
          </a:r>
          <a:r>
            <a:rPr kumimoji="1" lang="ja-JP" altLang="en-US" sz="1300">
              <a:solidFill>
                <a:schemeClr val="dk1"/>
              </a:solidFill>
              <a:effectLst/>
              <a:latin typeface="ＭＳ Ｐゴシック"/>
              <a:ea typeface="ＭＳ Ｐゴシック"/>
              <a:cs typeface="+mn-cs"/>
            </a:rPr>
            <a:t>文化教育</a:t>
          </a:r>
          <a:r>
            <a:rPr kumimoji="1" lang="ja-JP" altLang="ja-JP" sz="1300">
              <a:solidFill>
                <a:schemeClr val="dk1"/>
              </a:solidFill>
              <a:effectLst/>
              <a:latin typeface="ＭＳ Ｐゴシック"/>
              <a:ea typeface="ＭＳ Ｐゴシック"/>
              <a:cs typeface="+mn-cs"/>
            </a:rPr>
            <a:t>施設関係の大規模整備事業の減</a:t>
          </a:r>
          <a:r>
            <a:rPr kumimoji="1" lang="ja-JP" altLang="ja-JP" sz="1300">
              <a:solidFill>
                <a:schemeClr val="dk1"/>
              </a:solidFill>
              <a:effectLst/>
              <a:latin typeface="ＭＳ Ｐゴシック"/>
              <a:ea typeface="ＭＳ Ｐゴシック"/>
              <a:cs typeface="+mn-cs"/>
            </a:rPr>
            <a:t>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a:t>
          </a:r>
          <a:r>
            <a:rPr kumimoji="1" lang="ja-JP" altLang="en-US" sz="1300">
              <a:solidFill>
                <a:schemeClr val="dk1"/>
              </a:solidFill>
              <a:effectLst/>
              <a:latin typeface="ＭＳ Ｐゴシック"/>
              <a:ea typeface="ＭＳ Ｐゴシック"/>
              <a:cs typeface="+mn-cs"/>
            </a:rPr>
            <a:t>５４</a:t>
          </a:r>
          <a:r>
            <a:rPr kumimoji="1" lang="ja-JP" altLang="ja-JP" sz="1300">
              <a:solidFill>
                <a:schemeClr val="dk1"/>
              </a:solidFill>
              <a:effectLst/>
              <a:latin typeface="ＭＳ Ｐゴシック"/>
              <a:ea typeface="ＭＳ Ｐゴシック"/>
              <a:cs typeface="+mn-cs"/>
            </a:rPr>
            <a:t>，９６４</a:t>
          </a:r>
          <a:r>
            <a:rPr kumimoji="1" lang="ja-JP" altLang="ja-JP" sz="1300">
              <a:solidFill>
                <a:schemeClr val="dk1"/>
              </a:solidFill>
              <a:effectLst/>
              <a:latin typeface="ＭＳ Ｐゴシック"/>
              <a:ea typeface="ＭＳ Ｐゴシック"/>
              <a:cs typeface="+mn-cs"/>
            </a:rPr>
            <a:t>円となっており、類似団体と比較して一人当たりのコストが非常に高い状況となっている。公債費総額では前年度決算から３</a:t>
          </a:r>
          <a:r>
            <a:rPr kumimoji="1" lang="ja-JP" altLang="ja-JP"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となっており、引き続き</a:t>
          </a:r>
          <a:r>
            <a:rPr kumimoji="1" lang="ja-JP" altLang="ja-JP" sz="1300">
              <a:solidFill>
                <a:schemeClr val="dk1"/>
              </a:solidFill>
              <a:effectLst/>
              <a:latin typeface="ＭＳ Ｐゴシック"/>
              <a:ea typeface="ＭＳ Ｐゴシック"/>
              <a:cs typeface="+mn-cs"/>
            </a:rPr>
            <a:t>地方債の償還と発行のバランスに留意する</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扶助費や人件費の増などにより歳出が増加したが、地方交付税や定額減税に伴う減収補填特例交付金の増などにより歳入も増加したため、実質収支は黒字となっている。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財政調整基金の取り崩しを行ったことなどにより、実質単年度収支率は０．８３ポイント減少し、▲１．８５ポイントとなった。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構成する会計は、全会計において黒字または資金不足が生じていない。</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特別会計の整理統合に取り組み、平成２７年度には住宅新築資金等貸付事業特別会計を閉鎖、平成２８年度に自動車運送事業会計・駐車場事業会計を交通事業会計へ統合し、平成２９年度に簡易水道事業特別会計を水道事業会計へ統合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22016_&#26494;&#2774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136</v>
      </c>
      <c r="C3" s="22"/>
      <c r="D3" s="22"/>
      <c r="E3" s="44"/>
      <c r="F3" s="44"/>
      <c r="G3" s="44"/>
      <c r="H3" s="44"/>
      <c r="I3" s="44"/>
      <c r="J3" s="44"/>
      <c r="K3" s="44"/>
      <c r="L3" s="44" t="s">
        <v>138</v>
      </c>
      <c r="M3" s="44"/>
      <c r="N3" s="44"/>
      <c r="O3" s="44"/>
      <c r="P3" s="44"/>
      <c r="Q3" s="44"/>
      <c r="R3" s="94"/>
      <c r="S3" s="94"/>
      <c r="T3" s="94"/>
      <c r="U3" s="94"/>
      <c r="V3" s="112"/>
      <c r="W3" s="127" t="s">
        <v>144</v>
      </c>
      <c r="X3" s="137"/>
      <c r="Y3" s="137"/>
      <c r="Z3" s="137"/>
      <c r="AA3" s="137"/>
      <c r="AB3" s="22"/>
      <c r="AC3" s="94" t="s">
        <v>147</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115809026</v>
      </c>
      <c r="BO4" s="216"/>
      <c r="BP4" s="216"/>
      <c r="BQ4" s="216"/>
      <c r="BR4" s="216"/>
      <c r="BS4" s="216"/>
      <c r="BT4" s="216"/>
      <c r="BU4" s="219"/>
      <c r="BV4" s="213">
        <v>113956524</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3.3</v>
      </c>
      <c r="CU4" s="237"/>
      <c r="CV4" s="237"/>
      <c r="CW4" s="237"/>
      <c r="CX4" s="237"/>
      <c r="CY4" s="237"/>
      <c r="CZ4" s="237"/>
      <c r="DA4" s="245"/>
      <c r="DB4" s="229">
        <v>4.0999999999999996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67</v>
      </c>
      <c r="AV5" s="139"/>
      <c r="AW5" s="139"/>
      <c r="AX5" s="139"/>
      <c r="AY5" s="190" t="s">
        <v>140</v>
      </c>
      <c r="AZ5" s="198"/>
      <c r="BA5" s="198"/>
      <c r="BB5" s="198"/>
      <c r="BC5" s="198"/>
      <c r="BD5" s="198"/>
      <c r="BE5" s="198"/>
      <c r="BF5" s="198"/>
      <c r="BG5" s="198"/>
      <c r="BH5" s="198"/>
      <c r="BI5" s="198"/>
      <c r="BJ5" s="198"/>
      <c r="BK5" s="198"/>
      <c r="BL5" s="198"/>
      <c r="BM5" s="209"/>
      <c r="BN5" s="214">
        <v>113195340</v>
      </c>
      <c r="BO5" s="217"/>
      <c r="BP5" s="217"/>
      <c r="BQ5" s="217"/>
      <c r="BR5" s="217"/>
      <c r="BS5" s="217"/>
      <c r="BT5" s="217"/>
      <c r="BU5" s="220"/>
      <c r="BV5" s="214">
        <v>111074251</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93.7</v>
      </c>
      <c r="CU5" s="238"/>
      <c r="CV5" s="238"/>
      <c r="CW5" s="238"/>
      <c r="CX5" s="238"/>
      <c r="CY5" s="238"/>
      <c r="CZ5" s="238"/>
      <c r="DA5" s="246"/>
      <c r="DB5" s="230">
        <v>93.1</v>
      </c>
      <c r="DC5" s="238"/>
      <c r="DD5" s="238"/>
      <c r="DE5" s="238"/>
      <c r="DF5" s="238"/>
      <c r="DG5" s="238"/>
      <c r="DH5" s="238"/>
      <c r="DI5" s="246"/>
    </row>
    <row r="6" spans="1:119" ht="18.75" customHeight="1">
      <c r="A6" s="2"/>
      <c r="B6" s="8" t="s">
        <v>161</v>
      </c>
      <c r="C6" s="25"/>
      <c r="D6" s="25"/>
      <c r="E6" s="47"/>
      <c r="F6" s="47"/>
      <c r="G6" s="47"/>
      <c r="H6" s="47"/>
      <c r="I6" s="47"/>
      <c r="J6" s="47"/>
      <c r="K6" s="47"/>
      <c r="L6" s="47" t="s">
        <v>85</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2613686</v>
      </c>
      <c r="BO6" s="217"/>
      <c r="BP6" s="217"/>
      <c r="BQ6" s="217"/>
      <c r="BR6" s="217"/>
      <c r="BS6" s="217"/>
      <c r="BT6" s="217"/>
      <c r="BU6" s="220"/>
      <c r="BV6" s="214">
        <v>2882273</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94.6</v>
      </c>
      <c r="CU6" s="239"/>
      <c r="CV6" s="239"/>
      <c r="CW6" s="239"/>
      <c r="CX6" s="239"/>
      <c r="CY6" s="239"/>
      <c r="CZ6" s="239"/>
      <c r="DA6" s="247"/>
      <c r="DB6" s="231">
        <v>94.5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67</v>
      </c>
      <c r="AV7" s="139"/>
      <c r="AW7" s="139"/>
      <c r="AX7" s="139"/>
      <c r="AY7" s="190" t="s">
        <v>169</v>
      </c>
      <c r="AZ7" s="198"/>
      <c r="BA7" s="198"/>
      <c r="BB7" s="198"/>
      <c r="BC7" s="198"/>
      <c r="BD7" s="198"/>
      <c r="BE7" s="198"/>
      <c r="BF7" s="198"/>
      <c r="BG7" s="198"/>
      <c r="BH7" s="198"/>
      <c r="BI7" s="198"/>
      <c r="BJ7" s="198"/>
      <c r="BK7" s="198"/>
      <c r="BL7" s="198"/>
      <c r="BM7" s="209"/>
      <c r="BN7" s="214">
        <v>772349</v>
      </c>
      <c r="BO7" s="217"/>
      <c r="BP7" s="217"/>
      <c r="BQ7" s="217"/>
      <c r="BR7" s="217"/>
      <c r="BS7" s="217"/>
      <c r="BT7" s="217"/>
      <c r="BU7" s="220"/>
      <c r="BV7" s="214">
        <v>609144</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56464009</v>
      </c>
      <c r="CU7" s="217"/>
      <c r="CV7" s="217"/>
      <c r="CW7" s="217"/>
      <c r="CX7" s="217"/>
      <c r="CY7" s="217"/>
      <c r="CZ7" s="217"/>
      <c r="DA7" s="220"/>
      <c r="DB7" s="214">
        <v>55263357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174</v>
      </c>
      <c r="AZ8" s="198"/>
      <c r="BA8" s="198"/>
      <c r="BB8" s="198"/>
      <c r="BC8" s="198"/>
      <c r="BD8" s="198"/>
      <c r="BE8" s="198"/>
      <c r="BF8" s="198"/>
      <c r="BG8" s="198"/>
      <c r="BH8" s="198"/>
      <c r="BI8" s="198"/>
      <c r="BJ8" s="198"/>
      <c r="BK8" s="198"/>
      <c r="BL8" s="198"/>
      <c r="BM8" s="209"/>
      <c r="BN8" s="214">
        <v>1841337</v>
      </c>
      <c r="BO8" s="217"/>
      <c r="BP8" s="217"/>
      <c r="BQ8" s="217"/>
      <c r="BR8" s="217"/>
      <c r="BS8" s="217"/>
      <c r="BT8" s="217"/>
      <c r="BU8" s="220"/>
      <c r="BV8" s="214">
        <v>2273129</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0.56999999999999995</v>
      </c>
      <c r="CU8" s="240"/>
      <c r="CV8" s="240"/>
      <c r="CW8" s="240"/>
      <c r="CX8" s="240"/>
      <c r="CY8" s="240"/>
      <c r="CZ8" s="240"/>
      <c r="DA8" s="248"/>
      <c r="DB8" s="232">
        <v>0.56000000000000005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203616</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-431792</v>
      </c>
      <c r="BO9" s="217"/>
      <c r="BP9" s="217"/>
      <c r="BQ9" s="217"/>
      <c r="BR9" s="217"/>
      <c r="BS9" s="217"/>
      <c r="BT9" s="217"/>
      <c r="BU9" s="220"/>
      <c r="BV9" s="214">
        <v>-551731</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14.1</v>
      </c>
      <c r="CU9" s="238"/>
      <c r="CV9" s="238"/>
      <c r="CW9" s="238"/>
      <c r="CX9" s="238"/>
      <c r="CY9" s="238"/>
      <c r="CZ9" s="238"/>
      <c r="DA9" s="246"/>
      <c r="DB9" s="230">
        <v>14.8</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206230</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184</v>
      </c>
      <c r="AV10" s="139"/>
      <c r="AW10" s="139"/>
      <c r="AX10" s="139"/>
      <c r="AY10" s="190" t="s">
        <v>186</v>
      </c>
      <c r="AZ10" s="198"/>
      <c r="BA10" s="198"/>
      <c r="BB10" s="198"/>
      <c r="BC10" s="198"/>
      <c r="BD10" s="198"/>
      <c r="BE10" s="198"/>
      <c r="BF10" s="198"/>
      <c r="BG10" s="198"/>
      <c r="BH10" s="198"/>
      <c r="BI10" s="198"/>
      <c r="BJ10" s="198"/>
      <c r="BK10" s="198"/>
      <c r="BL10" s="198"/>
      <c r="BM10" s="209"/>
      <c r="BN10" s="214">
        <v>1286508</v>
      </c>
      <c r="BO10" s="217"/>
      <c r="BP10" s="217"/>
      <c r="BQ10" s="217"/>
      <c r="BR10" s="217"/>
      <c r="BS10" s="217"/>
      <c r="BT10" s="217"/>
      <c r="BU10" s="220"/>
      <c r="BV10" s="214">
        <v>1383992</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184</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304705</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202</v>
      </c>
      <c r="M12" s="75"/>
      <c r="N12" s="75"/>
      <c r="O12" s="75"/>
      <c r="P12" s="75"/>
      <c r="Q12" s="87"/>
      <c r="R12" s="99">
        <v>194313</v>
      </c>
      <c r="S12" s="108"/>
      <c r="T12" s="108"/>
      <c r="U12" s="108"/>
      <c r="V12" s="120"/>
      <c r="W12" s="132" t="s">
        <v>4</v>
      </c>
      <c r="X12" s="139"/>
      <c r="Y12" s="139"/>
      <c r="Z12" s="139"/>
      <c r="AA12" s="139"/>
      <c r="AB12" s="144"/>
      <c r="AC12" s="148" t="s">
        <v>109</v>
      </c>
      <c r="AD12" s="155"/>
      <c r="AE12" s="155"/>
      <c r="AF12" s="155"/>
      <c r="AG12" s="158"/>
      <c r="AH12" s="148" t="s">
        <v>203</v>
      </c>
      <c r="AI12" s="155"/>
      <c r="AJ12" s="155"/>
      <c r="AK12" s="155"/>
      <c r="AL12" s="170"/>
      <c r="AM12" s="175" t="s">
        <v>205</v>
      </c>
      <c r="AN12" s="58"/>
      <c r="AO12" s="58"/>
      <c r="AP12" s="58"/>
      <c r="AQ12" s="58"/>
      <c r="AR12" s="58"/>
      <c r="AS12" s="58"/>
      <c r="AT12" s="63"/>
      <c r="AU12" s="182" t="s">
        <v>67</v>
      </c>
      <c r="AV12" s="139"/>
      <c r="AW12" s="139"/>
      <c r="AX12" s="139"/>
      <c r="AY12" s="190" t="s">
        <v>207</v>
      </c>
      <c r="AZ12" s="198"/>
      <c r="BA12" s="198"/>
      <c r="BB12" s="198"/>
      <c r="BC12" s="198"/>
      <c r="BD12" s="198"/>
      <c r="BE12" s="198"/>
      <c r="BF12" s="198"/>
      <c r="BG12" s="198"/>
      <c r="BH12" s="198"/>
      <c r="BI12" s="198"/>
      <c r="BJ12" s="198"/>
      <c r="BK12" s="198"/>
      <c r="BL12" s="198"/>
      <c r="BM12" s="209"/>
      <c r="BN12" s="214">
        <v>1900000</v>
      </c>
      <c r="BO12" s="217"/>
      <c r="BP12" s="217"/>
      <c r="BQ12" s="217"/>
      <c r="BR12" s="217"/>
      <c r="BS12" s="217"/>
      <c r="BT12" s="217"/>
      <c r="BU12" s="220"/>
      <c r="BV12" s="214">
        <v>1700000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192243</v>
      </c>
      <c r="S13" s="109"/>
      <c r="T13" s="109"/>
      <c r="U13" s="109"/>
      <c r="V13" s="121"/>
      <c r="W13" s="130" t="s">
        <v>212</v>
      </c>
      <c r="X13" s="56"/>
      <c r="Y13" s="56"/>
      <c r="Z13" s="56"/>
      <c r="AA13" s="56"/>
      <c r="AB13" s="25"/>
      <c r="AC13" s="72">
        <v>3183</v>
      </c>
      <c r="AD13" s="80"/>
      <c r="AE13" s="80"/>
      <c r="AF13" s="80"/>
      <c r="AG13" s="84"/>
      <c r="AH13" s="72">
        <v>3784</v>
      </c>
      <c r="AI13" s="80"/>
      <c r="AJ13" s="80"/>
      <c r="AK13" s="80"/>
      <c r="AL13" s="118"/>
      <c r="AM13" s="175" t="s">
        <v>215</v>
      </c>
      <c r="AN13" s="58"/>
      <c r="AO13" s="58"/>
      <c r="AP13" s="58"/>
      <c r="AQ13" s="58"/>
      <c r="AR13" s="58"/>
      <c r="AS13" s="58"/>
      <c r="AT13" s="63"/>
      <c r="AU13" s="182" t="s">
        <v>184</v>
      </c>
      <c r="AV13" s="139"/>
      <c r="AW13" s="139"/>
      <c r="AX13" s="139"/>
      <c r="AY13" s="190" t="s">
        <v>148</v>
      </c>
      <c r="AZ13" s="198"/>
      <c r="BA13" s="198"/>
      <c r="BB13" s="198"/>
      <c r="BC13" s="198"/>
      <c r="BD13" s="198"/>
      <c r="BE13" s="198"/>
      <c r="BF13" s="198"/>
      <c r="BG13" s="198"/>
      <c r="BH13" s="198"/>
      <c r="BI13" s="198"/>
      <c r="BJ13" s="198"/>
      <c r="BK13" s="198"/>
      <c r="BL13" s="198"/>
      <c r="BM13" s="209"/>
      <c r="BN13" s="214">
        <v>-1045284</v>
      </c>
      <c r="BO13" s="217"/>
      <c r="BP13" s="217"/>
      <c r="BQ13" s="217"/>
      <c r="BR13" s="217"/>
      <c r="BS13" s="217"/>
      <c r="BT13" s="217"/>
      <c r="BU13" s="220"/>
      <c r="BV13" s="214">
        <v>-563034</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8.9</v>
      </c>
      <c r="CU13" s="238"/>
      <c r="CV13" s="238"/>
      <c r="CW13" s="238"/>
      <c r="CX13" s="238"/>
      <c r="CY13" s="238"/>
      <c r="CZ13" s="238"/>
      <c r="DA13" s="246"/>
      <c r="DB13" s="230">
        <v>9.5</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196021</v>
      </c>
      <c r="S14" s="109"/>
      <c r="T14" s="109"/>
      <c r="U14" s="109"/>
      <c r="V14" s="121"/>
      <c r="W14" s="129"/>
      <c r="X14" s="57"/>
      <c r="Y14" s="57"/>
      <c r="Z14" s="57"/>
      <c r="AA14" s="57"/>
      <c r="AB14" s="24"/>
      <c r="AC14" s="149">
        <v>3.4</v>
      </c>
      <c r="AD14" s="156"/>
      <c r="AE14" s="156"/>
      <c r="AF14" s="156"/>
      <c r="AG14" s="159"/>
      <c r="AH14" s="149">
        <v>3.9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60.7</v>
      </c>
      <c r="CU14" s="242"/>
      <c r="CV14" s="242"/>
      <c r="CW14" s="242"/>
      <c r="CX14" s="242"/>
      <c r="CY14" s="242"/>
      <c r="CZ14" s="242"/>
      <c r="DA14" s="250"/>
      <c r="DB14" s="234">
        <v>63.3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194093</v>
      </c>
      <c r="S15" s="109"/>
      <c r="T15" s="109"/>
      <c r="U15" s="109"/>
      <c r="V15" s="121"/>
      <c r="W15" s="130" t="s">
        <v>8</v>
      </c>
      <c r="X15" s="56"/>
      <c r="Y15" s="56"/>
      <c r="Z15" s="56"/>
      <c r="AA15" s="56"/>
      <c r="AB15" s="25"/>
      <c r="AC15" s="72">
        <v>17464</v>
      </c>
      <c r="AD15" s="80"/>
      <c r="AE15" s="80"/>
      <c r="AF15" s="80"/>
      <c r="AG15" s="84"/>
      <c r="AH15" s="72">
        <v>17619</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27112904</v>
      </c>
      <c r="BO15" s="216"/>
      <c r="BP15" s="216"/>
      <c r="BQ15" s="216"/>
      <c r="BR15" s="216"/>
      <c r="BS15" s="216"/>
      <c r="BT15" s="216"/>
      <c r="BU15" s="219"/>
      <c r="BV15" s="213">
        <v>26863330</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18.399999999999999</v>
      </c>
      <c r="AD16" s="156"/>
      <c r="AE16" s="156"/>
      <c r="AF16" s="156"/>
      <c r="AG16" s="159"/>
      <c r="AH16" s="149">
        <v>18.3</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48502479</v>
      </c>
      <c r="BO16" s="217"/>
      <c r="BP16" s="217"/>
      <c r="BQ16" s="217"/>
      <c r="BR16" s="217"/>
      <c r="BS16" s="217"/>
      <c r="BT16" s="217"/>
      <c r="BU16" s="220"/>
      <c r="BV16" s="214">
        <v>47112975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229</v>
      </c>
      <c r="S17" s="110"/>
      <c r="T17" s="110"/>
      <c r="U17" s="110"/>
      <c r="V17" s="122"/>
      <c r="W17" s="130" t="s">
        <v>93</v>
      </c>
      <c r="X17" s="56"/>
      <c r="Y17" s="56"/>
      <c r="Z17" s="56"/>
      <c r="AA17" s="56"/>
      <c r="AB17" s="25"/>
      <c r="AC17" s="72">
        <v>74164</v>
      </c>
      <c r="AD17" s="80"/>
      <c r="AE17" s="80"/>
      <c r="AF17" s="80"/>
      <c r="AG17" s="84"/>
      <c r="AH17" s="72">
        <v>74949</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34330884</v>
      </c>
      <c r="BO17" s="217"/>
      <c r="BP17" s="217"/>
      <c r="BQ17" s="217"/>
      <c r="BR17" s="217"/>
      <c r="BS17" s="217"/>
      <c r="BT17" s="217"/>
      <c r="BU17" s="220"/>
      <c r="BV17" s="214">
        <v>33974023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572.96</v>
      </c>
      <c r="M18" s="70"/>
      <c r="N18" s="70"/>
      <c r="O18" s="70"/>
      <c r="P18" s="70"/>
      <c r="Q18" s="70"/>
      <c r="R18" s="102"/>
      <c r="S18" s="102"/>
      <c r="T18" s="102"/>
      <c r="U18" s="102"/>
      <c r="V18" s="123"/>
      <c r="W18" s="131"/>
      <c r="X18" s="138"/>
      <c r="Y18" s="138"/>
      <c r="Z18" s="138"/>
      <c r="AA18" s="138"/>
      <c r="AB18" s="26"/>
      <c r="AC18" s="150">
        <v>78.2</v>
      </c>
      <c r="AD18" s="157"/>
      <c r="AE18" s="157"/>
      <c r="AF18" s="157"/>
      <c r="AG18" s="160"/>
      <c r="AH18" s="150">
        <v>77.8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54721290</v>
      </c>
      <c r="BO18" s="217"/>
      <c r="BP18" s="217"/>
      <c r="BQ18" s="217"/>
      <c r="BR18" s="217"/>
      <c r="BS18" s="217"/>
      <c r="BT18" s="217"/>
      <c r="BU18" s="220"/>
      <c r="BV18" s="214">
        <v>52386899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355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73950857</v>
      </c>
      <c r="BO19" s="217"/>
      <c r="BP19" s="217"/>
      <c r="BQ19" s="217"/>
      <c r="BR19" s="217"/>
      <c r="BS19" s="217"/>
      <c r="BT19" s="217"/>
      <c r="BU19" s="220"/>
      <c r="BV19" s="214">
        <v>72503946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85593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4</v>
      </c>
      <c r="F22" s="56"/>
      <c r="G22" s="56"/>
      <c r="H22" s="56"/>
      <c r="I22" s="56"/>
      <c r="J22" s="56"/>
      <c r="K22" s="25"/>
      <c r="L22" s="50" t="s">
        <v>242</v>
      </c>
      <c r="M22" s="56"/>
      <c r="N22" s="56"/>
      <c r="O22" s="56"/>
      <c r="P22" s="25"/>
      <c r="Q22" s="92" t="s">
        <v>243</v>
      </c>
      <c r="R22" s="104"/>
      <c r="S22" s="104"/>
      <c r="T22" s="104"/>
      <c r="U22" s="104"/>
      <c r="V22" s="125"/>
      <c r="W22" s="133" t="s">
        <v>54</v>
      </c>
      <c r="X22" s="33"/>
      <c r="Y22" s="41"/>
      <c r="Z22" s="50" t="s">
        <v>4</v>
      </c>
      <c r="AA22" s="56"/>
      <c r="AB22" s="56"/>
      <c r="AC22" s="56"/>
      <c r="AD22" s="56"/>
      <c r="AE22" s="56"/>
      <c r="AF22" s="56"/>
      <c r="AG22" s="25"/>
      <c r="AH22" s="163" t="s">
        <v>179</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98336374</v>
      </c>
      <c r="BO22" s="216"/>
      <c r="BP22" s="216"/>
      <c r="BQ22" s="216"/>
      <c r="BR22" s="216"/>
      <c r="BS22" s="216"/>
      <c r="BT22" s="216"/>
      <c r="BU22" s="219"/>
      <c r="BV22" s="213">
        <v>100075070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72748184</v>
      </c>
      <c r="BO23" s="217"/>
      <c r="BP23" s="217"/>
      <c r="BQ23" s="217"/>
      <c r="BR23" s="217"/>
      <c r="BS23" s="217"/>
      <c r="BT23" s="217"/>
      <c r="BU23" s="220"/>
      <c r="BV23" s="214">
        <v>71974077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10260</v>
      </c>
      <c r="R24" s="80"/>
      <c r="S24" s="80"/>
      <c r="T24" s="80"/>
      <c r="U24" s="80"/>
      <c r="V24" s="84"/>
      <c r="W24" s="134"/>
      <c r="X24" s="34"/>
      <c r="Y24" s="42"/>
      <c r="Z24" s="52" t="s">
        <v>252</v>
      </c>
      <c r="AA24" s="58"/>
      <c r="AB24" s="58"/>
      <c r="AC24" s="58"/>
      <c r="AD24" s="58"/>
      <c r="AE24" s="58"/>
      <c r="AF24" s="58"/>
      <c r="AG24" s="63"/>
      <c r="AH24" s="72">
        <v>1689</v>
      </c>
      <c r="AI24" s="80"/>
      <c r="AJ24" s="80"/>
      <c r="AK24" s="80"/>
      <c r="AL24" s="84"/>
      <c r="AM24" s="72">
        <v>5296704</v>
      </c>
      <c r="AN24" s="80"/>
      <c r="AO24" s="80"/>
      <c r="AP24" s="80"/>
      <c r="AQ24" s="80"/>
      <c r="AR24" s="84"/>
      <c r="AS24" s="72">
        <v>3136</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64850870</v>
      </c>
      <c r="BO24" s="217"/>
      <c r="BP24" s="217"/>
      <c r="BQ24" s="217"/>
      <c r="BR24" s="217"/>
      <c r="BS24" s="217"/>
      <c r="BT24" s="217"/>
      <c r="BU24" s="220"/>
      <c r="BV24" s="214">
        <v>63824892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3</v>
      </c>
      <c r="M25" s="80"/>
      <c r="N25" s="80"/>
      <c r="O25" s="80"/>
      <c r="P25" s="84"/>
      <c r="Q25" s="72">
        <v>8360</v>
      </c>
      <c r="R25" s="80"/>
      <c r="S25" s="80"/>
      <c r="T25" s="80"/>
      <c r="U25" s="80"/>
      <c r="V25" s="84"/>
      <c r="W25" s="134"/>
      <c r="X25" s="34"/>
      <c r="Y25" s="42"/>
      <c r="Z25" s="52" t="s">
        <v>258</v>
      </c>
      <c r="AA25" s="58"/>
      <c r="AB25" s="58"/>
      <c r="AC25" s="58"/>
      <c r="AD25" s="58"/>
      <c r="AE25" s="58"/>
      <c r="AF25" s="58"/>
      <c r="AG25" s="63"/>
      <c r="AH25" s="72">
        <v>258</v>
      </c>
      <c r="AI25" s="80"/>
      <c r="AJ25" s="80"/>
      <c r="AK25" s="80"/>
      <c r="AL25" s="84"/>
      <c r="AM25" s="72">
        <v>803412</v>
      </c>
      <c r="AN25" s="80"/>
      <c r="AO25" s="80"/>
      <c r="AP25" s="80"/>
      <c r="AQ25" s="80"/>
      <c r="AR25" s="84"/>
      <c r="AS25" s="72">
        <v>3114</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29447772</v>
      </c>
      <c r="BO25" s="216"/>
      <c r="BP25" s="216"/>
      <c r="BQ25" s="216"/>
      <c r="BR25" s="216"/>
      <c r="BS25" s="216"/>
      <c r="BT25" s="216"/>
      <c r="BU25" s="219"/>
      <c r="BV25" s="213">
        <v>24003453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7170</v>
      </c>
      <c r="R26" s="80"/>
      <c r="S26" s="80"/>
      <c r="T26" s="80"/>
      <c r="U26" s="80"/>
      <c r="V26" s="84"/>
      <c r="W26" s="134"/>
      <c r="X26" s="34"/>
      <c r="Y26" s="42"/>
      <c r="Z26" s="52" t="s">
        <v>260</v>
      </c>
      <c r="AA26" s="143"/>
      <c r="AB26" s="143"/>
      <c r="AC26" s="143"/>
      <c r="AD26" s="143"/>
      <c r="AE26" s="143"/>
      <c r="AF26" s="143"/>
      <c r="AG26" s="161"/>
      <c r="AH26" s="72">
        <v>22</v>
      </c>
      <c r="AI26" s="80"/>
      <c r="AJ26" s="80"/>
      <c r="AK26" s="80"/>
      <c r="AL26" s="84"/>
      <c r="AM26" s="72">
        <v>57266</v>
      </c>
      <c r="AN26" s="80"/>
      <c r="AO26" s="80"/>
      <c r="AP26" s="80"/>
      <c r="AQ26" s="80"/>
      <c r="AR26" s="84"/>
      <c r="AS26" s="72">
        <v>2603</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5840</v>
      </c>
      <c r="R27" s="80"/>
      <c r="S27" s="80"/>
      <c r="T27" s="80"/>
      <c r="U27" s="80"/>
      <c r="V27" s="84"/>
      <c r="W27" s="134"/>
      <c r="X27" s="34"/>
      <c r="Y27" s="42"/>
      <c r="Z27" s="52" t="s">
        <v>263</v>
      </c>
      <c r="AA27" s="58"/>
      <c r="AB27" s="58"/>
      <c r="AC27" s="58"/>
      <c r="AD27" s="58"/>
      <c r="AE27" s="58"/>
      <c r="AF27" s="58"/>
      <c r="AG27" s="63"/>
      <c r="AH27" s="72">
        <v>105</v>
      </c>
      <c r="AI27" s="80"/>
      <c r="AJ27" s="80"/>
      <c r="AK27" s="80"/>
      <c r="AL27" s="84"/>
      <c r="AM27" s="72">
        <v>368350</v>
      </c>
      <c r="AN27" s="80"/>
      <c r="AO27" s="80"/>
      <c r="AP27" s="80"/>
      <c r="AQ27" s="80"/>
      <c r="AR27" s="84"/>
      <c r="AS27" s="72">
        <v>3508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2510152</v>
      </c>
      <c r="BO27" s="218"/>
      <c r="BP27" s="218"/>
      <c r="BQ27" s="218"/>
      <c r="BR27" s="218"/>
      <c r="BS27" s="218"/>
      <c r="BT27" s="218"/>
      <c r="BU27" s="221"/>
      <c r="BV27" s="215">
        <v>2491118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5040</v>
      </c>
      <c r="R28" s="80"/>
      <c r="S28" s="80"/>
      <c r="T28" s="80"/>
      <c r="U28" s="80"/>
      <c r="V28" s="84"/>
      <c r="W28" s="134"/>
      <c r="X28" s="34"/>
      <c r="Y28" s="42"/>
      <c r="Z28" s="52" t="s">
        <v>33</v>
      </c>
      <c r="AA28" s="58"/>
      <c r="AB28" s="58"/>
      <c r="AC28" s="58"/>
      <c r="AD28" s="58"/>
      <c r="AE28" s="58"/>
      <c r="AF28" s="58"/>
      <c r="AG28" s="63"/>
      <c r="AH28" s="72">
        <v>6</v>
      </c>
      <c r="AI28" s="80"/>
      <c r="AJ28" s="80"/>
      <c r="AK28" s="80"/>
      <c r="AL28" s="84"/>
      <c r="AM28" s="72">
        <v>16572</v>
      </c>
      <c r="AN28" s="80"/>
      <c r="AO28" s="80"/>
      <c r="AP28" s="80"/>
      <c r="AQ28" s="80"/>
      <c r="AR28" s="84"/>
      <c r="AS28" s="72">
        <v>2762</v>
      </c>
      <c r="AT28" s="80"/>
      <c r="AU28" s="80"/>
      <c r="AV28" s="80"/>
      <c r="AW28" s="80"/>
      <c r="AX28" s="118"/>
      <c r="AY28" s="194" t="s">
        <v>268</v>
      </c>
      <c r="AZ28" s="201"/>
      <c r="BA28" s="201"/>
      <c r="BB28" s="204"/>
      <c r="BC28" s="189" t="s">
        <v>100</v>
      </c>
      <c r="BD28" s="197"/>
      <c r="BE28" s="197"/>
      <c r="BF28" s="197"/>
      <c r="BG28" s="197"/>
      <c r="BH28" s="197"/>
      <c r="BI28" s="197"/>
      <c r="BJ28" s="197"/>
      <c r="BK28" s="197"/>
      <c r="BL28" s="197"/>
      <c r="BM28" s="208"/>
      <c r="BN28" s="213">
        <v>4303602</v>
      </c>
      <c r="BO28" s="216"/>
      <c r="BP28" s="216"/>
      <c r="BQ28" s="216"/>
      <c r="BR28" s="216"/>
      <c r="BS28" s="216"/>
      <c r="BT28" s="216"/>
      <c r="BU28" s="219"/>
      <c r="BV28" s="213">
        <v>4917094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32</v>
      </c>
      <c r="M29" s="80"/>
      <c r="N29" s="80"/>
      <c r="O29" s="80"/>
      <c r="P29" s="84"/>
      <c r="Q29" s="72">
        <v>4750</v>
      </c>
      <c r="R29" s="80"/>
      <c r="S29" s="80"/>
      <c r="T29" s="80"/>
      <c r="U29" s="80"/>
      <c r="V29" s="84"/>
      <c r="W29" s="135"/>
      <c r="X29" s="140"/>
      <c r="Y29" s="142"/>
      <c r="Z29" s="52" t="s">
        <v>273</v>
      </c>
      <c r="AA29" s="58"/>
      <c r="AB29" s="58"/>
      <c r="AC29" s="58"/>
      <c r="AD29" s="58"/>
      <c r="AE29" s="58"/>
      <c r="AF29" s="58"/>
      <c r="AG29" s="63"/>
      <c r="AH29" s="72">
        <v>1800</v>
      </c>
      <c r="AI29" s="80"/>
      <c r="AJ29" s="80"/>
      <c r="AK29" s="80"/>
      <c r="AL29" s="84"/>
      <c r="AM29" s="72">
        <v>5681626</v>
      </c>
      <c r="AN29" s="80"/>
      <c r="AO29" s="80"/>
      <c r="AP29" s="80"/>
      <c r="AQ29" s="80"/>
      <c r="AR29" s="84"/>
      <c r="AS29" s="72">
        <v>3156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1251042</v>
      </c>
      <c r="BO29" s="217"/>
      <c r="BP29" s="217"/>
      <c r="BQ29" s="217"/>
      <c r="BR29" s="217"/>
      <c r="BS29" s="217"/>
      <c r="BT29" s="217"/>
      <c r="BU29" s="220"/>
      <c r="BV29" s="214">
        <v>891555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9479583</v>
      </c>
      <c r="BO30" s="218"/>
      <c r="BP30" s="218"/>
      <c r="BQ30" s="218"/>
      <c r="BR30" s="218"/>
      <c r="BS30" s="218"/>
      <c r="BT30" s="218"/>
      <c r="BU30" s="221"/>
      <c r="BV30" s="215">
        <v>8143122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284</v>
      </c>
      <c r="F33" s="54"/>
      <c r="G33" s="54"/>
      <c r="H33" s="54"/>
      <c r="I33" s="54"/>
      <c r="J33" s="54"/>
      <c r="K33" s="54"/>
      <c r="L33" s="54"/>
      <c r="M33" s="54"/>
      <c r="N33" s="54"/>
      <c r="O33" s="54"/>
      <c r="P33" s="54"/>
      <c r="Q33" s="54"/>
      <c r="R33" s="54"/>
      <c r="S33" s="54"/>
      <c r="T33" s="54"/>
      <c r="U33" s="37" t="s">
        <v>118</v>
      </c>
      <c r="V33" s="37"/>
      <c r="W33" s="54" t="s">
        <v>284</v>
      </c>
      <c r="X33" s="54"/>
      <c r="Y33" s="54"/>
      <c r="Z33" s="54"/>
      <c r="AA33" s="54"/>
      <c r="AB33" s="54"/>
      <c r="AC33" s="54"/>
      <c r="AD33" s="54"/>
      <c r="AE33" s="54"/>
      <c r="AF33" s="54"/>
      <c r="AG33" s="54"/>
      <c r="AH33" s="54"/>
      <c r="AI33" s="54"/>
      <c r="AJ33" s="54"/>
      <c r="AK33" s="54"/>
      <c r="AL33" s="54"/>
      <c r="AM33" s="37" t="s">
        <v>118</v>
      </c>
      <c r="AN33" s="37"/>
      <c r="AO33" s="54" t="s">
        <v>284</v>
      </c>
      <c r="AP33" s="54"/>
      <c r="AQ33" s="54"/>
      <c r="AR33" s="54"/>
      <c r="AS33" s="54"/>
      <c r="AT33" s="54"/>
      <c r="AU33" s="54"/>
      <c r="AV33" s="54"/>
      <c r="AW33" s="54"/>
      <c r="AX33" s="54"/>
      <c r="AY33" s="54"/>
      <c r="AZ33" s="54"/>
      <c r="BA33" s="54"/>
      <c r="BB33" s="54"/>
      <c r="BC33" s="54"/>
      <c r="BD33" s="37"/>
      <c r="BE33" s="54" t="s">
        <v>286</v>
      </c>
      <c r="BF33" s="54"/>
      <c r="BG33" s="54" t="s">
        <v>166</v>
      </c>
      <c r="BH33" s="54"/>
      <c r="BI33" s="54"/>
      <c r="BJ33" s="54"/>
      <c r="BK33" s="54"/>
      <c r="BL33" s="54"/>
      <c r="BM33" s="54"/>
      <c r="BN33" s="54"/>
      <c r="BO33" s="54"/>
      <c r="BP33" s="54"/>
      <c r="BQ33" s="54"/>
      <c r="BR33" s="54"/>
      <c r="BS33" s="54"/>
      <c r="BT33" s="54"/>
      <c r="BU33" s="54"/>
      <c r="BV33" s="37"/>
      <c r="BW33" s="37" t="s">
        <v>286</v>
      </c>
      <c r="BX33" s="37"/>
      <c r="BY33" s="54" t="s">
        <v>107</v>
      </c>
      <c r="BZ33" s="54"/>
      <c r="CA33" s="54"/>
      <c r="CB33" s="54"/>
      <c r="CC33" s="54"/>
      <c r="CD33" s="54"/>
      <c r="CE33" s="54"/>
      <c r="CF33" s="54"/>
      <c r="CG33" s="54"/>
      <c r="CH33" s="54"/>
      <c r="CI33" s="54"/>
      <c r="CJ33" s="54"/>
      <c r="CK33" s="54"/>
      <c r="CL33" s="54"/>
      <c r="CM33" s="54"/>
      <c r="CN33" s="54"/>
      <c r="CO33" s="37" t="s">
        <v>118</v>
      </c>
      <c r="CP33" s="37"/>
      <c r="CQ33" s="54" t="s">
        <v>288</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13</v>
      </c>
      <c r="BF34" s="38"/>
      <c r="BG34" s="55" t="str">
        <f>IF('各会計、関係団体の財政状況及び健全化判断比率'!B37="","",'各会計、関係団体の財政状況及び健全化判断比率'!B37)</f>
        <v>企業団地事業特別会計</v>
      </c>
      <c r="BH34" s="55"/>
      <c r="BI34" s="55"/>
      <c r="BJ34" s="55"/>
      <c r="BK34" s="55"/>
      <c r="BL34" s="55"/>
      <c r="BM34" s="55"/>
      <c r="BN34" s="55"/>
      <c r="BO34" s="55"/>
      <c r="BP34" s="55"/>
      <c r="BQ34" s="55"/>
      <c r="BR34" s="55"/>
      <c r="BS34" s="55"/>
      <c r="BT34" s="55"/>
      <c r="BU34" s="55"/>
      <c r="BV34" s="2"/>
      <c r="BW34" s="38">
        <f>IF(BY34="","",MAX(C34:D43,U34:V43,AM34:AN43,BE34:BF43)+1)</f>
        <v>14</v>
      </c>
      <c r="BX34" s="38"/>
      <c r="BY34" s="55" t="str">
        <f>IF('各会計、関係団体の財政状況及び健全化判断比率'!B68="","",'各会計、関係団体の財政状況及び健全化判断比率'!B68)</f>
        <v>島根県市町村総合事務組合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松江市土地開発公社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公園墓地事業特別会計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宍道国民健康保険診療施設事業特別会計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15</v>
      </c>
      <c r="BX35" s="38"/>
      <c r="BY35" s="55" t="str">
        <f>IF('各会計、関係団体の財政状況及び健全化判断比率'!B69="","",'各会計、関係団体の財政状況及び健全化判断比率'!B69)</f>
        <v>島根県後期高齢者医療広域連合（普通会計）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公益財団法人松江市観光振興公社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母子父子寡婦福祉資金貸付事業特別会計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後期高齢者医療保険事業特別会計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ガス事業会計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16</v>
      </c>
      <c r="BX36" s="38"/>
      <c r="BY36" s="55" t="str">
        <f>IF('各会計、関係団体の財政状況及び健全化判断比率'!B70="","",'各会計、関係団体の財政状況及び健全化判断比率'!B70)</f>
        <v>島根県後期高齢者医療広域連合（特別会計）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公益財団法人松江市スポーツ・文化振興財団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f t="shared" si="2"/>
        <v>11</v>
      </c>
      <c r="AN37" s="38"/>
      <c r="AO37" s="55" t="str">
        <f>IF('各会計、関係団体の財政状況及び健全化判断比率'!B35="","",'各会計、関係団体の財政状況及び健全化判断比率'!B35)</f>
        <v>交通事業会計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17</v>
      </c>
      <c r="BX37" s="38"/>
      <c r="BY37" s="55" t="str">
        <f>IF('各会計、関係団体の財政状況及び健全化判断比率'!B71="","",'各会計、関係団体の財政状況及び健全化判断比率'!B71)</f>
        <v>斐川宍道水道企業団（上水道事業会計）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一般財団法人宍道西岸森と自然財団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12</v>
      </c>
      <c r="AN38" s="38"/>
      <c r="AO38" s="55" t="str">
        <f>IF('各会計、関係団体の財政状況及び健全化判断比率'!B36="","",'各会計、関係団体の財政状況及び健全化判断比率'!B36)</f>
        <v>病院事業会計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18</v>
      </c>
      <c r="BX38" s="38"/>
      <c r="BY38" s="55" t="str">
        <f>IF('各会計、関係団体の財政状況及び健全化判断比率'!B72="","",'各会計、関係団体の財政状況及び健全化判断比率'!B72)</f>
        <v>玉井斎場管理組合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株式会社きまち湯治村</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24</v>
      </c>
      <c r="CP39" s="38"/>
      <c r="CQ39" s="55" t="str">
        <f>IF('各会計、関係団体の財政状況及び健全化判断比率'!BS12="","",'各会計、関係団体の財政状況及び健全化判断比率'!BS12)</f>
        <v>株式会社玉造温泉ゆうゆ</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25</v>
      </c>
      <c r="CP40" s="38"/>
      <c r="CQ40" s="55" t="str">
        <f>IF('各会計、関係団体の財政状況及び健全化判断比率'!BS13="","",'各会計、関係団体の財政状況及び健全化判断比率'!BS13)</f>
        <v>株式会社サンライズ美保関</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26</v>
      </c>
      <c r="CP41" s="38"/>
      <c r="CQ41" s="55" t="str">
        <f>IF('各会計、関係団体の財政状況及び健全化判断比率'!BS14="","",'各会計、関係団体の財政状況及び健全化判断比率'!BS14)</f>
        <v>株式会社松江ガスサービス</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27</v>
      </c>
      <c r="CP42" s="38"/>
      <c r="CQ42" s="55" t="str">
        <f>IF('各会計、関係団体の財政状況及び健全化判断比率'!BS15="","",'各会計、関係団体の財政状況及び健全化判断比率'!BS15)</f>
        <v>公益財団法人松江スポーツ協会</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28</v>
      </c>
      <c r="CP43" s="38"/>
      <c r="CQ43" s="55" t="str">
        <f>IF('各会計、関係団体の財政状況及び健全化判断比率'!BS16="","",'各会計、関係団体の財政状況及び健全化判断比率'!BS16)</f>
        <v>一般財団法人島根県東部勤労者共済会</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AKisudkODh8LRvFzHFt+iKTrD5YnVbSYbrisO4pzaEvQzwbqRH7gZmh4Ur9VB9+tPcWOWQ6XM/bDnQlARp4ug==" saltValue="HXzORrgFAykvAvoKSbGlE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530</v>
      </c>
      <c r="G33" s="883" t="s">
        <v>531</v>
      </c>
      <c r="H33" s="883" t="s">
        <v>532</v>
      </c>
      <c r="I33" s="883" t="s">
        <v>256</v>
      </c>
      <c r="J33" s="887" t="s">
        <v>213</v>
      </c>
      <c r="K33" s="862"/>
      <c r="L33" s="862"/>
      <c r="M33" s="862"/>
      <c r="N33" s="862"/>
      <c r="O33" s="862"/>
      <c r="P33" s="862"/>
    </row>
    <row r="34" spans="1:16" ht="39" customHeight="1">
      <c r="A34" s="862"/>
      <c r="B34" s="864"/>
      <c r="C34" s="870" t="s">
        <v>464</v>
      </c>
      <c r="D34" s="870"/>
      <c r="E34" s="875"/>
      <c r="F34" s="879">
        <v>8.06</v>
      </c>
      <c r="G34" s="884">
        <v>5.99</v>
      </c>
      <c r="H34" s="884">
        <v>6.75</v>
      </c>
      <c r="I34" s="884">
        <v>4.2</v>
      </c>
      <c r="J34" s="888">
        <v>4.8600000000000003</v>
      </c>
      <c r="K34" s="862"/>
      <c r="L34" s="862"/>
      <c r="M34" s="862"/>
      <c r="N34" s="862"/>
      <c r="O34" s="862"/>
      <c r="P34" s="862"/>
    </row>
    <row r="35" spans="1:16" ht="39" customHeight="1">
      <c r="A35" s="862"/>
      <c r="B35" s="865"/>
      <c r="C35" s="871" t="s">
        <v>453</v>
      </c>
      <c r="D35" s="871"/>
      <c r="E35" s="876"/>
      <c r="F35" s="880">
        <v>4.45</v>
      </c>
      <c r="G35" s="885">
        <v>4.07</v>
      </c>
      <c r="H35" s="885">
        <v>4.63</v>
      </c>
      <c r="I35" s="885">
        <v>3.63</v>
      </c>
      <c r="J35" s="889">
        <v>2.77</v>
      </c>
      <c r="K35" s="862"/>
      <c r="L35" s="862"/>
      <c r="M35" s="862"/>
      <c r="N35" s="862"/>
      <c r="O35" s="862"/>
      <c r="P35" s="862"/>
    </row>
    <row r="36" spans="1:16" ht="39" customHeight="1">
      <c r="A36" s="862"/>
      <c r="B36" s="865"/>
      <c r="C36" s="871" t="s">
        <v>467</v>
      </c>
      <c r="D36" s="871"/>
      <c r="E36" s="876"/>
      <c r="F36" s="880">
        <v>0.99</v>
      </c>
      <c r="G36" s="885">
        <v>1.86</v>
      </c>
      <c r="H36" s="885">
        <v>2.78</v>
      </c>
      <c r="I36" s="885">
        <v>2.5099999999999998</v>
      </c>
      <c r="J36" s="889">
        <v>1.24</v>
      </c>
      <c r="K36" s="862"/>
      <c r="L36" s="862"/>
      <c r="M36" s="862"/>
      <c r="N36" s="862"/>
      <c r="O36" s="862"/>
      <c r="P36" s="862"/>
    </row>
    <row r="37" spans="1:16" ht="39" customHeight="1">
      <c r="A37" s="862"/>
      <c r="B37" s="865"/>
      <c r="C37" s="871" t="s">
        <v>354</v>
      </c>
      <c r="D37" s="871"/>
      <c r="E37" s="876"/>
      <c r="F37" s="880">
        <v>1</v>
      </c>
      <c r="G37" s="885">
        <v>1.51</v>
      </c>
      <c r="H37" s="885">
        <v>1.56</v>
      </c>
      <c r="I37" s="885">
        <v>1.31</v>
      </c>
      <c r="J37" s="889">
        <v>1.19</v>
      </c>
      <c r="K37" s="862"/>
      <c r="L37" s="862"/>
      <c r="M37" s="862"/>
      <c r="N37" s="862"/>
      <c r="O37" s="862"/>
      <c r="P37" s="862"/>
    </row>
    <row r="38" spans="1:16" ht="39" customHeight="1">
      <c r="A38" s="862"/>
      <c r="B38" s="865"/>
      <c r="C38" s="871" t="s">
        <v>285</v>
      </c>
      <c r="D38" s="871"/>
      <c r="E38" s="876"/>
      <c r="F38" s="880">
        <v>1.24</v>
      </c>
      <c r="G38" s="885">
        <v>1.71</v>
      </c>
      <c r="H38" s="885">
        <v>2.09</v>
      </c>
      <c r="I38" s="885">
        <v>1.95</v>
      </c>
      <c r="J38" s="889">
        <v>0.84</v>
      </c>
      <c r="K38" s="862"/>
      <c r="L38" s="862"/>
      <c r="M38" s="862"/>
      <c r="N38" s="862"/>
      <c r="O38" s="862"/>
      <c r="P38" s="862"/>
    </row>
    <row r="39" spans="1:16" ht="39" customHeight="1">
      <c r="A39" s="862"/>
      <c r="B39" s="865"/>
      <c r="C39" s="871" t="s">
        <v>214</v>
      </c>
      <c r="D39" s="871"/>
      <c r="E39" s="876"/>
      <c r="F39" s="880">
        <v>0.71</v>
      </c>
      <c r="G39" s="885">
        <v>0.76</v>
      </c>
      <c r="H39" s="885">
        <v>0.77</v>
      </c>
      <c r="I39" s="885">
        <v>0.72</v>
      </c>
      <c r="J39" s="889">
        <v>0.64</v>
      </c>
      <c r="K39" s="862"/>
      <c r="L39" s="862"/>
      <c r="M39" s="862"/>
      <c r="N39" s="862"/>
      <c r="O39" s="862"/>
      <c r="P39" s="862"/>
    </row>
    <row r="40" spans="1:16" ht="39" customHeight="1">
      <c r="A40" s="862"/>
      <c r="B40" s="865"/>
      <c r="C40" s="871" t="s">
        <v>466</v>
      </c>
      <c r="D40" s="871"/>
      <c r="E40" s="876"/>
      <c r="F40" s="880">
        <v>0.28999999999999998</v>
      </c>
      <c r="G40" s="885">
        <v>0.37</v>
      </c>
      <c r="H40" s="885">
        <v>0.56000000000000005</v>
      </c>
      <c r="I40" s="885">
        <v>0.57999999999999996</v>
      </c>
      <c r="J40" s="889">
        <v>0.62</v>
      </c>
      <c r="K40" s="862"/>
      <c r="L40" s="862"/>
      <c r="M40" s="862"/>
      <c r="N40" s="862"/>
      <c r="O40" s="862"/>
      <c r="P40" s="862"/>
    </row>
    <row r="41" spans="1:16" ht="39" customHeight="1">
      <c r="A41" s="862"/>
      <c r="B41" s="865"/>
      <c r="C41" s="871" t="s">
        <v>347</v>
      </c>
      <c r="D41" s="871"/>
      <c r="E41" s="876"/>
      <c r="F41" s="880">
        <v>0.33</v>
      </c>
      <c r="G41" s="885">
        <v>0.34</v>
      </c>
      <c r="H41" s="885">
        <v>0.36</v>
      </c>
      <c r="I41" s="885">
        <v>0.37</v>
      </c>
      <c r="J41" s="889">
        <v>0.38</v>
      </c>
      <c r="K41" s="862"/>
      <c r="L41" s="862"/>
      <c r="M41" s="862"/>
      <c r="N41" s="862"/>
      <c r="O41" s="862"/>
      <c r="P41" s="862"/>
    </row>
    <row r="42" spans="1:16" ht="39" customHeight="1">
      <c r="A42" s="862"/>
      <c r="B42" s="866"/>
      <c r="C42" s="871" t="s">
        <v>533</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303</v>
      </c>
      <c r="D43" s="872"/>
      <c r="E43" s="877"/>
      <c r="F43" s="881">
        <v>0.54</v>
      </c>
      <c r="G43" s="886">
        <v>0.63</v>
      </c>
      <c r="H43" s="886">
        <v>0.97</v>
      </c>
      <c r="I43" s="886">
        <v>0.86</v>
      </c>
      <c r="J43" s="890">
        <v>0.5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0/E17D53C4gFny+Zdzs/1DULFl0txTaz6Yj/U8lA2AdFeNiU2wNCF6JPaTk4q5soAumtSyhouagjPycm/XvWbw==" saltValue="GtaNmVnlQSnKWMqdZrPQ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530</v>
      </c>
      <c r="L44" s="950" t="s">
        <v>531</v>
      </c>
      <c r="M44" s="950" t="s">
        <v>532</v>
      </c>
      <c r="N44" s="950" t="s">
        <v>256</v>
      </c>
      <c r="O44" s="959" t="s">
        <v>213</v>
      </c>
      <c r="P44" s="734"/>
      <c r="Q44" s="734"/>
      <c r="R44" s="734"/>
      <c r="S44" s="734"/>
      <c r="T44" s="734"/>
      <c r="U44" s="734"/>
    </row>
    <row r="45" spans="1:21" ht="30.75" customHeight="1">
      <c r="A45" s="734"/>
      <c r="B45" s="892" t="s">
        <v>24</v>
      </c>
      <c r="C45" s="906"/>
      <c r="D45" s="916"/>
      <c r="E45" s="925" t="s">
        <v>22</v>
      </c>
      <c r="F45" s="925"/>
      <c r="G45" s="925"/>
      <c r="H45" s="925"/>
      <c r="I45" s="925"/>
      <c r="J45" s="934"/>
      <c r="K45" s="942">
        <v>11823</v>
      </c>
      <c r="L45" s="951">
        <v>11606</v>
      </c>
      <c r="M45" s="951">
        <v>11377</v>
      </c>
      <c r="N45" s="951">
        <v>10712</v>
      </c>
      <c r="O45" s="960">
        <v>10662</v>
      </c>
      <c r="P45" s="734"/>
      <c r="Q45" s="734"/>
      <c r="R45" s="734"/>
      <c r="S45" s="734"/>
      <c r="T45" s="734"/>
      <c r="U45" s="734"/>
    </row>
    <row r="46" spans="1:21" ht="30.75" customHeight="1">
      <c r="A46" s="734"/>
      <c r="B46" s="893"/>
      <c r="C46" s="907"/>
      <c r="D46" s="917"/>
      <c r="E46" s="926" t="s">
        <v>27</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31</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34</v>
      </c>
      <c r="F48" s="926"/>
      <c r="G48" s="926"/>
      <c r="H48" s="926"/>
      <c r="I48" s="926"/>
      <c r="J48" s="935"/>
      <c r="K48" s="943">
        <v>4726</v>
      </c>
      <c r="L48" s="952">
        <v>4563</v>
      </c>
      <c r="M48" s="952">
        <v>4447</v>
      </c>
      <c r="N48" s="952">
        <v>4295</v>
      </c>
      <c r="O48" s="961">
        <v>4190</v>
      </c>
      <c r="P48" s="734"/>
      <c r="Q48" s="734"/>
      <c r="R48" s="734"/>
      <c r="S48" s="734"/>
      <c r="T48" s="734"/>
      <c r="U48" s="734"/>
    </row>
    <row r="49" spans="1:21" ht="30.75" customHeight="1">
      <c r="A49" s="734"/>
      <c r="B49" s="893"/>
      <c r="C49" s="907"/>
      <c r="D49" s="917"/>
      <c r="E49" s="926" t="s">
        <v>0</v>
      </c>
      <c r="F49" s="926"/>
      <c r="G49" s="926"/>
      <c r="H49" s="926"/>
      <c r="I49" s="926"/>
      <c r="J49" s="935"/>
      <c r="K49" s="943">
        <v>38</v>
      </c>
      <c r="L49" s="952">
        <v>38</v>
      </c>
      <c r="M49" s="952">
        <v>38</v>
      </c>
      <c r="N49" s="952">
        <v>37</v>
      </c>
      <c r="O49" s="961">
        <v>31</v>
      </c>
      <c r="P49" s="734"/>
      <c r="Q49" s="734"/>
      <c r="R49" s="734"/>
      <c r="S49" s="734"/>
      <c r="T49" s="734"/>
      <c r="U49" s="734"/>
    </row>
    <row r="50" spans="1:21" ht="30.75" customHeight="1">
      <c r="A50" s="734"/>
      <c r="B50" s="893"/>
      <c r="C50" s="907"/>
      <c r="D50" s="917"/>
      <c r="E50" s="926" t="s">
        <v>39</v>
      </c>
      <c r="F50" s="926"/>
      <c r="G50" s="926"/>
      <c r="H50" s="926"/>
      <c r="I50" s="926"/>
      <c r="J50" s="935"/>
      <c r="K50" s="943">
        <v>68</v>
      </c>
      <c r="L50" s="952">
        <v>48</v>
      </c>
      <c r="M50" s="952">
        <v>37</v>
      </c>
      <c r="N50" s="952">
        <v>22</v>
      </c>
      <c r="O50" s="961">
        <v>17</v>
      </c>
      <c r="P50" s="734"/>
      <c r="Q50" s="734"/>
      <c r="R50" s="734"/>
      <c r="S50" s="734"/>
      <c r="T50" s="734"/>
      <c r="U50" s="734"/>
    </row>
    <row r="51" spans="1:21" ht="30.75" customHeight="1">
      <c r="A51" s="734"/>
      <c r="B51" s="894"/>
      <c r="C51" s="908"/>
      <c r="D51" s="918"/>
      <c r="E51" s="926" t="s">
        <v>41</v>
      </c>
      <c r="F51" s="926"/>
      <c r="G51" s="926"/>
      <c r="H51" s="926"/>
      <c r="I51" s="926"/>
      <c r="J51" s="935"/>
      <c r="K51" s="943">
        <v>0</v>
      </c>
      <c r="L51" s="952" t="s">
        <v>199</v>
      </c>
      <c r="M51" s="952">
        <v>0</v>
      </c>
      <c r="N51" s="952" t="s">
        <v>199</v>
      </c>
      <c r="O51" s="961">
        <v>0</v>
      </c>
      <c r="P51" s="734"/>
      <c r="Q51" s="734"/>
      <c r="R51" s="734"/>
      <c r="S51" s="734"/>
      <c r="T51" s="734"/>
      <c r="U51" s="734"/>
    </row>
    <row r="52" spans="1:21" ht="30.75" customHeight="1">
      <c r="A52" s="734"/>
      <c r="B52" s="895" t="s">
        <v>45</v>
      </c>
      <c r="C52" s="909"/>
      <c r="D52" s="918"/>
      <c r="E52" s="926" t="s">
        <v>47</v>
      </c>
      <c r="F52" s="926"/>
      <c r="G52" s="926"/>
      <c r="H52" s="926"/>
      <c r="I52" s="926"/>
      <c r="J52" s="935"/>
      <c r="K52" s="943">
        <v>12105</v>
      </c>
      <c r="L52" s="952">
        <v>11623</v>
      </c>
      <c r="M52" s="952">
        <v>11567</v>
      </c>
      <c r="N52" s="952">
        <v>11061</v>
      </c>
      <c r="O52" s="961">
        <v>10982</v>
      </c>
      <c r="P52" s="734"/>
      <c r="Q52" s="734"/>
      <c r="R52" s="734"/>
      <c r="S52" s="734"/>
      <c r="T52" s="734"/>
      <c r="U52" s="734"/>
    </row>
    <row r="53" spans="1:21" ht="30.75" customHeight="1">
      <c r="A53" s="734"/>
      <c r="B53" s="896" t="s">
        <v>49</v>
      </c>
      <c r="C53" s="910"/>
      <c r="D53" s="919"/>
      <c r="E53" s="927" t="s">
        <v>53</v>
      </c>
      <c r="F53" s="927"/>
      <c r="G53" s="927"/>
      <c r="H53" s="927"/>
      <c r="I53" s="927"/>
      <c r="J53" s="936"/>
      <c r="K53" s="944">
        <v>4550</v>
      </c>
      <c r="L53" s="953">
        <v>4632</v>
      </c>
      <c r="M53" s="953">
        <v>4332</v>
      </c>
      <c r="N53" s="953">
        <v>4005</v>
      </c>
      <c r="O53" s="962">
        <v>3918</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530</v>
      </c>
      <c r="L57" s="954" t="s">
        <v>531</v>
      </c>
      <c r="M57" s="954" t="s">
        <v>532</v>
      </c>
      <c r="N57" s="954" t="s">
        <v>256</v>
      </c>
      <c r="O57" s="964" t="s">
        <v>213</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CQRKQZNApHZsk8KhCYtLU/c0mpHug16URgmz6rHNmYOtaDkdOdhGhAO0dp7lE8wa/4FvK9PDIJ79fltVEx3/Q==" saltValue="TRtnu4WCO19jrPe6bJYB+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530</v>
      </c>
      <c r="J40" s="950" t="s">
        <v>531</v>
      </c>
      <c r="K40" s="950" t="s">
        <v>532</v>
      </c>
      <c r="L40" s="950" t="s">
        <v>256</v>
      </c>
      <c r="M40" s="990" t="s">
        <v>213</v>
      </c>
    </row>
    <row r="41" spans="2:13" ht="27.75" customHeight="1">
      <c r="B41" s="892" t="s">
        <v>36</v>
      </c>
      <c r="C41" s="906"/>
      <c r="D41" s="916"/>
      <c r="E41" s="973" t="s">
        <v>57</v>
      </c>
      <c r="F41" s="973"/>
      <c r="G41" s="973"/>
      <c r="H41" s="979"/>
      <c r="I41" s="983">
        <v>107835</v>
      </c>
      <c r="J41" s="987">
        <v>103474</v>
      </c>
      <c r="K41" s="987">
        <v>102990</v>
      </c>
      <c r="L41" s="987">
        <v>100920</v>
      </c>
      <c r="M41" s="991">
        <v>99181</v>
      </c>
    </row>
    <row r="42" spans="2:13" ht="27.75" customHeight="1">
      <c r="B42" s="893"/>
      <c r="C42" s="907"/>
      <c r="D42" s="917"/>
      <c r="E42" s="974" t="s">
        <v>68</v>
      </c>
      <c r="F42" s="974"/>
      <c r="G42" s="974"/>
      <c r="H42" s="980"/>
      <c r="I42" s="984">
        <v>1225</v>
      </c>
      <c r="J42" s="988">
        <v>1708</v>
      </c>
      <c r="K42" s="988">
        <v>1605</v>
      </c>
      <c r="L42" s="988">
        <v>1498</v>
      </c>
      <c r="M42" s="992">
        <v>1243</v>
      </c>
    </row>
    <row r="43" spans="2:13" ht="27.75" customHeight="1">
      <c r="B43" s="893"/>
      <c r="C43" s="907"/>
      <c r="D43" s="917"/>
      <c r="E43" s="974" t="s">
        <v>70</v>
      </c>
      <c r="F43" s="974"/>
      <c r="G43" s="974"/>
      <c r="H43" s="980"/>
      <c r="I43" s="984">
        <v>42108</v>
      </c>
      <c r="J43" s="988">
        <v>39713</v>
      </c>
      <c r="K43" s="988">
        <v>37548</v>
      </c>
      <c r="L43" s="988">
        <v>34077</v>
      </c>
      <c r="M43" s="992">
        <v>31407</v>
      </c>
    </row>
    <row r="44" spans="2:13" ht="27.75" customHeight="1">
      <c r="B44" s="893"/>
      <c r="C44" s="907"/>
      <c r="D44" s="917"/>
      <c r="E44" s="974" t="s">
        <v>72</v>
      </c>
      <c r="F44" s="974"/>
      <c r="G44" s="974"/>
      <c r="H44" s="980"/>
      <c r="I44" s="984">
        <v>421</v>
      </c>
      <c r="J44" s="988">
        <v>454</v>
      </c>
      <c r="K44" s="988">
        <v>436</v>
      </c>
      <c r="L44" s="988">
        <v>399</v>
      </c>
      <c r="M44" s="992">
        <v>371</v>
      </c>
    </row>
    <row r="45" spans="2:13" ht="27.75" customHeight="1">
      <c r="B45" s="893"/>
      <c r="C45" s="907"/>
      <c r="D45" s="917"/>
      <c r="E45" s="974" t="s">
        <v>74</v>
      </c>
      <c r="F45" s="974"/>
      <c r="G45" s="974"/>
      <c r="H45" s="980"/>
      <c r="I45" s="984">
        <v>12943</v>
      </c>
      <c r="J45" s="988">
        <v>12633</v>
      </c>
      <c r="K45" s="988">
        <v>12326</v>
      </c>
      <c r="L45" s="988">
        <v>12516</v>
      </c>
      <c r="M45" s="992">
        <v>12555</v>
      </c>
    </row>
    <row r="46" spans="2:13" ht="27.75" customHeight="1">
      <c r="B46" s="893"/>
      <c r="C46" s="907"/>
      <c r="D46" s="918"/>
      <c r="E46" s="974" t="s">
        <v>73</v>
      </c>
      <c r="F46" s="974"/>
      <c r="G46" s="974"/>
      <c r="H46" s="980"/>
      <c r="I46" s="984">
        <v>111</v>
      </c>
      <c r="J46" s="988">
        <v>106</v>
      </c>
      <c r="K46" s="988">
        <v>100</v>
      </c>
      <c r="L46" s="988">
        <v>95</v>
      </c>
      <c r="M46" s="992">
        <v>90</v>
      </c>
    </row>
    <row r="47" spans="2:13" ht="27.75" customHeight="1">
      <c r="B47" s="893"/>
      <c r="C47" s="907"/>
      <c r="D47" s="971"/>
      <c r="E47" s="975" t="s">
        <v>76</v>
      </c>
      <c r="F47" s="978"/>
      <c r="G47" s="978"/>
      <c r="H47" s="981"/>
      <c r="I47" s="984" t="s">
        <v>199</v>
      </c>
      <c r="J47" s="988" t="s">
        <v>199</v>
      </c>
      <c r="K47" s="988" t="s">
        <v>199</v>
      </c>
      <c r="L47" s="988" t="s">
        <v>199</v>
      </c>
      <c r="M47" s="992" t="s">
        <v>199</v>
      </c>
    </row>
    <row r="48" spans="2:13" ht="27.75" customHeight="1">
      <c r="B48" s="893"/>
      <c r="C48" s="907"/>
      <c r="D48" s="917"/>
      <c r="E48" s="974" t="s">
        <v>82</v>
      </c>
      <c r="F48" s="974"/>
      <c r="G48" s="974"/>
      <c r="H48" s="980"/>
      <c r="I48" s="984" t="s">
        <v>199</v>
      </c>
      <c r="J48" s="988" t="s">
        <v>199</v>
      </c>
      <c r="K48" s="988" t="s">
        <v>199</v>
      </c>
      <c r="L48" s="988" t="s">
        <v>199</v>
      </c>
      <c r="M48" s="992" t="s">
        <v>199</v>
      </c>
    </row>
    <row r="49" spans="2:13" ht="27.75" customHeight="1">
      <c r="B49" s="894"/>
      <c r="C49" s="908"/>
      <c r="D49" s="917"/>
      <c r="E49" s="974" t="s">
        <v>87</v>
      </c>
      <c r="F49" s="974"/>
      <c r="G49" s="974"/>
      <c r="H49" s="980"/>
      <c r="I49" s="984" t="s">
        <v>199</v>
      </c>
      <c r="J49" s="988" t="s">
        <v>199</v>
      </c>
      <c r="K49" s="988" t="s">
        <v>199</v>
      </c>
      <c r="L49" s="988" t="s">
        <v>199</v>
      </c>
      <c r="M49" s="992" t="s">
        <v>199</v>
      </c>
    </row>
    <row r="50" spans="2:13" ht="27.75" customHeight="1">
      <c r="B50" s="968" t="s">
        <v>89</v>
      </c>
      <c r="C50" s="970"/>
      <c r="D50" s="972"/>
      <c r="E50" s="974" t="s">
        <v>90</v>
      </c>
      <c r="F50" s="974"/>
      <c r="G50" s="974"/>
      <c r="H50" s="980"/>
      <c r="I50" s="984">
        <v>14582</v>
      </c>
      <c r="J50" s="988">
        <v>15845</v>
      </c>
      <c r="K50" s="988">
        <v>16497</v>
      </c>
      <c r="L50" s="988">
        <v>17935</v>
      </c>
      <c r="M50" s="992">
        <v>19492</v>
      </c>
    </row>
    <row r="51" spans="2:13" ht="27.75" customHeight="1">
      <c r="B51" s="893"/>
      <c r="C51" s="907"/>
      <c r="D51" s="917"/>
      <c r="E51" s="974" t="s">
        <v>92</v>
      </c>
      <c r="F51" s="974"/>
      <c r="G51" s="974"/>
      <c r="H51" s="980"/>
      <c r="I51" s="984">
        <v>9912</v>
      </c>
      <c r="J51" s="988">
        <v>10049</v>
      </c>
      <c r="K51" s="988">
        <v>9821</v>
      </c>
      <c r="L51" s="988">
        <v>9411</v>
      </c>
      <c r="M51" s="992">
        <v>8981</v>
      </c>
    </row>
    <row r="52" spans="2:13" ht="27.75" customHeight="1">
      <c r="B52" s="894"/>
      <c r="C52" s="908"/>
      <c r="D52" s="917"/>
      <c r="E52" s="974" t="s">
        <v>43</v>
      </c>
      <c r="F52" s="974"/>
      <c r="G52" s="974"/>
      <c r="H52" s="980"/>
      <c r="I52" s="984">
        <v>106056</v>
      </c>
      <c r="J52" s="988">
        <v>101388</v>
      </c>
      <c r="K52" s="988">
        <v>97640</v>
      </c>
      <c r="L52" s="988">
        <v>93389</v>
      </c>
      <c r="M52" s="992">
        <v>88016</v>
      </c>
    </row>
    <row r="53" spans="2:13" ht="27.75" customHeight="1">
      <c r="B53" s="896" t="s">
        <v>49</v>
      </c>
      <c r="C53" s="910"/>
      <c r="D53" s="919"/>
      <c r="E53" s="976" t="s">
        <v>96</v>
      </c>
      <c r="F53" s="976"/>
      <c r="G53" s="976"/>
      <c r="H53" s="982"/>
      <c r="I53" s="985">
        <v>34094</v>
      </c>
      <c r="J53" s="989">
        <v>30805</v>
      </c>
      <c r="K53" s="989">
        <v>31048</v>
      </c>
      <c r="L53" s="989">
        <v>28770</v>
      </c>
      <c r="M53" s="993">
        <v>28358</v>
      </c>
    </row>
    <row r="54" spans="2:13" ht="27.75" customHeight="1">
      <c r="B54" s="969"/>
      <c r="C54" s="868"/>
      <c r="D54" s="868"/>
      <c r="E54" s="977"/>
      <c r="F54" s="977"/>
      <c r="G54" s="977"/>
      <c r="H54" s="977"/>
      <c r="I54" s="986"/>
      <c r="J54" s="986"/>
      <c r="K54" s="986"/>
      <c r="L54" s="986"/>
      <c r="M54" s="986"/>
    </row>
    <row r="55" spans="2:13"/>
  </sheetData>
  <sheetProtection algorithmName="SHA-512" hashValue="SPCnDc4wUVY7P5W0HgYz91PmjYv6wqsdEMSipQH2QnjwwUQr9+rL4T8E8DIgkCTadNfZQtRf1oMcTip3YkeH4Q==" saltValue="J4c+tMTJiL89SE9u1PE8V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4</v>
      </c>
      <c r="C54" s="1000"/>
      <c r="D54" s="1000"/>
      <c r="E54" s="1009" t="s">
        <v>16</v>
      </c>
      <c r="F54" s="1016" t="s">
        <v>532</v>
      </c>
      <c r="G54" s="1016" t="s">
        <v>256</v>
      </c>
      <c r="H54" s="1024" t="s">
        <v>213</v>
      </c>
    </row>
    <row r="55" spans="2:8" ht="52.5" customHeight="1">
      <c r="B55" s="995"/>
      <c r="C55" s="1001" t="s">
        <v>100</v>
      </c>
      <c r="D55" s="1001"/>
      <c r="E55" s="1010"/>
      <c r="F55" s="1017">
        <v>5233</v>
      </c>
      <c r="G55" s="1017">
        <v>4917</v>
      </c>
      <c r="H55" s="1025">
        <v>4304</v>
      </c>
    </row>
    <row r="56" spans="2:8" ht="52.5" customHeight="1">
      <c r="B56" s="996"/>
      <c r="C56" s="1002" t="s">
        <v>103</v>
      </c>
      <c r="D56" s="1002"/>
      <c r="E56" s="1011"/>
      <c r="F56" s="1018">
        <v>891</v>
      </c>
      <c r="G56" s="1018">
        <v>892</v>
      </c>
      <c r="H56" s="1026">
        <v>1251</v>
      </c>
    </row>
    <row r="57" spans="2:8" ht="53.25" customHeight="1">
      <c r="B57" s="996"/>
      <c r="C57" s="1003" t="s">
        <v>66</v>
      </c>
      <c r="D57" s="1003"/>
      <c r="E57" s="1012"/>
      <c r="F57" s="1019">
        <v>7307</v>
      </c>
      <c r="G57" s="1019">
        <v>8143</v>
      </c>
      <c r="H57" s="1027">
        <v>9480</v>
      </c>
    </row>
    <row r="58" spans="2:8" ht="45.75" customHeight="1">
      <c r="B58" s="997"/>
      <c r="C58" s="1004" t="s">
        <v>503</v>
      </c>
      <c r="D58" s="1007"/>
      <c r="E58" s="1013"/>
      <c r="F58" s="1020">
        <v>314</v>
      </c>
      <c r="G58" s="1020">
        <v>1918</v>
      </c>
      <c r="H58" s="1028">
        <v>3452</v>
      </c>
    </row>
    <row r="59" spans="2:8" ht="45.75" customHeight="1">
      <c r="B59" s="997"/>
      <c r="C59" s="1004" t="s">
        <v>548</v>
      </c>
      <c r="D59" s="1007"/>
      <c r="E59" s="1013"/>
      <c r="F59" s="1020">
        <v>3016</v>
      </c>
      <c r="G59" s="1020">
        <v>2814</v>
      </c>
      <c r="H59" s="1028">
        <v>2608</v>
      </c>
    </row>
    <row r="60" spans="2:8" ht="45.75" customHeight="1">
      <c r="B60" s="997"/>
      <c r="C60" s="1004" t="s">
        <v>549</v>
      </c>
      <c r="D60" s="1007"/>
      <c r="E60" s="1013"/>
      <c r="F60" s="1020">
        <v>1114</v>
      </c>
      <c r="G60" s="1020">
        <v>1039</v>
      </c>
      <c r="H60" s="1028">
        <v>1042</v>
      </c>
    </row>
    <row r="61" spans="2:8" ht="45.75" customHeight="1">
      <c r="B61" s="997"/>
      <c r="C61" s="1004" t="s">
        <v>143</v>
      </c>
      <c r="D61" s="1007"/>
      <c r="E61" s="1013"/>
      <c r="F61" s="1020">
        <v>0</v>
      </c>
      <c r="G61" s="1020">
        <v>398</v>
      </c>
      <c r="H61" s="1028">
        <v>631</v>
      </c>
    </row>
    <row r="62" spans="2:8" ht="45.75" customHeight="1">
      <c r="B62" s="998"/>
      <c r="C62" s="1005" t="s">
        <v>550</v>
      </c>
      <c r="D62" s="1008"/>
      <c r="E62" s="1014"/>
      <c r="F62" s="1021">
        <v>320</v>
      </c>
      <c r="G62" s="1021">
        <v>320</v>
      </c>
      <c r="H62" s="1029">
        <v>320</v>
      </c>
    </row>
    <row r="63" spans="2:8" ht="52.5" customHeight="1">
      <c r="B63" s="999"/>
      <c r="C63" s="1006" t="s">
        <v>105</v>
      </c>
      <c r="D63" s="1006"/>
      <c r="E63" s="1015"/>
      <c r="F63" s="1022">
        <v>13431</v>
      </c>
      <c r="G63" s="1022">
        <v>13952</v>
      </c>
      <c r="H63" s="1030">
        <v>15034</v>
      </c>
    </row>
    <row r="64" spans="2:8"/>
  </sheetData>
  <sheetProtection algorithmName="SHA-512" hashValue="B32v90UaIQUQlBr3XpQMVWMrj/qpwwEOFysqr5tysBuodPsRKbKlsP1l9ajqTb90GMXK9xHqXR+KVdyi+bfZPQ==" saltValue="g/joUfQvdDtm+pFxc9gD2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529</v>
      </c>
      <c r="G2" s="818"/>
      <c r="H2" s="828"/>
    </row>
    <row r="3" spans="1:8">
      <c r="A3" s="782" t="s">
        <v>484</v>
      </c>
      <c r="B3" s="767"/>
      <c r="C3" s="1039"/>
      <c r="D3" s="1042">
        <v>63613</v>
      </c>
      <c r="E3" s="1044"/>
      <c r="F3" s="1047">
        <v>52191</v>
      </c>
      <c r="G3" s="1049"/>
      <c r="H3" s="1052"/>
    </row>
    <row r="4" spans="1:8">
      <c r="A4" s="754"/>
      <c r="B4" s="766"/>
      <c r="C4" s="1040"/>
      <c r="D4" s="1043">
        <v>28849</v>
      </c>
      <c r="E4" s="1045"/>
      <c r="F4" s="1048">
        <v>26807</v>
      </c>
      <c r="G4" s="1050"/>
      <c r="H4" s="1053"/>
    </row>
    <row r="5" spans="1:8">
      <c r="A5" s="782" t="s">
        <v>525</v>
      </c>
      <c r="B5" s="767"/>
      <c r="C5" s="1039"/>
      <c r="D5" s="1042">
        <v>44473</v>
      </c>
      <c r="E5" s="1044"/>
      <c r="F5" s="1047">
        <v>48105</v>
      </c>
      <c r="G5" s="1049"/>
      <c r="H5" s="1052"/>
    </row>
    <row r="6" spans="1:8">
      <c r="A6" s="754"/>
      <c r="B6" s="766"/>
      <c r="C6" s="1040"/>
      <c r="D6" s="1043">
        <v>23087</v>
      </c>
      <c r="E6" s="1045"/>
      <c r="F6" s="1048">
        <v>24072</v>
      </c>
      <c r="G6" s="1050"/>
      <c r="H6" s="1053"/>
    </row>
    <row r="7" spans="1:8">
      <c r="A7" s="782" t="s">
        <v>135</v>
      </c>
      <c r="B7" s="767"/>
      <c r="C7" s="1039"/>
      <c r="D7" s="1042">
        <v>67549</v>
      </c>
      <c r="E7" s="1044"/>
      <c r="F7" s="1047">
        <v>47446</v>
      </c>
      <c r="G7" s="1049"/>
      <c r="H7" s="1052"/>
    </row>
    <row r="8" spans="1:8">
      <c r="A8" s="754"/>
      <c r="B8" s="766"/>
      <c r="C8" s="1040"/>
      <c r="D8" s="1043">
        <v>47871</v>
      </c>
      <c r="E8" s="1045"/>
      <c r="F8" s="1048">
        <v>24371</v>
      </c>
      <c r="G8" s="1050"/>
      <c r="H8" s="1053"/>
    </row>
    <row r="9" spans="1:8">
      <c r="A9" s="782" t="s">
        <v>526</v>
      </c>
      <c r="B9" s="767"/>
      <c r="C9" s="1039"/>
      <c r="D9" s="1042">
        <v>59568</v>
      </c>
      <c r="E9" s="1044"/>
      <c r="F9" s="1047">
        <v>48387</v>
      </c>
      <c r="G9" s="1049"/>
      <c r="H9" s="1052"/>
    </row>
    <row r="10" spans="1:8">
      <c r="A10" s="754"/>
      <c r="B10" s="766"/>
      <c r="C10" s="1040"/>
      <c r="D10" s="1043">
        <v>37382</v>
      </c>
      <c r="E10" s="1045"/>
      <c r="F10" s="1048">
        <v>25592</v>
      </c>
      <c r="G10" s="1050"/>
      <c r="H10" s="1053"/>
    </row>
    <row r="11" spans="1:8">
      <c r="A11" s="782" t="s">
        <v>527</v>
      </c>
      <c r="B11" s="767"/>
      <c r="C11" s="1039"/>
      <c r="D11" s="1042">
        <v>64812</v>
      </c>
      <c r="E11" s="1044"/>
      <c r="F11" s="1047">
        <v>49684</v>
      </c>
      <c r="G11" s="1049"/>
      <c r="H11" s="1052"/>
    </row>
    <row r="12" spans="1:8">
      <c r="A12" s="754"/>
      <c r="B12" s="766"/>
      <c r="C12" s="1041"/>
      <c r="D12" s="1043">
        <v>37779</v>
      </c>
      <c r="E12" s="1045"/>
      <c r="F12" s="1048">
        <v>28303</v>
      </c>
      <c r="G12" s="1050"/>
      <c r="H12" s="1053"/>
    </row>
    <row r="13" spans="1:8">
      <c r="A13" s="782"/>
      <c r="B13" s="767"/>
      <c r="C13" s="1039"/>
      <c r="D13" s="1042">
        <v>60003</v>
      </c>
      <c r="E13" s="1044"/>
      <c r="F13" s="1047">
        <v>49163</v>
      </c>
      <c r="G13" s="1051"/>
      <c r="H13" s="1052"/>
    </row>
    <row r="14" spans="1:8">
      <c r="A14" s="754"/>
      <c r="B14" s="766"/>
      <c r="C14" s="1040"/>
      <c r="D14" s="1043">
        <v>34994</v>
      </c>
      <c r="E14" s="1045"/>
      <c r="F14" s="1048">
        <v>25829</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4.8499999999999996</v>
      </c>
      <c r="C19" s="1032">
        <f>ROUND(VALUE(SUBSTITUTE(実質収支比率等に係る経年分析!G$48,"▲","-")),2)</f>
        <v>4.5199999999999996</v>
      </c>
      <c r="D19" s="1032">
        <f>ROUND(VALUE(SUBSTITUTE(実質収支比率等に係る経年分析!H$48,"▲","-")),2)</f>
        <v>5.12</v>
      </c>
      <c r="E19" s="1032">
        <f>ROUND(VALUE(SUBSTITUTE(実質収支比率等に係る経年分析!I$48,"▲","-")),2)</f>
        <v>4.1100000000000003</v>
      </c>
      <c r="F19" s="1032">
        <f>ROUND(VALUE(SUBSTITUTE(実質収支比率等に係る経年分析!J$48,"▲","-")),2)</f>
        <v>3.26</v>
      </c>
    </row>
    <row r="20" spans="1:11">
      <c r="A20" s="1032" t="s">
        <v>37</v>
      </c>
      <c r="B20" s="1032">
        <f>ROUND(VALUE(SUBSTITUTE(実質収支比率等に係る経年分析!F$47,"▲","-")),2)</f>
        <v>6.44</v>
      </c>
      <c r="C20" s="1032">
        <f>ROUND(VALUE(SUBSTITUTE(実質収支比率等に係る経年分析!G$47,"▲","-")),2)</f>
        <v>8.27</v>
      </c>
      <c r="D20" s="1032">
        <f>ROUND(VALUE(SUBSTITUTE(実質収支比率等に係る経年分析!H$47,"▲","-")),2)</f>
        <v>9.48</v>
      </c>
      <c r="E20" s="1032">
        <f>ROUND(VALUE(SUBSTITUTE(実質収支比率等に係る経年分析!I$47,"▲","-")),2)</f>
        <v>8.9</v>
      </c>
      <c r="F20" s="1032">
        <f>ROUND(VALUE(SUBSTITUTE(実質収支比率等に係る経年分析!J$47,"▲","-")),2)</f>
        <v>7.62</v>
      </c>
    </row>
    <row r="21" spans="1:11">
      <c r="A21" s="1032" t="s">
        <v>108</v>
      </c>
      <c r="B21" s="1032">
        <f>IF(ISNUMBER(VALUE(SUBSTITUTE(実質収支比率等に係る経年分析!F$49,"▲","-"))),ROUND(VALUE(SUBSTITUTE(実質収支比率等に係る経年分析!F$49,"▲","-")),2),NA())</f>
        <v>0.57999999999999996</v>
      </c>
      <c r="C21" s="1032">
        <f>IF(ISNUMBER(VALUE(SUBSTITUTE(実質収支比率等に係る経年分析!G$49,"▲","-"))),ROUND(VALUE(SUBSTITUTE(実質収支比率等に係る経年分析!G$49,"▲","-")),2),NA())</f>
        <v>3.33</v>
      </c>
      <c r="D21" s="1032">
        <f>IF(ISNUMBER(VALUE(SUBSTITUTE(実質収支比率等に係る経年分析!H$49,"▲","-"))),ROUND(VALUE(SUBSTITUTE(実質収支比率等に係る経年分析!H$49,"▲","-")),2),NA())</f>
        <v>1.92</v>
      </c>
      <c r="E21" s="1032">
        <f>IF(ISNUMBER(VALUE(SUBSTITUTE(実質収支比率等に係る経年分析!I$49,"▲","-"))),ROUND(VALUE(SUBSTITUTE(実質収支比率等に係る経年分析!I$49,"▲","-")),2),NA())</f>
        <v>-1.02</v>
      </c>
      <c r="F21" s="1032">
        <f>IF(ISNUMBER(VALUE(SUBSTITUTE(実質収支比率等に係る経年分析!J$49,"▲","-"))),ROUND(VALUE(SUBSTITUTE(実質収支比率等に係る経年分析!J$49,"▲","-")),2),NA())</f>
        <v>-1.85</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0.63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0.97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0.86</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0.5</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公園墓地事業特別会計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0.33</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0.34</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0.36</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0.37</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0.38</v>
      </c>
    </row>
    <row r="30" spans="1:11">
      <c r="A30" s="1033" t="str">
        <f>IF('連結実質赤字比率に係る赤字・黒字の構成分析'!C$40="",NA(),'連結実質赤字比率に係る赤字・黒字の構成分析'!C$40)</f>
        <v>ガス事業会計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0.28999999999999998</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0.37</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0.56000000000000005</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0.57999999999999996</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0.62</v>
      </c>
    </row>
    <row r="31" spans="1:11">
      <c r="A31" s="1033" t="str">
        <f>IF('連結実質赤字比率に係る赤字・黒字の構成分析'!C$39="",NA(),'連結実質赤字比率に係る赤字・黒字の構成分析'!C$39)</f>
        <v>交通事業会計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0.76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0.77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0.72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0.64</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1.71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2.09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1.95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0.84</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1.51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1.19</v>
      </c>
    </row>
    <row r="34" spans="1:16">
      <c r="A34" s="1033" t="str">
        <f>IF('連結実質赤字比率に係る赤字・黒字の構成分析'!C$36="",NA(),'連結実質赤字比率に係る赤字・黒字の構成分析'!C$36)</f>
        <v>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2.78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2.5099999999999998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4.45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4.07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4.63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2.77</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8.06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5.99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6.75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4.8600000000000003</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12105</v>
      </c>
      <c r="E42" s="1034"/>
      <c r="F42" s="1034"/>
      <c r="G42" s="1034">
        <f>'実質公債費比率（分子）の構造'!L$52</f>
        <v>11623</v>
      </c>
      <c r="H42" s="1034"/>
      <c r="I42" s="1034"/>
      <c r="J42" s="1034">
        <f>'実質公債費比率（分子）の構造'!M$52</f>
        <v>11567</v>
      </c>
      <c r="K42" s="1034"/>
      <c r="L42" s="1034"/>
      <c r="M42" s="1034">
        <f>'実質公債費比率（分子）の構造'!N$52</f>
        <v>11061</v>
      </c>
      <c r="N42" s="1034"/>
      <c r="O42" s="1034"/>
      <c r="P42" s="1034">
        <f>'実質公債費比率（分子）の構造'!O$52</f>
        <v>10982</v>
      </c>
    </row>
    <row r="43" spans="1:16">
      <c r="A43" s="1034" t="s">
        <v>41</v>
      </c>
      <c r="B43" s="1034">
        <f>'実質公債費比率（分子）の構造'!K$51</f>
        <v>0</v>
      </c>
      <c r="C43" s="1034"/>
      <c r="D43" s="1034"/>
      <c r="E43" s="1034" t="str">
        <f>'実質公債費比率（分子）の構造'!L$51</f>
        <v>-</v>
      </c>
      <c r="F43" s="1034"/>
      <c r="G43" s="1034"/>
      <c r="H43" s="1034">
        <f>'実質公債費比率（分子）の構造'!M$51</f>
        <v>0</v>
      </c>
      <c r="I43" s="1034"/>
      <c r="J43" s="1034"/>
      <c r="K43" s="1034" t="str">
        <f>'実質公債費比率（分子）の構造'!N$51</f>
        <v>-</v>
      </c>
      <c r="L43" s="1034"/>
      <c r="M43" s="1034"/>
      <c r="N43" s="1034">
        <f>'実質公債費比率（分子）の構造'!O$51</f>
        <v>0</v>
      </c>
      <c r="O43" s="1034"/>
      <c r="P43" s="1034"/>
    </row>
    <row r="44" spans="1:16">
      <c r="A44" s="1034" t="s">
        <v>39</v>
      </c>
      <c r="B44" s="1034">
        <f>'実質公債費比率（分子）の構造'!K$50</f>
        <v>68</v>
      </c>
      <c r="C44" s="1034"/>
      <c r="D44" s="1034"/>
      <c r="E44" s="1034">
        <f>'実質公債費比率（分子）の構造'!L$50</f>
        <v>48</v>
      </c>
      <c r="F44" s="1034"/>
      <c r="G44" s="1034"/>
      <c r="H44" s="1034">
        <f>'実質公債費比率（分子）の構造'!M$50</f>
        <v>37</v>
      </c>
      <c r="I44" s="1034"/>
      <c r="J44" s="1034"/>
      <c r="K44" s="1034">
        <f>'実質公債費比率（分子）の構造'!N$50</f>
        <v>22</v>
      </c>
      <c r="L44" s="1034"/>
      <c r="M44" s="1034"/>
      <c r="N44" s="1034">
        <f>'実質公債費比率（分子）の構造'!O$50</f>
        <v>17</v>
      </c>
      <c r="O44" s="1034"/>
      <c r="P44" s="1034"/>
    </row>
    <row r="45" spans="1:16">
      <c r="A45" s="1034" t="s">
        <v>0</v>
      </c>
      <c r="B45" s="1034">
        <f>'実質公債費比率（分子）の構造'!K$49</f>
        <v>38</v>
      </c>
      <c r="C45" s="1034"/>
      <c r="D45" s="1034"/>
      <c r="E45" s="1034">
        <f>'実質公債費比率（分子）の構造'!L$49</f>
        <v>38</v>
      </c>
      <c r="F45" s="1034"/>
      <c r="G45" s="1034"/>
      <c r="H45" s="1034">
        <f>'実質公債費比率（分子）の構造'!M$49</f>
        <v>38</v>
      </c>
      <c r="I45" s="1034"/>
      <c r="J45" s="1034"/>
      <c r="K45" s="1034">
        <f>'実質公債費比率（分子）の構造'!N$49</f>
        <v>37</v>
      </c>
      <c r="L45" s="1034"/>
      <c r="M45" s="1034"/>
      <c r="N45" s="1034">
        <f>'実質公債費比率（分子）の構造'!O$49</f>
        <v>31</v>
      </c>
      <c r="O45" s="1034"/>
      <c r="P45" s="1034"/>
    </row>
    <row r="46" spans="1:16">
      <c r="A46" s="1034" t="s">
        <v>34</v>
      </c>
      <c r="B46" s="1034">
        <f>'実質公債費比率（分子）の構造'!K$48</f>
        <v>4726</v>
      </c>
      <c r="C46" s="1034"/>
      <c r="D46" s="1034"/>
      <c r="E46" s="1034">
        <f>'実質公債費比率（分子）の構造'!L$48</f>
        <v>4563</v>
      </c>
      <c r="F46" s="1034"/>
      <c r="G46" s="1034"/>
      <c r="H46" s="1034">
        <f>'実質公債費比率（分子）の構造'!M$48</f>
        <v>4447</v>
      </c>
      <c r="I46" s="1034"/>
      <c r="J46" s="1034"/>
      <c r="K46" s="1034">
        <f>'実質公債費比率（分子）の構造'!N$48</f>
        <v>4295</v>
      </c>
      <c r="L46" s="1034"/>
      <c r="M46" s="1034"/>
      <c r="N46" s="1034">
        <f>'実質公債費比率（分子）の構造'!O$48</f>
        <v>4190</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11823</v>
      </c>
      <c r="C49" s="1034"/>
      <c r="D49" s="1034"/>
      <c r="E49" s="1034">
        <f>'実質公債費比率（分子）の構造'!L$45</f>
        <v>11606</v>
      </c>
      <c r="F49" s="1034"/>
      <c r="G49" s="1034"/>
      <c r="H49" s="1034">
        <f>'実質公債費比率（分子）の構造'!M$45</f>
        <v>11377</v>
      </c>
      <c r="I49" s="1034"/>
      <c r="J49" s="1034"/>
      <c r="K49" s="1034">
        <f>'実質公債費比率（分子）の構造'!N$45</f>
        <v>10712</v>
      </c>
      <c r="L49" s="1034"/>
      <c r="M49" s="1034"/>
      <c r="N49" s="1034">
        <f>'実質公債費比率（分子）の構造'!O$45</f>
        <v>10662</v>
      </c>
      <c r="O49" s="1034"/>
      <c r="P49" s="1034"/>
    </row>
    <row r="50" spans="1:16">
      <c r="A50" s="1034" t="s">
        <v>53</v>
      </c>
      <c r="B50" s="1034" t="e">
        <f>NA()</f>
        <v>#N/A</v>
      </c>
      <c r="C50" s="1034">
        <f>IF(ISNUMBER('実質公債費比率（分子）の構造'!K$53),'実質公債費比率（分子）の構造'!K$53,NA())</f>
        <v>4550</v>
      </c>
      <c r="D50" s="1034" t="e">
        <f>NA()</f>
        <v>#N/A</v>
      </c>
      <c r="E50" s="1034" t="e">
        <f>NA()</f>
        <v>#N/A</v>
      </c>
      <c r="F50" s="1034">
        <f>IF(ISNUMBER('実質公債費比率（分子）の構造'!L$53),'実質公債費比率（分子）の構造'!L$53,NA())</f>
        <v>4632</v>
      </c>
      <c r="G50" s="1034" t="e">
        <f>NA()</f>
        <v>#N/A</v>
      </c>
      <c r="H50" s="1034" t="e">
        <f>NA()</f>
        <v>#N/A</v>
      </c>
      <c r="I50" s="1034">
        <f>IF(ISNUMBER('実質公債費比率（分子）の構造'!M$53),'実質公債費比率（分子）の構造'!M$53,NA())</f>
        <v>4332</v>
      </c>
      <c r="J50" s="1034" t="e">
        <f>NA()</f>
        <v>#N/A</v>
      </c>
      <c r="K50" s="1034" t="e">
        <f>NA()</f>
        <v>#N/A</v>
      </c>
      <c r="L50" s="1034">
        <f>IF(ISNUMBER('実質公債費比率（分子）の構造'!N$53),'実質公債費比率（分子）の構造'!N$53,NA())</f>
        <v>4005</v>
      </c>
      <c r="M50" s="1034" t="e">
        <f>NA()</f>
        <v>#N/A</v>
      </c>
      <c r="N50" s="1034" t="e">
        <f>NA()</f>
        <v>#N/A</v>
      </c>
      <c r="O50" s="1034">
        <f>IF(ISNUMBER('実質公債費比率（分子）の構造'!O$53),'実質公債費比率（分子）の構造'!O$53,NA())</f>
        <v>3918</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43</v>
      </c>
      <c r="B56" s="1033"/>
      <c r="C56" s="1033"/>
      <c r="D56" s="1033">
        <f>'将来負担比率（分子）の構造'!I$52</f>
        <v>106056</v>
      </c>
      <c r="E56" s="1033"/>
      <c r="F56" s="1033"/>
      <c r="G56" s="1033">
        <f>'将来負担比率（分子）の構造'!J$52</f>
        <v>101388</v>
      </c>
      <c r="H56" s="1033"/>
      <c r="I56" s="1033"/>
      <c r="J56" s="1033">
        <f>'将来負担比率（分子）の構造'!K$52</f>
        <v>97640</v>
      </c>
      <c r="K56" s="1033"/>
      <c r="L56" s="1033"/>
      <c r="M56" s="1033">
        <f>'将来負担比率（分子）の構造'!L$52</f>
        <v>93389</v>
      </c>
      <c r="N56" s="1033"/>
      <c r="O56" s="1033"/>
      <c r="P56" s="1033">
        <f>'将来負担比率（分子）の構造'!M$52</f>
        <v>88016</v>
      </c>
    </row>
    <row r="57" spans="1:16">
      <c r="A57" s="1033" t="s">
        <v>92</v>
      </c>
      <c r="B57" s="1033"/>
      <c r="C57" s="1033"/>
      <c r="D57" s="1033">
        <f>'将来負担比率（分子）の構造'!I$51</f>
        <v>9912</v>
      </c>
      <c r="E57" s="1033"/>
      <c r="F57" s="1033"/>
      <c r="G57" s="1033">
        <f>'将来負担比率（分子）の構造'!J$51</f>
        <v>10049</v>
      </c>
      <c r="H57" s="1033"/>
      <c r="I57" s="1033"/>
      <c r="J57" s="1033">
        <f>'将来負担比率（分子）の構造'!K$51</f>
        <v>9821</v>
      </c>
      <c r="K57" s="1033"/>
      <c r="L57" s="1033"/>
      <c r="M57" s="1033">
        <f>'将来負担比率（分子）の構造'!L$51</f>
        <v>9411</v>
      </c>
      <c r="N57" s="1033"/>
      <c r="O57" s="1033"/>
      <c r="P57" s="1033">
        <f>'将来負担比率（分子）の構造'!M$51</f>
        <v>8981</v>
      </c>
    </row>
    <row r="58" spans="1:16">
      <c r="A58" s="1033" t="s">
        <v>90</v>
      </c>
      <c r="B58" s="1033"/>
      <c r="C58" s="1033"/>
      <c r="D58" s="1033">
        <f>'将来負担比率（分子）の構造'!I$50</f>
        <v>14582</v>
      </c>
      <c r="E58" s="1033"/>
      <c r="F58" s="1033"/>
      <c r="G58" s="1033">
        <f>'将来負担比率（分子）の構造'!J$50</f>
        <v>15845</v>
      </c>
      <c r="H58" s="1033"/>
      <c r="I58" s="1033"/>
      <c r="J58" s="1033">
        <f>'将来負担比率（分子）の構造'!K$50</f>
        <v>16497</v>
      </c>
      <c r="K58" s="1033"/>
      <c r="L58" s="1033"/>
      <c r="M58" s="1033">
        <f>'将来負担比率（分子）の構造'!L$50</f>
        <v>17935</v>
      </c>
      <c r="N58" s="1033"/>
      <c r="O58" s="1033"/>
      <c r="P58" s="1033">
        <f>'将来負担比率（分子）の構造'!M$50</f>
        <v>19492</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111</v>
      </c>
      <c r="C61" s="1033"/>
      <c r="D61" s="1033"/>
      <c r="E61" s="1033">
        <f>'将来負担比率（分子）の構造'!J$46</f>
        <v>106</v>
      </c>
      <c r="F61" s="1033"/>
      <c r="G61" s="1033"/>
      <c r="H61" s="1033">
        <f>'将来負担比率（分子）の構造'!K$46</f>
        <v>100</v>
      </c>
      <c r="I61" s="1033"/>
      <c r="J61" s="1033"/>
      <c r="K61" s="1033">
        <f>'将来負担比率（分子）の構造'!L$46</f>
        <v>95</v>
      </c>
      <c r="L61" s="1033"/>
      <c r="M61" s="1033"/>
      <c r="N61" s="1033">
        <f>'将来負担比率（分子）の構造'!M$46</f>
        <v>90</v>
      </c>
      <c r="O61" s="1033"/>
      <c r="P61" s="1033"/>
    </row>
    <row r="62" spans="1:16">
      <c r="A62" s="1033" t="s">
        <v>74</v>
      </c>
      <c r="B62" s="1033">
        <f>'将来負担比率（分子）の構造'!I$45</f>
        <v>12943</v>
      </c>
      <c r="C62" s="1033"/>
      <c r="D62" s="1033"/>
      <c r="E62" s="1033">
        <f>'将来負担比率（分子）の構造'!J$45</f>
        <v>12633</v>
      </c>
      <c r="F62" s="1033"/>
      <c r="G62" s="1033"/>
      <c r="H62" s="1033">
        <f>'将来負担比率（分子）の構造'!K$45</f>
        <v>12326</v>
      </c>
      <c r="I62" s="1033"/>
      <c r="J62" s="1033"/>
      <c r="K62" s="1033">
        <f>'将来負担比率（分子）の構造'!L$45</f>
        <v>12516</v>
      </c>
      <c r="L62" s="1033"/>
      <c r="M62" s="1033"/>
      <c r="N62" s="1033">
        <f>'将来負担比率（分子）の構造'!M$45</f>
        <v>12555</v>
      </c>
      <c r="O62" s="1033"/>
      <c r="P62" s="1033"/>
    </row>
    <row r="63" spans="1:16">
      <c r="A63" s="1033" t="s">
        <v>72</v>
      </c>
      <c r="B63" s="1033">
        <f>'将来負担比率（分子）の構造'!I$44</f>
        <v>421</v>
      </c>
      <c r="C63" s="1033"/>
      <c r="D63" s="1033"/>
      <c r="E63" s="1033">
        <f>'将来負担比率（分子）の構造'!J$44</f>
        <v>454</v>
      </c>
      <c r="F63" s="1033"/>
      <c r="G63" s="1033"/>
      <c r="H63" s="1033">
        <f>'将来負担比率（分子）の構造'!K$44</f>
        <v>436</v>
      </c>
      <c r="I63" s="1033"/>
      <c r="J63" s="1033"/>
      <c r="K63" s="1033">
        <f>'将来負担比率（分子）の構造'!L$44</f>
        <v>399</v>
      </c>
      <c r="L63" s="1033"/>
      <c r="M63" s="1033"/>
      <c r="N63" s="1033">
        <f>'将来負担比率（分子）の構造'!M$44</f>
        <v>371</v>
      </c>
      <c r="O63" s="1033"/>
      <c r="P63" s="1033"/>
    </row>
    <row r="64" spans="1:16">
      <c r="A64" s="1033" t="s">
        <v>70</v>
      </c>
      <c r="B64" s="1033">
        <f>'将来負担比率（分子）の構造'!I$43</f>
        <v>42108</v>
      </c>
      <c r="C64" s="1033"/>
      <c r="D64" s="1033"/>
      <c r="E64" s="1033">
        <f>'将来負担比率（分子）の構造'!J$43</f>
        <v>39713</v>
      </c>
      <c r="F64" s="1033"/>
      <c r="G64" s="1033"/>
      <c r="H64" s="1033">
        <f>'将来負担比率（分子）の構造'!K$43</f>
        <v>37548</v>
      </c>
      <c r="I64" s="1033"/>
      <c r="J64" s="1033"/>
      <c r="K64" s="1033">
        <f>'将来負担比率（分子）の構造'!L$43</f>
        <v>34077</v>
      </c>
      <c r="L64" s="1033"/>
      <c r="M64" s="1033"/>
      <c r="N64" s="1033">
        <f>'将来負担比率（分子）の構造'!M$43</f>
        <v>31407</v>
      </c>
      <c r="O64" s="1033"/>
      <c r="P64" s="1033"/>
    </row>
    <row r="65" spans="1:16">
      <c r="A65" s="1033" t="s">
        <v>68</v>
      </c>
      <c r="B65" s="1033">
        <f>'将来負担比率（分子）の構造'!I$42</f>
        <v>1225</v>
      </c>
      <c r="C65" s="1033"/>
      <c r="D65" s="1033"/>
      <c r="E65" s="1033">
        <f>'将来負担比率（分子）の構造'!J$42</f>
        <v>1708</v>
      </c>
      <c r="F65" s="1033"/>
      <c r="G65" s="1033"/>
      <c r="H65" s="1033">
        <f>'将来負担比率（分子）の構造'!K$42</f>
        <v>1605</v>
      </c>
      <c r="I65" s="1033"/>
      <c r="J65" s="1033"/>
      <c r="K65" s="1033">
        <f>'将来負担比率（分子）の構造'!L$42</f>
        <v>1498</v>
      </c>
      <c r="L65" s="1033"/>
      <c r="M65" s="1033"/>
      <c r="N65" s="1033">
        <f>'将来負担比率（分子）の構造'!M$42</f>
        <v>1243</v>
      </c>
      <c r="O65" s="1033"/>
      <c r="P65" s="1033"/>
    </row>
    <row r="66" spans="1:16">
      <c r="A66" s="1033" t="s">
        <v>57</v>
      </c>
      <c r="B66" s="1033">
        <f>'将来負担比率（分子）の構造'!I$41</f>
        <v>107835</v>
      </c>
      <c r="C66" s="1033"/>
      <c r="D66" s="1033"/>
      <c r="E66" s="1033">
        <f>'将来負担比率（分子）の構造'!J$41</f>
        <v>103474</v>
      </c>
      <c r="F66" s="1033"/>
      <c r="G66" s="1033"/>
      <c r="H66" s="1033">
        <f>'将来負担比率（分子）の構造'!K$41</f>
        <v>102990</v>
      </c>
      <c r="I66" s="1033"/>
      <c r="J66" s="1033"/>
      <c r="K66" s="1033">
        <f>'将来負担比率（分子）の構造'!L$41</f>
        <v>100920</v>
      </c>
      <c r="L66" s="1033"/>
      <c r="M66" s="1033"/>
      <c r="N66" s="1033">
        <f>'将来負担比率（分子）の構造'!M$41</f>
        <v>99181</v>
      </c>
      <c r="O66" s="1033"/>
      <c r="P66" s="1033"/>
    </row>
    <row r="67" spans="1:16">
      <c r="A67" s="1033" t="s">
        <v>96</v>
      </c>
      <c r="B67" s="1033" t="e">
        <f>NA()</f>
        <v>#N/A</v>
      </c>
      <c r="C67" s="1033">
        <f>IF(ISNUMBER('将来負担比率（分子）の構造'!I$53),IF('将来負担比率（分子）の構造'!I$53&lt;0,0,'将来負担比率（分子）の構造'!I$53),NA())</f>
        <v>34094</v>
      </c>
      <c r="D67" s="1033" t="e">
        <f>NA()</f>
        <v>#N/A</v>
      </c>
      <c r="E67" s="1033" t="e">
        <f>NA()</f>
        <v>#N/A</v>
      </c>
      <c r="F67" s="1033">
        <f>IF(ISNUMBER('将来負担比率（分子）の構造'!J$53),IF('将来負担比率（分子）の構造'!J$53&lt;0,0,'将来負担比率（分子）の構造'!J$53),NA())</f>
        <v>30805</v>
      </c>
      <c r="G67" s="1033" t="e">
        <f>NA()</f>
        <v>#N/A</v>
      </c>
      <c r="H67" s="1033" t="e">
        <f>NA()</f>
        <v>#N/A</v>
      </c>
      <c r="I67" s="1033">
        <f>IF(ISNUMBER('将来負担比率（分子）の構造'!K$53),IF('将来負担比率（分子）の構造'!K$53&lt;0,0,'将来負担比率（分子）の構造'!K$53),NA())</f>
        <v>31048</v>
      </c>
      <c r="J67" s="1033" t="e">
        <f>NA()</f>
        <v>#N/A</v>
      </c>
      <c r="K67" s="1033" t="e">
        <f>NA()</f>
        <v>#N/A</v>
      </c>
      <c r="L67" s="1033">
        <f>IF(ISNUMBER('将来負担比率（分子）の構造'!L$53),IF('将来負担比率（分子）の構造'!L$53&lt;0,0,'将来負担比率（分子）の構造'!L$53),NA())</f>
        <v>28770</v>
      </c>
      <c r="M67" s="1033" t="e">
        <f>NA()</f>
        <v>#N/A</v>
      </c>
      <c r="N67" s="1033" t="e">
        <f>NA()</f>
        <v>#N/A</v>
      </c>
      <c r="O67" s="1033">
        <f>IF(ISNUMBER('将来負担比率（分子）の構造'!M$53),IF('将来負担比率（分子）の構造'!M$53&lt;0,0,'将来負担比率（分子）の構造'!M$53),NA())</f>
        <v>28358</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5233</v>
      </c>
      <c r="C72" s="1037">
        <f>基金残高に係る経年分析!G55</f>
        <v>4917</v>
      </c>
      <c r="D72" s="1037">
        <f>基金残高に係る経年分析!H55</f>
        <v>4304</v>
      </c>
    </row>
    <row r="73" spans="1:16">
      <c r="A73" s="1035" t="s">
        <v>127</v>
      </c>
      <c r="B73" s="1037">
        <f>基金残高に係る経年分析!F56</f>
        <v>891</v>
      </c>
      <c r="C73" s="1037">
        <f>基金残高に係る経年分析!G56</f>
        <v>892</v>
      </c>
      <c r="D73" s="1037">
        <f>基金残高に係る経年分析!H56</f>
        <v>1251</v>
      </c>
    </row>
    <row r="74" spans="1:16">
      <c r="A74" s="1035" t="s">
        <v>129</v>
      </c>
      <c r="B74" s="1037">
        <f>基金残高に係る経年分析!F57</f>
        <v>7307</v>
      </c>
      <c r="C74" s="1037">
        <f>基金残高に係る経年分析!G57</f>
        <v>8143</v>
      </c>
      <c r="D74" s="1037">
        <f>基金残高に係る経年分析!H57</f>
        <v>9480</v>
      </c>
    </row>
  </sheetData>
  <sheetProtection algorithmName="SHA-512" hashValue="NTIMk5UMVBAaH7oAdY7kYhNSfAJ8DVKfccCEjN516vUvUIjyXw3OgXyQUjHBrmUuM2p7qUZKCA0dud/iAKxN9A==" saltValue="mE4OyttN+RNYZKEUa62FE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227</v>
      </c>
      <c r="AA4" s="139"/>
      <c r="AB4" s="139"/>
      <c r="AC4" s="144"/>
      <c r="AD4" s="182" t="s">
        <v>257</v>
      </c>
      <c r="AE4" s="139"/>
      <c r="AF4" s="139"/>
      <c r="AG4" s="139"/>
      <c r="AH4" s="139"/>
      <c r="AI4" s="139"/>
      <c r="AJ4" s="139"/>
      <c r="AK4" s="144"/>
      <c r="AL4" s="182" t="s">
        <v>227</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227</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29149785</v>
      </c>
      <c r="S5" s="276"/>
      <c r="T5" s="276"/>
      <c r="U5" s="276"/>
      <c r="V5" s="276"/>
      <c r="W5" s="276"/>
      <c r="X5" s="276"/>
      <c r="Y5" s="278"/>
      <c r="Z5" s="281">
        <v>25.2</v>
      </c>
      <c r="AA5" s="281"/>
      <c r="AB5" s="281"/>
      <c r="AC5" s="281"/>
      <c r="AD5" s="286">
        <v>27950276</v>
      </c>
      <c r="AE5" s="286"/>
      <c r="AF5" s="286"/>
      <c r="AG5" s="286"/>
      <c r="AH5" s="286"/>
      <c r="AI5" s="286"/>
      <c r="AJ5" s="286"/>
      <c r="AK5" s="286"/>
      <c r="AL5" s="291">
        <v>48.3</v>
      </c>
      <c r="AM5" s="293"/>
      <c r="AN5" s="293"/>
      <c r="AO5" s="295"/>
      <c r="AP5" s="260" t="s">
        <v>320</v>
      </c>
      <c r="AQ5" s="265"/>
      <c r="AR5" s="265"/>
      <c r="AS5" s="265"/>
      <c r="AT5" s="265"/>
      <c r="AU5" s="265"/>
      <c r="AV5" s="265"/>
      <c r="AW5" s="265"/>
      <c r="AX5" s="265"/>
      <c r="AY5" s="265"/>
      <c r="AZ5" s="265"/>
      <c r="BA5" s="265"/>
      <c r="BB5" s="265"/>
      <c r="BC5" s="265"/>
      <c r="BD5" s="265"/>
      <c r="BE5" s="265"/>
      <c r="BF5" s="268"/>
      <c r="BG5" s="274">
        <v>27831296</v>
      </c>
      <c r="BH5" s="217"/>
      <c r="BI5" s="217"/>
      <c r="BJ5" s="217"/>
      <c r="BK5" s="217"/>
      <c r="BL5" s="217"/>
      <c r="BM5" s="217"/>
      <c r="BN5" s="279"/>
      <c r="BO5" s="282">
        <v>95.5</v>
      </c>
      <c r="BP5" s="282"/>
      <c r="BQ5" s="282"/>
      <c r="BR5" s="282"/>
      <c r="BS5" s="287">
        <v>730090</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227</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754016</v>
      </c>
      <c r="S6" s="217"/>
      <c r="T6" s="217"/>
      <c r="U6" s="217"/>
      <c r="V6" s="217"/>
      <c r="W6" s="217"/>
      <c r="X6" s="217"/>
      <c r="Y6" s="279"/>
      <c r="Z6" s="282">
        <v>0.7</v>
      </c>
      <c r="AA6" s="282"/>
      <c r="AB6" s="282"/>
      <c r="AC6" s="282"/>
      <c r="AD6" s="287">
        <v>754016</v>
      </c>
      <c r="AE6" s="287"/>
      <c r="AF6" s="287"/>
      <c r="AG6" s="287"/>
      <c r="AH6" s="287"/>
      <c r="AI6" s="287"/>
      <c r="AJ6" s="287"/>
      <c r="AK6" s="287"/>
      <c r="AL6" s="283">
        <v>1.3</v>
      </c>
      <c r="AM6" s="238"/>
      <c r="AN6" s="238"/>
      <c r="AO6" s="296"/>
      <c r="AP6" s="261" t="s">
        <v>104</v>
      </c>
      <c r="AQ6" s="1"/>
      <c r="AR6" s="1"/>
      <c r="AS6" s="1"/>
      <c r="AT6" s="1"/>
      <c r="AU6" s="1"/>
      <c r="AV6" s="1"/>
      <c r="AW6" s="1"/>
      <c r="AX6" s="1"/>
      <c r="AY6" s="1"/>
      <c r="AZ6" s="1"/>
      <c r="BA6" s="1"/>
      <c r="BB6" s="1"/>
      <c r="BC6" s="1"/>
      <c r="BD6" s="1"/>
      <c r="BE6" s="1"/>
      <c r="BF6" s="269"/>
      <c r="BG6" s="274">
        <v>27831296</v>
      </c>
      <c r="BH6" s="217"/>
      <c r="BI6" s="217"/>
      <c r="BJ6" s="217"/>
      <c r="BK6" s="217"/>
      <c r="BL6" s="217"/>
      <c r="BM6" s="217"/>
      <c r="BN6" s="279"/>
      <c r="BO6" s="282">
        <v>95.5</v>
      </c>
      <c r="BP6" s="282"/>
      <c r="BQ6" s="282"/>
      <c r="BR6" s="282"/>
      <c r="BS6" s="287">
        <v>730090</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467657</v>
      </c>
      <c r="CS6" s="217"/>
      <c r="CT6" s="217"/>
      <c r="CU6" s="217"/>
      <c r="CV6" s="217"/>
      <c r="CW6" s="217"/>
      <c r="CX6" s="217"/>
      <c r="CY6" s="279"/>
      <c r="CZ6" s="291">
        <v>0.4</v>
      </c>
      <c r="DA6" s="293"/>
      <c r="DB6" s="293"/>
      <c r="DC6" s="337"/>
      <c r="DD6" s="288" t="s">
        <v>199</v>
      </c>
      <c r="DE6" s="217"/>
      <c r="DF6" s="217"/>
      <c r="DG6" s="217"/>
      <c r="DH6" s="217"/>
      <c r="DI6" s="217"/>
      <c r="DJ6" s="217"/>
      <c r="DK6" s="217"/>
      <c r="DL6" s="217"/>
      <c r="DM6" s="217"/>
      <c r="DN6" s="217"/>
      <c r="DO6" s="217"/>
      <c r="DP6" s="279"/>
      <c r="DQ6" s="288">
        <v>467506</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24475</v>
      </c>
      <c r="S7" s="217"/>
      <c r="T7" s="217"/>
      <c r="U7" s="217"/>
      <c r="V7" s="217"/>
      <c r="W7" s="217"/>
      <c r="X7" s="217"/>
      <c r="Y7" s="279"/>
      <c r="Z7" s="282">
        <v>0</v>
      </c>
      <c r="AA7" s="282"/>
      <c r="AB7" s="282"/>
      <c r="AC7" s="282"/>
      <c r="AD7" s="287">
        <v>24475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12772253</v>
      </c>
      <c r="BH7" s="217"/>
      <c r="BI7" s="217"/>
      <c r="BJ7" s="217"/>
      <c r="BK7" s="217"/>
      <c r="BL7" s="217"/>
      <c r="BM7" s="217"/>
      <c r="BN7" s="279"/>
      <c r="BO7" s="282">
        <v>43.8</v>
      </c>
      <c r="BP7" s="282"/>
      <c r="BQ7" s="282"/>
      <c r="BR7" s="282"/>
      <c r="BS7" s="287">
        <v>710097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15581448</v>
      </c>
      <c r="CS7" s="217"/>
      <c r="CT7" s="217"/>
      <c r="CU7" s="217"/>
      <c r="CV7" s="217"/>
      <c r="CW7" s="217"/>
      <c r="CX7" s="217"/>
      <c r="CY7" s="279"/>
      <c r="CZ7" s="282">
        <v>13.8</v>
      </c>
      <c r="DA7" s="282"/>
      <c r="DB7" s="282"/>
      <c r="DC7" s="282"/>
      <c r="DD7" s="288">
        <v>2763225</v>
      </c>
      <c r="DE7" s="217"/>
      <c r="DF7" s="217"/>
      <c r="DG7" s="217"/>
      <c r="DH7" s="217"/>
      <c r="DI7" s="217"/>
      <c r="DJ7" s="217"/>
      <c r="DK7" s="217"/>
      <c r="DL7" s="217"/>
      <c r="DM7" s="217"/>
      <c r="DN7" s="217"/>
      <c r="DO7" s="217"/>
      <c r="DP7" s="279"/>
      <c r="DQ7" s="288">
        <v>10366874</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192924</v>
      </c>
      <c r="S8" s="217"/>
      <c r="T8" s="217"/>
      <c r="U8" s="217"/>
      <c r="V8" s="217"/>
      <c r="W8" s="217"/>
      <c r="X8" s="217"/>
      <c r="Y8" s="279"/>
      <c r="Z8" s="282">
        <v>0.2</v>
      </c>
      <c r="AA8" s="282"/>
      <c r="AB8" s="282"/>
      <c r="AC8" s="282"/>
      <c r="AD8" s="287">
        <v>192924</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313447</v>
      </c>
      <c r="BH8" s="217"/>
      <c r="BI8" s="217"/>
      <c r="BJ8" s="217"/>
      <c r="BK8" s="217"/>
      <c r="BL8" s="217"/>
      <c r="BM8" s="217"/>
      <c r="BN8" s="279"/>
      <c r="BO8" s="282">
        <v>1.1000000000000001</v>
      </c>
      <c r="BP8" s="282"/>
      <c r="BQ8" s="282"/>
      <c r="BR8" s="282"/>
      <c r="BS8" s="287" t="s">
        <v>199</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44472664</v>
      </c>
      <c r="CS8" s="217"/>
      <c r="CT8" s="217"/>
      <c r="CU8" s="217"/>
      <c r="CV8" s="217"/>
      <c r="CW8" s="217"/>
      <c r="CX8" s="217"/>
      <c r="CY8" s="279"/>
      <c r="CZ8" s="282">
        <v>39.299999999999997</v>
      </c>
      <c r="DA8" s="282"/>
      <c r="DB8" s="282"/>
      <c r="DC8" s="282"/>
      <c r="DD8" s="288">
        <v>300468</v>
      </c>
      <c r="DE8" s="217"/>
      <c r="DF8" s="217"/>
      <c r="DG8" s="217"/>
      <c r="DH8" s="217"/>
      <c r="DI8" s="217"/>
      <c r="DJ8" s="217"/>
      <c r="DK8" s="217"/>
      <c r="DL8" s="217"/>
      <c r="DM8" s="217"/>
      <c r="DN8" s="217"/>
      <c r="DO8" s="217"/>
      <c r="DP8" s="279"/>
      <c r="DQ8" s="288">
        <v>22299554</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241230</v>
      </c>
      <c r="S9" s="217"/>
      <c r="T9" s="217"/>
      <c r="U9" s="217"/>
      <c r="V9" s="217"/>
      <c r="W9" s="217"/>
      <c r="X9" s="217"/>
      <c r="Y9" s="279"/>
      <c r="Z9" s="282">
        <v>0.2</v>
      </c>
      <c r="AA9" s="282"/>
      <c r="AB9" s="282"/>
      <c r="AC9" s="282"/>
      <c r="AD9" s="287">
        <v>241230</v>
      </c>
      <c r="AE9" s="287"/>
      <c r="AF9" s="287"/>
      <c r="AG9" s="287"/>
      <c r="AH9" s="287"/>
      <c r="AI9" s="287"/>
      <c r="AJ9" s="287"/>
      <c r="AK9" s="287"/>
      <c r="AL9" s="283">
        <v>0.4</v>
      </c>
      <c r="AM9" s="238"/>
      <c r="AN9" s="238"/>
      <c r="AO9" s="296"/>
      <c r="AP9" s="261" t="s">
        <v>337</v>
      </c>
      <c r="AQ9" s="1"/>
      <c r="AR9" s="1"/>
      <c r="AS9" s="1"/>
      <c r="AT9" s="1"/>
      <c r="AU9" s="1"/>
      <c r="AV9" s="1"/>
      <c r="AW9" s="1"/>
      <c r="AX9" s="1"/>
      <c r="AY9" s="1"/>
      <c r="AZ9" s="1"/>
      <c r="BA9" s="1"/>
      <c r="BB9" s="1"/>
      <c r="BC9" s="1"/>
      <c r="BD9" s="1"/>
      <c r="BE9" s="1"/>
      <c r="BF9" s="269"/>
      <c r="BG9" s="274">
        <v>9632421</v>
      </c>
      <c r="BH9" s="217"/>
      <c r="BI9" s="217"/>
      <c r="BJ9" s="217"/>
      <c r="BK9" s="217"/>
      <c r="BL9" s="217"/>
      <c r="BM9" s="217"/>
      <c r="BN9" s="279"/>
      <c r="BO9" s="282">
        <v>33</v>
      </c>
      <c r="BP9" s="282"/>
      <c r="BQ9" s="282"/>
      <c r="BR9" s="282"/>
      <c r="BS9" s="287" t="s">
        <v>199</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9973557</v>
      </c>
      <c r="CS9" s="217"/>
      <c r="CT9" s="217"/>
      <c r="CU9" s="217"/>
      <c r="CV9" s="217"/>
      <c r="CW9" s="217"/>
      <c r="CX9" s="217"/>
      <c r="CY9" s="279"/>
      <c r="CZ9" s="282">
        <v>8.8000000000000007</v>
      </c>
      <c r="DA9" s="282"/>
      <c r="DB9" s="282"/>
      <c r="DC9" s="282"/>
      <c r="DD9" s="288">
        <v>127773</v>
      </c>
      <c r="DE9" s="217"/>
      <c r="DF9" s="217"/>
      <c r="DG9" s="217"/>
      <c r="DH9" s="217"/>
      <c r="DI9" s="217"/>
      <c r="DJ9" s="217"/>
      <c r="DK9" s="217"/>
      <c r="DL9" s="217"/>
      <c r="DM9" s="217"/>
      <c r="DN9" s="217"/>
      <c r="DO9" s="217"/>
      <c r="DP9" s="279"/>
      <c r="DQ9" s="288">
        <v>7691586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189</v>
      </c>
      <c r="AQ10" s="1"/>
      <c r="AR10" s="1"/>
      <c r="AS10" s="1"/>
      <c r="AT10" s="1"/>
      <c r="AU10" s="1"/>
      <c r="AV10" s="1"/>
      <c r="AW10" s="1"/>
      <c r="AX10" s="1"/>
      <c r="AY10" s="1"/>
      <c r="AZ10" s="1"/>
      <c r="BA10" s="1"/>
      <c r="BB10" s="1"/>
      <c r="BC10" s="1"/>
      <c r="BD10" s="1"/>
      <c r="BE10" s="1"/>
      <c r="BF10" s="269"/>
      <c r="BG10" s="274">
        <v>801459</v>
      </c>
      <c r="BH10" s="217"/>
      <c r="BI10" s="217"/>
      <c r="BJ10" s="217"/>
      <c r="BK10" s="217"/>
      <c r="BL10" s="217"/>
      <c r="BM10" s="217"/>
      <c r="BN10" s="279"/>
      <c r="BO10" s="282">
        <v>2.7</v>
      </c>
      <c r="BP10" s="282"/>
      <c r="BQ10" s="282"/>
      <c r="BR10" s="282"/>
      <c r="BS10" s="287">
        <v>133008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327544</v>
      </c>
      <c r="CS10" s="217"/>
      <c r="CT10" s="217"/>
      <c r="CU10" s="217"/>
      <c r="CV10" s="217"/>
      <c r="CW10" s="217"/>
      <c r="CX10" s="217"/>
      <c r="CY10" s="279"/>
      <c r="CZ10" s="282">
        <v>0.3</v>
      </c>
      <c r="DA10" s="282"/>
      <c r="DB10" s="282"/>
      <c r="DC10" s="282"/>
      <c r="DD10" s="288">
        <v>29447</v>
      </c>
      <c r="DE10" s="217"/>
      <c r="DF10" s="217"/>
      <c r="DG10" s="217"/>
      <c r="DH10" s="217"/>
      <c r="DI10" s="217"/>
      <c r="DJ10" s="217"/>
      <c r="DK10" s="217"/>
      <c r="DL10" s="217"/>
      <c r="DM10" s="217"/>
      <c r="DN10" s="217"/>
      <c r="DO10" s="217"/>
      <c r="DP10" s="279"/>
      <c r="DQ10" s="288">
        <v>158325</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5179893</v>
      </c>
      <c r="S11" s="217"/>
      <c r="T11" s="217"/>
      <c r="U11" s="217"/>
      <c r="V11" s="217"/>
      <c r="W11" s="217"/>
      <c r="X11" s="217"/>
      <c r="Y11" s="279"/>
      <c r="Z11" s="283">
        <v>4.5</v>
      </c>
      <c r="AA11" s="238"/>
      <c r="AB11" s="238"/>
      <c r="AC11" s="285"/>
      <c r="AD11" s="288">
        <v>5179893</v>
      </c>
      <c r="AE11" s="217"/>
      <c r="AF11" s="217"/>
      <c r="AG11" s="217"/>
      <c r="AH11" s="217"/>
      <c r="AI11" s="217"/>
      <c r="AJ11" s="217"/>
      <c r="AK11" s="279"/>
      <c r="AL11" s="283">
        <v>9</v>
      </c>
      <c r="AM11" s="238"/>
      <c r="AN11" s="238"/>
      <c r="AO11" s="296"/>
      <c r="AP11" s="261" t="s">
        <v>341</v>
      </c>
      <c r="AQ11" s="1"/>
      <c r="AR11" s="1"/>
      <c r="AS11" s="1"/>
      <c r="AT11" s="1"/>
      <c r="AU11" s="1"/>
      <c r="AV11" s="1"/>
      <c r="AW11" s="1"/>
      <c r="AX11" s="1"/>
      <c r="AY11" s="1"/>
      <c r="AZ11" s="1"/>
      <c r="BA11" s="1"/>
      <c r="BB11" s="1"/>
      <c r="BC11" s="1"/>
      <c r="BD11" s="1"/>
      <c r="BE11" s="1"/>
      <c r="BF11" s="269"/>
      <c r="BG11" s="274">
        <v>2024926</v>
      </c>
      <c r="BH11" s="217"/>
      <c r="BI11" s="217"/>
      <c r="BJ11" s="217"/>
      <c r="BK11" s="217"/>
      <c r="BL11" s="217"/>
      <c r="BM11" s="217"/>
      <c r="BN11" s="279"/>
      <c r="BO11" s="282">
        <v>6.9</v>
      </c>
      <c r="BP11" s="282"/>
      <c r="BQ11" s="282"/>
      <c r="BR11" s="282"/>
      <c r="BS11" s="287">
        <v>577089</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2437705</v>
      </c>
      <c r="CS11" s="217"/>
      <c r="CT11" s="217"/>
      <c r="CU11" s="217"/>
      <c r="CV11" s="217"/>
      <c r="CW11" s="217"/>
      <c r="CX11" s="217"/>
      <c r="CY11" s="279"/>
      <c r="CZ11" s="282">
        <v>2.2000000000000002</v>
      </c>
      <c r="DA11" s="282"/>
      <c r="DB11" s="282"/>
      <c r="DC11" s="282"/>
      <c r="DD11" s="288">
        <v>511020</v>
      </c>
      <c r="DE11" s="217"/>
      <c r="DF11" s="217"/>
      <c r="DG11" s="217"/>
      <c r="DH11" s="217"/>
      <c r="DI11" s="217"/>
      <c r="DJ11" s="217"/>
      <c r="DK11" s="217"/>
      <c r="DL11" s="217"/>
      <c r="DM11" s="217"/>
      <c r="DN11" s="217"/>
      <c r="DO11" s="217"/>
      <c r="DP11" s="279"/>
      <c r="DQ11" s="288">
        <v>1605619</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8570</v>
      </c>
      <c r="S12" s="217"/>
      <c r="T12" s="217"/>
      <c r="U12" s="217"/>
      <c r="V12" s="217"/>
      <c r="W12" s="217"/>
      <c r="X12" s="217"/>
      <c r="Y12" s="279"/>
      <c r="Z12" s="282">
        <v>0</v>
      </c>
      <c r="AA12" s="282"/>
      <c r="AB12" s="282"/>
      <c r="AC12" s="282"/>
      <c r="AD12" s="287">
        <v>8570</v>
      </c>
      <c r="AE12" s="287"/>
      <c r="AF12" s="287"/>
      <c r="AG12" s="287"/>
      <c r="AH12" s="287"/>
      <c r="AI12" s="287"/>
      <c r="AJ12" s="287"/>
      <c r="AK12" s="287"/>
      <c r="AL12" s="283">
        <v>0</v>
      </c>
      <c r="AM12" s="238"/>
      <c r="AN12" s="238"/>
      <c r="AO12" s="296"/>
      <c r="AP12" s="261" t="s">
        <v>345</v>
      </c>
      <c r="AQ12" s="1"/>
      <c r="AR12" s="1"/>
      <c r="AS12" s="1"/>
      <c r="AT12" s="1"/>
      <c r="AU12" s="1"/>
      <c r="AV12" s="1"/>
      <c r="AW12" s="1"/>
      <c r="AX12" s="1"/>
      <c r="AY12" s="1"/>
      <c r="AZ12" s="1"/>
      <c r="BA12" s="1"/>
      <c r="BB12" s="1"/>
      <c r="BC12" s="1"/>
      <c r="BD12" s="1"/>
      <c r="BE12" s="1"/>
      <c r="BF12" s="269"/>
      <c r="BG12" s="274">
        <v>13122065</v>
      </c>
      <c r="BH12" s="217"/>
      <c r="BI12" s="217"/>
      <c r="BJ12" s="217"/>
      <c r="BK12" s="217"/>
      <c r="BL12" s="217"/>
      <c r="BM12" s="217"/>
      <c r="BN12" s="279"/>
      <c r="BO12" s="282">
        <v>45</v>
      </c>
      <c r="BP12" s="282"/>
      <c r="BQ12" s="282"/>
      <c r="BR12" s="282"/>
      <c r="BS12" s="287" t="s">
        <v>199</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3472125</v>
      </c>
      <c r="CS12" s="217"/>
      <c r="CT12" s="217"/>
      <c r="CU12" s="217"/>
      <c r="CV12" s="217"/>
      <c r="CW12" s="217"/>
      <c r="CX12" s="217"/>
      <c r="CY12" s="279"/>
      <c r="CZ12" s="282">
        <v>3.1</v>
      </c>
      <c r="DA12" s="282"/>
      <c r="DB12" s="282"/>
      <c r="DC12" s="282"/>
      <c r="DD12" s="288">
        <v>922994</v>
      </c>
      <c r="DE12" s="217"/>
      <c r="DF12" s="217"/>
      <c r="DG12" s="217"/>
      <c r="DH12" s="217"/>
      <c r="DI12" s="217"/>
      <c r="DJ12" s="217"/>
      <c r="DK12" s="217"/>
      <c r="DL12" s="217"/>
      <c r="DM12" s="217"/>
      <c r="DN12" s="217"/>
      <c r="DO12" s="217"/>
      <c r="DP12" s="279"/>
      <c r="DQ12" s="288">
        <v>2086518</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349</v>
      </c>
      <c r="AQ13" s="1"/>
      <c r="AR13" s="1"/>
      <c r="AS13" s="1"/>
      <c r="AT13" s="1"/>
      <c r="AU13" s="1"/>
      <c r="AV13" s="1"/>
      <c r="AW13" s="1"/>
      <c r="AX13" s="1"/>
      <c r="AY13" s="1"/>
      <c r="AZ13" s="1"/>
      <c r="BA13" s="1"/>
      <c r="BB13" s="1"/>
      <c r="BC13" s="1"/>
      <c r="BD13" s="1"/>
      <c r="BE13" s="1"/>
      <c r="BF13" s="269"/>
      <c r="BG13" s="274">
        <v>13033666</v>
      </c>
      <c r="BH13" s="217"/>
      <c r="BI13" s="217"/>
      <c r="BJ13" s="217"/>
      <c r="BK13" s="217"/>
      <c r="BL13" s="217"/>
      <c r="BM13" s="217"/>
      <c r="BN13" s="279"/>
      <c r="BO13" s="282">
        <v>44.7</v>
      </c>
      <c r="BP13" s="282"/>
      <c r="BQ13" s="282"/>
      <c r="BR13" s="282"/>
      <c r="BS13" s="287" t="s">
        <v>199</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9330099</v>
      </c>
      <c r="CS13" s="217"/>
      <c r="CT13" s="217"/>
      <c r="CU13" s="217"/>
      <c r="CV13" s="217"/>
      <c r="CW13" s="217"/>
      <c r="CX13" s="217"/>
      <c r="CY13" s="279"/>
      <c r="CZ13" s="282">
        <v>8.1999999999999993</v>
      </c>
      <c r="DA13" s="282"/>
      <c r="DB13" s="282"/>
      <c r="DC13" s="282"/>
      <c r="DD13" s="288">
        <v>3855985</v>
      </c>
      <c r="DE13" s="217"/>
      <c r="DF13" s="217"/>
      <c r="DG13" s="217"/>
      <c r="DH13" s="217"/>
      <c r="DI13" s="217"/>
      <c r="DJ13" s="217"/>
      <c r="DK13" s="217"/>
      <c r="DL13" s="217"/>
      <c r="DM13" s="217"/>
      <c r="DN13" s="217"/>
      <c r="DO13" s="217"/>
      <c r="DP13" s="279"/>
      <c r="DQ13" s="288">
        <v>5134893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149</v>
      </c>
      <c r="AQ14" s="1"/>
      <c r="AR14" s="1"/>
      <c r="AS14" s="1"/>
      <c r="AT14" s="1"/>
      <c r="AU14" s="1"/>
      <c r="AV14" s="1"/>
      <c r="AW14" s="1"/>
      <c r="AX14" s="1"/>
      <c r="AY14" s="1"/>
      <c r="AZ14" s="1"/>
      <c r="BA14" s="1"/>
      <c r="BB14" s="1"/>
      <c r="BC14" s="1"/>
      <c r="BD14" s="1"/>
      <c r="BE14" s="1"/>
      <c r="BF14" s="269"/>
      <c r="BG14" s="274">
        <v>748874</v>
      </c>
      <c r="BH14" s="217"/>
      <c r="BI14" s="217"/>
      <c r="BJ14" s="217"/>
      <c r="BK14" s="217"/>
      <c r="BL14" s="217"/>
      <c r="BM14" s="217"/>
      <c r="BN14" s="279"/>
      <c r="BO14" s="282">
        <v>2.6</v>
      </c>
      <c r="BP14" s="282"/>
      <c r="BQ14" s="282"/>
      <c r="BR14" s="282"/>
      <c r="BS14" s="287">
        <v>19993</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3609773</v>
      </c>
      <c r="CS14" s="217"/>
      <c r="CT14" s="217"/>
      <c r="CU14" s="217"/>
      <c r="CV14" s="217"/>
      <c r="CW14" s="217"/>
      <c r="CX14" s="217"/>
      <c r="CY14" s="279"/>
      <c r="CZ14" s="282">
        <v>3.2</v>
      </c>
      <c r="DA14" s="282"/>
      <c r="DB14" s="282"/>
      <c r="DC14" s="282"/>
      <c r="DD14" s="288">
        <v>1126617</v>
      </c>
      <c r="DE14" s="217"/>
      <c r="DF14" s="217"/>
      <c r="DG14" s="217"/>
      <c r="DH14" s="217"/>
      <c r="DI14" s="217"/>
      <c r="DJ14" s="217"/>
      <c r="DK14" s="217"/>
      <c r="DL14" s="217"/>
      <c r="DM14" s="217"/>
      <c r="DN14" s="217"/>
      <c r="DO14" s="217"/>
      <c r="DP14" s="279"/>
      <c r="DQ14" s="288">
        <v>2404210</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52120</v>
      </c>
      <c r="S15" s="217"/>
      <c r="T15" s="217"/>
      <c r="U15" s="217"/>
      <c r="V15" s="217"/>
      <c r="W15" s="217"/>
      <c r="X15" s="217"/>
      <c r="Y15" s="279"/>
      <c r="Z15" s="282">
        <v>0</v>
      </c>
      <c r="AA15" s="282"/>
      <c r="AB15" s="282"/>
      <c r="AC15" s="282"/>
      <c r="AD15" s="287">
        <v>52120</v>
      </c>
      <c r="AE15" s="287"/>
      <c r="AF15" s="287"/>
      <c r="AG15" s="287"/>
      <c r="AH15" s="287"/>
      <c r="AI15" s="287"/>
      <c r="AJ15" s="287"/>
      <c r="AK15" s="287"/>
      <c r="AL15" s="283">
        <v>0.1</v>
      </c>
      <c r="AM15" s="238"/>
      <c r="AN15" s="238"/>
      <c r="AO15" s="296"/>
      <c r="AP15" s="261" t="s">
        <v>353</v>
      </c>
      <c r="AQ15" s="1"/>
      <c r="AR15" s="1"/>
      <c r="AS15" s="1"/>
      <c r="AT15" s="1"/>
      <c r="AU15" s="1"/>
      <c r="AV15" s="1"/>
      <c r="AW15" s="1"/>
      <c r="AX15" s="1"/>
      <c r="AY15" s="1"/>
      <c r="AZ15" s="1"/>
      <c r="BA15" s="1"/>
      <c r="BB15" s="1"/>
      <c r="BC15" s="1"/>
      <c r="BD15" s="1"/>
      <c r="BE15" s="1"/>
      <c r="BF15" s="269"/>
      <c r="BG15" s="274">
        <v>1188104</v>
      </c>
      <c r="BH15" s="217"/>
      <c r="BI15" s="217"/>
      <c r="BJ15" s="217"/>
      <c r="BK15" s="217"/>
      <c r="BL15" s="217"/>
      <c r="BM15" s="217"/>
      <c r="BN15" s="279"/>
      <c r="BO15" s="282">
        <v>4.0999999999999996</v>
      </c>
      <c r="BP15" s="282"/>
      <c r="BQ15" s="282"/>
      <c r="BR15" s="282"/>
      <c r="BS15" s="287" t="s">
        <v>199</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11840817</v>
      </c>
      <c r="CS15" s="217"/>
      <c r="CT15" s="217"/>
      <c r="CU15" s="217"/>
      <c r="CV15" s="217"/>
      <c r="CW15" s="217"/>
      <c r="CX15" s="217"/>
      <c r="CY15" s="279"/>
      <c r="CZ15" s="282">
        <v>10.5</v>
      </c>
      <c r="DA15" s="282"/>
      <c r="DB15" s="282"/>
      <c r="DC15" s="282"/>
      <c r="DD15" s="288">
        <v>2956379</v>
      </c>
      <c r="DE15" s="217"/>
      <c r="DF15" s="217"/>
      <c r="DG15" s="217"/>
      <c r="DH15" s="217"/>
      <c r="DI15" s="217"/>
      <c r="DJ15" s="217"/>
      <c r="DK15" s="217"/>
      <c r="DL15" s="217"/>
      <c r="DM15" s="217"/>
      <c r="DN15" s="217"/>
      <c r="DO15" s="217"/>
      <c r="DP15" s="279"/>
      <c r="DQ15" s="288">
        <v>8203399</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545566</v>
      </c>
      <c r="S16" s="217"/>
      <c r="T16" s="217"/>
      <c r="U16" s="217"/>
      <c r="V16" s="217"/>
      <c r="W16" s="217"/>
      <c r="X16" s="217"/>
      <c r="Y16" s="279"/>
      <c r="Z16" s="282">
        <v>0.5</v>
      </c>
      <c r="AA16" s="282"/>
      <c r="AB16" s="282"/>
      <c r="AC16" s="282"/>
      <c r="AD16" s="287">
        <v>545566</v>
      </c>
      <c r="AE16" s="287"/>
      <c r="AF16" s="287"/>
      <c r="AG16" s="287"/>
      <c r="AH16" s="287"/>
      <c r="AI16" s="287"/>
      <c r="AJ16" s="287"/>
      <c r="AK16" s="287"/>
      <c r="AL16" s="283">
        <v>0.9</v>
      </c>
      <c r="AM16" s="238"/>
      <c r="AN16" s="238"/>
      <c r="AO16" s="296"/>
      <c r="AP16" s="261" t="s">
        <v>357</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544881</v>
      </c>
      <c r="CS16" s="217"/>
      <c r="CT16" s="217"/>
      <c r="CU16" s="217"/>
      <c r="CV16" s="217"/>
      <c r="CW16" s="217"/>
      <c r="CX16" s="217"/>
      <c r="CY16" s="279"/>
      <c r="CZ16" s="282">
        <v>0.5</v>
      </c>
      <c r="DA16" s="282"/>
      <c r="DB16" s="282"/>
      <c r="DC16" s="282"/>
      <c r="DD16" s="288" t="s">
        <v>199</v>
      </c>
      <c r="DE16" s="217"/>
      <c r="DF16" s="217"/>
      <c r="DG16" s="217"/>
      <c r="DH16" s="217"/>
      <c r="DI16" s="217"/>
      <c r="DJ16" s="217"/>
      <c r="DK16" s="217"/>
      <c r="DL16" s="217"/>
      <c r="DM16" s="217"/>
      <c r="DN16" s="217"/>
      <c r="DO16" s="217"/>
      <c r="DP16" s="279"/>
      <c r="DQ16" s="288">
        <v>11845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1080990</v>
      </c>
      <c r="S17" s="217"/>
      <c r="T17" s="217"/>
      <c r="U17" s="217"/>
      <c r="V17" s="217"/>
      <c r="W17" s="217"/>
      <c r="X17" s="217"/>
      <c r="Y17" s="279"/>
      <c r="Z17" s="282">
        <v>0.9</v>
      </c>
      <c r="AA17" s="282"/>
      <c r="AB17" s="282"/>
      <c r="AC17" s="282"/>
      <c r="AD17" s="287">
        <v>1080990</v>
      </c>
      <c r="AE17" s="287"/>
      <c r="AF17" s="287"/>
      <c r="AG17" s="287"/>
      <c r="AH17" s="287"/>
      <c r="AI17" s="287"/>
      <c r="AJ17" s="287"/>
      <c r="AK17" s="287"/>
      <c r="AL17" s="283">
        <v>1.9</v>
      </c>
      <c r="AM17" s="238"/>
      <c r="AN17" s="238"/>
      <c r="AO17" s="296"/>
      <c r="AP17" s="261" t="s">
        <v>360</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10680217</v>
      </c>
      <c r="CS17" s="217"/>
      <c r="CT17" s="217"/>
      <c r="CU17" s="217"/>
      <c r="CV17" s="217"/>
      <c r="CW17" s="217"/>
      <c r="CX17" s="217"/>
      <c r="CY17" s="279"/>
      <c r="CZ17" s="282">
        <v>9.4</v>
      </c>
      <c r="DA17" s="282"/>
      <c r="DB17" s="282"/>
      <c r="DC17" s="282"/>
      <c r="DD17" s="288" t="s">
        <v>199</v>
      </c>
      <c r="DE17" s="217"/>
      <c r="DF17" s="217"/>
      <c r="DG17" s="217"/>
      <c r="DH17" s="217"/>
      <c r="DI17" s="217"/>
      <c r="DJ17" s="217"/>
      <c r="DK17" s="217"/>
      <c r="DL17" s="217"/>
      <c r="DM17" s="217"/>
      <c r="DN17" s="217"/>
      <c r="DO17" s="217"/>
      <c r="DP17" s="279"/>
      <c r="DQ17" s="288">
        <v>10449989</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191251</v>
      </c>
      <c r="S18" s="217"/>
      <c r="T18" s="217"/>
      <c r="U18" s="217"/>
      <c r="V18" s="217"/>
      <c r="W18" s="217"/>
      <c r="X18" s="217"/>
      <c r="Y18" s="279"/>
      <c r="Z18" s="282">
        <v>0.2</v>
      </c>
      <c r="AA18" s="282"/>
      <c r="AB18" s="282"/>
      <c r="AC18" s="282"/>
      <c r="AD18" s="287">
        <v>191251</v>
      </c>
      <c r="AE18" s="287"/>
      <c r="AF18" s="287"/>
      <c r="AG18" s="287"/>
      <c r="AH18" s="287"/>
      <c r="AI18" s="287"/>
      <c r="AJ18" s="287"/>
      <c r="AK18" s="287"/>
      <c r="AL18" s="283">
        <v>0.3</v>
      </c>
      <c r="AM18" s="238"/>
      <c r="AN18" s="238"/>
      <c r="AO18" s="296"/>
      <c r="AP18" s="261" t="s">
        <v>98</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v>456853</v>
      </c>
      <c r="CS18" s="217"/>
      <c r="CT18" s="217"/>
      <c r="CU18" s="217"/>
      <c r="CV18" s="217"/>
      <c r="CW18" s="217"/>
      <c r="CX18" s="217"/>
      <c r="CY18" s="279"/>
      <c r="CZ18" s="282">
        <v>0.4</v>
      </c>
      <c r="DA18" s="282"/>
      <c r="DB18" s="282"/>
      <c r="DC18" s="282"/>
      <c r="DD18" s="288" t="s">
        <v>199</v>
      </c>
      <c r="DE18" s="217"/>
      <c r="DF18" s="217"/>
      <c r="DG18" s="217"/>
      <c r="DH18" s="217"/>
      <c r="DI18" s="217"/>
      <c r="DJ18" s="217"/>
      <c r="DK18" s="217"/>
      <c r="DL18" s="217"/>
      <c r="DM18" s="217"/>
      <c r="DN18" s="217"/>
      <c r="DO18" s="217"/>
      <c r="DP18" s="279"/>
      <c r="DQ18" s="288">
        <v>456853</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883101</v>
      </c>
      <c r="S19" s="217"/>
      <c r="T19" s="217"/>
      <c r="U19" s="217"/>
      <c r="V19" s="217"/>
      <c r="W19" s="217"/>
      <c r="X19" s="217"/>
      <c r="Y19" s="279"/>
      <c r="Z19" s="282">
        <v>0.8</v>
      </c>
      <c r="AA19" s="282"/>
      <c r="AB19" s="282"/>
      <c r="AC19" s="282"/>
      <c r="AD19" s="287">
        <v>883101</v>
      </c>
      <c r="AE19" s="287"/>
      <c r="AF19" s="287"/>
      <c r="AG19" s="287"/>
      <c r="AH19" s="287"/>
      <c r="AI19" s="287"/>
      <c r="AJ19" s="287"/>
      <c r="AK19" s="287"/>
      <c r="AL19" s="283">
        <v>1.5</v>
      </c>
      <c r="AM19" s="238"/>
      <c r="AN19" s="238"/>
      <c r="AO19" s="296"/>
      <c r="AP19" s="261" t="s">
        <v>254</v>
      </c>
      <c r="AQ19" s="1"/>
      <c r="AR19" s="1"/>
      <c r="AS19" s="1"/>
      <c r="AT19" s="1"/>
      <c r="AU19" s="1"/>
      <c r="AV19" s="1"/>
      <c r="AW19" s="1"/>
      <c r="AX19" s="1"/>
      <c r="AY19" s="1"/>
      <c r="AZ19" s="1"/>
      <c r="BA19" s="1"/>
      <c r="BB19" s="1"/>
      <c r="BC19" s="1"/>
      <c r="BD19" s="1"/>
      <c r="BE19" s="1"/>
      <c r="BF19" s="269"/>
      <c r="BG19" s="274">
        <v>1318489</v>
      </c>
      <c r="BH19" s="217"/>
      <c r="BI19" s="217"/>
      <c r="BJ19" s="217"/>
      <c r="BK19" s="217"/>
      <c r="BL19" s="217"/>
      <c r="BM19" s="217"/>
      <c r="BN19" s="279"/>
      <c r="BO19" s="282">
        <v>4.5</v>
      </c>
      <c r="BP19" s="282"/>
      <c r="BQ19" s="282"/>
      <c r="BR19" s="282"/>
      <c r="BS19" s="287" t="s">
        <v>199</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6638</v>
      </c>
      <c r="S20" s="217"/>
      <c r="T20" s="217"/>
      <c r="U20" s="217"/>
      <c r="V20" s="217"/>
      <c r="W20" s="217"/>
      <c r="X20" s="217"/>
      <c r="Y20" s="279"/>
      <c r="Z20" s="282">
        <v>0</v>
      </c>
      <c r="AA20" s="282"/>
      <c r="AB20" s="282"/>
      <c r="AC20" s="282"/>
      <c r="AD20" s="287">
        <v>6638</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1318489</v>
      </c>
      <c r="BH20" s="217"/>
      <c r="BI20" s="217"/>
      <c r="BJ20" s="217"/>
      <c r="BK20" s="217"/>
      <c r="BL20" s="217"/>
      <c r="BM20" s="217"/>
      <c r="BN20" s="279"/>
      <c r="BO20" s="282">
        <v>4.5</v>
      </c>
      <c r="BP20" s="282"/>
      <c r="BQ20" s="282"/>
      <c r="BR20" s="282"/>
      <c r="BS20" s="287" t="s">
        <v>199</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113195340</v>
      </c>
      <c r="CS20" s="217"/>
      <c r="CT20" s="217"/>
      <c r="CU20" s="217"/>
      <c r="CV20" s="217"/>
      <c r="CW20" s="217"/>
      <c r="CX20" s="217"/>
      <c r="CY20" s="279"/>
      <c r="CZ20" s="282">
        <v>100</v>
      </c>
      <c r="DA20" s="282"/>
      <c r="DB20" s="282"/>
      <c r="DC20" s="282"/>
      <c r="DD20" s="288">
        <v>12593908</v>
      </c>
      <c r="DE20" s="217"/>
      <c r="DF20" s="217"/>
      <c r="DG20" s="217"/>
      <c r="DH20" s="217"/>
      <c r="DI20" s="217"/>
      <c r="DJ20" s="217"/>
      <c r="DK20" s="217"/>
      <c r="DL20" s="217"/>
      <c r="DM20" s="217"/>
      <c r="DN20" s="217"/>
      <c r="DO20" s="217"/>
      <c r="DP20" s="279"/>
      <c r="DQ20" s="288">
        <v>71337171</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24173859</v>
      </c>
      <c r="S21" s="217"/>
      <c r="T21" s="217"/>
      <c r="U21" s="217"/>
      <c r="V21" s="217"/>
      <c r="W21" s="217"/>
      <c r="X21" s="217"/>
      <c r="Y21" s="279"/>
      <c r="Z21" s="282">
        <v>20.9</v>
      </c>
      <c r="AA21" s="282"/>
      <c r="AB21" s="282"/>
      <c r="AC21" s="282"/>
      <c r="AD21" s="287">
        <v>21589469</v>
      </c>
      <c r="AE21" s="287"/>
      <c r="AF21" s="287"/>
      <c r="AG21" s="287"/>
      <c r="AH21" s="287"/>
      <c r="AI21" s="287"/>
      <c r="AJ21" s="287"/>
      <c r="AK21" s="287"/>
      <c r="AL21" s="283">
        <v>37.299999999999997</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118980</v>
      </c>
      <c r="BH21" s="217"/>
      <c r="BI21" s="217"/>
      <c r="BJ21" s="217"/>
      <c r="BK21" s="217"/>
      <c r="BL21" s="217"/>
      <c r="BM21" s="217"/>
      <c r="BN21" s="279"/>
      <c r="BO21" s="282">
        <v>0.4</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21589469</v>
      </c>
      <c r="S22" s="217"/>
      <c r="T22" s="217"/>
      <c r="U22" s="217"/>
      <c r="V22" s="217"/>
      <c r="W22" s="217"/>
      <c r="X22" s="217"/>
      <c r="Y22" s="279"/>
      <c r="Z22" s="282">
        <v>18.600000000000001</v>
      </c>
      <c r="AA22" s="282"/>
      <c r="AB22" s="282"/>
      <c r="AC22" s="282"/>
      <c r="AD22" s="287">
        <v>21589469</v>
      </c>
      <c r="AE22" s="287"/>
      <c r="AF22" s="287"/>
      <c r="AG22" s="287"/>
      <c r="AH22" s="287"/>
      <c r="AI22" s="287"/>
      <c r="AJ22" s="287"/>
      <c r="AK22" s="287"/>
      <c r="AL22" s="283">
        <v>37.299999999999997</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2584390</v>
      </c>
      <c r="S23" s="217"/>
      <c r="T23" s="217"/>
      <c r="U23" s="217"/>
      <c r="V23" s="217"/>
      <c r="W23" s="217"/>
      <c r="X23" s="217"/>
      <c r="Y23" s="279"/>
      <c r="Z23" s="282">
        <v>2.2000000000000002</v>
      </c>
      <c r="AA23" s="282"/>
      <c r="AB23" s="282"/>
      <c r="AC23" s="282"/>
      <c r="AD23" s="287" t="s">
        <v>199</v>
      </c>
      <c r="AE23" s="287"/>
      <c r="AF23" s="287"/>
      <c r="AG23" s="287"/>
      <c r="AH23" s="287"/>
      <c r="AI23" s="287"/>
      <c r="AJ23" s="287"/>
      <c r="AK23" s="287"/>
      <c r="AL23" s="283" t="s">
        <v>199</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v>1199509</v>
      </c>
      <c r="BH23" s="217"/>
      <c r="BI23" s="217"/>
      <c r="BJ23" s="217"/>
      <c r="BK23" s="217"/>
      <c r="BL23" s="217"/>
      <c r="BM23" s="217"/>
      <c r="BN23" s="279"/>
      <c r="BO23" s="282">
        <v>4.0999999999999996</v>
      </c>
      <c r="BP23" s="282"/>
      <c r="BQ23" s="282"/>
      <c r="BR23" s="282"/>
      <c r="BS23" s="287" t="s">
        <v>199</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300</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58808210</v>
      </c>
      <c r="CS24" s="276"/>
      <c r="CT24" s="276"/>
      <c r="CU24" s="276"/>
      <c r="CV24" s="276"/>
      <c r="CW24" s="276"/>
      <c r="CX24" s="276"/>
      <c r="CY24" s="278"/>
      <c r="CZ24" s="291">
        <v>52</v>
      </c>
      <c r="DA24" s="293"/>
      <c r="DB24" s="293"/>
      <c r="DC24" s="337"/>
      <c r="DD24" s="341">
        <v>38028322</v>
      </c>
      <c r="DE24" s="276"/>
      <c r="DF24" s="276"/>
      <c r="DG24" s="276"/>
      <c r="DH24" s="276"/>
      <c r="DI24" s="276"/>
      <c r="DJ24" s="276"/>
      <c r="DK24" s="278"/>
      <c r="DL24" s="341">
        <v>35125416</v>
      </c>
      <c r="DM24" s="276"/>
      <c r="DN24" s="276"/>
      <c r="DO24" s="276"/>
      <c r="DP24" s="276"/>
      <c r="DQ24" s="276"/>
      <c r="DR24" s="276"/>
      <c r="DS24" s="276"/>
      <c r="DT24" s="276"/>
      <c r="DU24" s="276"/>
      <c r="DV24" s="278"/>
      <c r="DW24" s="291">
        <v>60.1</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61403428</v>
      </c>
      <c r="S25" s="217"/>
      <c r="T25" s="217"/>
      <c r="U25" s="217"/>
      <c r="V25" s="217"/>
      <c r="W25" s="217"/>
      <c r="X25" s="217"/>
      <c r="Y25" s="279"/>
      <c r="Z25" s="282">
        <v>53</v>
      </c>
      <c r="AA25" s="282"/>
      <c r="AB25" s="282"/>
      <c r="AC25" s="282"/>
      <c r="AD25" s="287">
        <v>57619529</v>
      </c>
      <c r="AE25" s="287"/>
      <c r="AF25" s="287"/>
      <c r="AG25" s="287"/>
      <c r="AH25" s="287"/>
      <c r="AI25" s="287"/>
      <c r="AJ25" s="287"/>
      <c r="AK25" s="287"/>
      <c r="AL25" s="283">
        <v>99.6</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18250890</v>
      </c>
      <c r="CS25" s="313"/>
      <c r="CT25" s="313"/>
      <c r="CU25" s="313"/>
      <c r="CV25" s="313"/>
      <c r="CW25" s="313"/>
      <c r="CX25" s="313"/>
      <c r="CY25" s="332"/>
      <c r="CZ25" s="283">
        <v>16.100000000000001</v>
      </c>
      <c r="DA25" s="335"/>
      <c r="DB25" s="335"/>
      <c r="DC25" s="338"/>
      <c r="DD25" s="288">
        <v>16742822</v>
      </c>
      <c r="DE25" s="313"/>
      <c r="DF25" s="313"/>
      <c r="DG25" s="313"/>
      <c r="DH25" s="313"/>
      <c r="DI25" s="313"/>
      <c r="DJ25" s="313"/>
      <c r="DK25" s="332"/>
      <c r="DL25" s="288">
        <v>16443766</v>
      </c>
      <c r="DM25" s="313"/>
      <c r="DN25" s="313"/>
      <c r="DO25" s="313"/>
      <c r="DP25" s="313"/>
      <c r="DQ25" s="313"/>
      <c r="DR25" s="313"/>
      <c r="DS25" s="313"/>
      <c r="DT25" s="313"/>
      <c r="DU25" s="313"/>
      <c r="DV25" s="332"/>
      <c r="DW25" s="283">
        <v>28.1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26948</v>
      </c>
      <c r="S26" s="217"/>
      <c r="T26" s="217"/>
      <c r="U26" s="217"/>
      <c r="V26" s="217"/>
      <c r="W26" s="217"/>
      <c r="X26" s="217"/>
      <c r="Y26" s="279"/>
      <c r="Z26" s="282">
        <v>0</v>
      </c>
      <c r="AA26" s="282"/>
      <c r="AB26" s="282"/>
      <c r="AC26" s="282"/>
      <c r="AD26" s="287">
        <v>26948</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11746767</v>
      </c>
      <c r="CS26" s="217"/>
      <c r="CT26" s="217"/>
      <c r="CU26" s="217"/>
      <c r="CV26" s="217"/>
      <c r="CW26" s="217"/>
      <c r="CX26" s="217"/>
      <c r="CY26" s="279"/>
      <c r="CZ26" s="283">
        <v>10.4</v>
      </c>
      <c r="DA26" s="335"/>
      <c r="DB26" s="335"/>
      <c r="DC26" s="338"/>
      <c r="DD26" s="288">
        <v>10874045</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469900</v>
      </c>
      <c r="S27" s="217"/>
      <c r="T27" s="217"/>
      <c r="U27" s="217"/>
      <c r="V27" s="217"/>
      <c r="W27" s="217"/>
      <c r="X27" s="217"/>
      <c r="Y27" s="279"/>
      <c r="Z27" s="282">
        <v>0.4</v>
      </c>
      <c r="AA27" s="282"/>
      <c r="AB27" s="282"/>
      <c r="AC27" s="282"/>
      <c r="AD27" s="287" t="s">
        <v>199</v>
      </c>
      <c r="AE27" s="287"/>
      <c r="AF27" s="287"/>
      <c r="AG27" s="287"/>
      <c r="AH27" s="287"/>
      <c r="AI27" s="287"/>
      <c r="AJ27" s="287"/>
      <c r="AK27" s="287"/>
      <c r="AL27" s="283" t="s">
        <v>199</v>
      </c>
      <c r="AM27" s="238"/>
      <c r="AN27" s="238"/>
      <c r="AO27" s="296"/>
      <c r="AP27" s="261" t="s">
        <v>391</v>
      </c>
      <c r="AQ27" s="1"/>
      <c r="AR27" s="1"/>
      <c r="AS27" s="1"/>
      <c r="AT27" s="1"/>
      <c r="AU27" s="1"/>
      <c r="AV27" s="1"/>
      <c r="AW27" s="1"/>
      <c r="AX27" s="1"/>
      <c r="AY27" s="1"/>
      <c r="AZ27" s="1"/>
      <c r="BA27" s="1"/>
      <c r="BB27" s="1"/>
      <c r="BC27" s="1"/>
      <c r="BD27" s="1"/>
      <c r="BE27" s="1"/>
      <c r="BF27" s="269"/>
      <c r="BG27" s="274">
        <v>29149785</v>
      </c>
      <c r="BH27" s="217"/>
      <c r="BI27" s="217"/>
      <c r="BJ27" s="217"/>
      <c r="BK27" s="217"/>
      <c r="BL27" s="217"/>
      <c r="BM27" s="217"/>
      <c r="BN27" s="279"/>
      <c r="BO27" s="282">
        <v>100</v>
      </c>
      <c r="BP27" s="282"/>
      <c r="BQ27" s="282"/>
      <c r="BR27" s="282"/>
      <c r="BS27" s="287">
        <v>730090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29877866</v>
      </c>
      <c r="CS27" s="313"/>
      <c r="CT27" s="313"/>
      <c r="CU27" s="313"/>
      <c r="CV27" s="313"/>
      <c r="CW27" s="313"/>
      <c r="CX27" s="313"/>
      <c r="CY27" s="332"/>
      <c r="CZ27" s="283">
        <v>26.4</v>
      </c>
      <c r="DA27" s="335"/>
      <c r="DB27" s="335"/>
      <c r="DC27" s="338"/>
      <c r="DD27" s="288">
        <v>10836274</v>
      </c>
      <c r="DE27" s="313"/>
      <c r="DF27" s="313"/>
      <c r="DG27" s="313"/>
      <c r="DH27" s="313"/>
      <c r="DI27" s="313"/>
      <c r="DJ27" s="313"/>
      <c r="DK27" s="332"/>
      <c r="DL27" s="288">
        <v>8244850</v>
      </c>
      <c r="DM27" s="313"/>
      <c r="DN27" s="313"/>
      <c r="DO27" s="313"/>
      <c r="DP27" s="313"/>
      <c r="DQ27" s="313"/>
      <c r="DR27" s="313"/>
      <c r="DS27" s="313"/>
      <c r="DT27" s="313"/>
      <c r="DU27" s="313"/>
      <c r="DV27" s="332"/>
      <c r="DW27" s="283">
        <v>14.1</v>
      </c>
      <c r="DX27" s="335"/>
      <c r="DY27" s="335"/>
      <c r="DZ27" s="335"/>
      <c r="EA27" s="335"/>
      <c r="EB27" s="335"/>
      <c r="EC27" s="360"/>
    </row>
    <row r="28" spans="2:133" ht="11.25" customHeight="1">
      <c r="B28" s="261" t="s">
        <v>228</v>
      </c>
      <c r="C28" s="1"/>
      <c r="D28" s="1"/>
      <c r="E28" s="1"/>
      <c r="F28" s="1"/>
      <c r="G28" s="1"/>
      <c r="H28" s="1"/>
      <c r="I28" s="1"/>
      <c r="J28" s="1"/>
      <c r="K28" s="1"/>
      <c r="L28" s="1"/>
      <c r="M28" s="1"/>
      <c r="N28" s="1"/>
      <c r="O28" s="1"/>
      <c r="P28" s="1"/>
      <c r="Q28" s="269"/>
      <c r="R28" s="274">
        <v>972700</v>
      </c>
      <c r="S28" s="217"/>
      <c r="T28" s="217"/>
      <c r="U28" s="217"/>
      <c r="V28" s="217"/>
      <c r="W28" s="217"/>
      <c r="X28" s="217"/>
      <c r="Y28" s="279"/>
      <c r="Z28" s="282">
        <v>0.8</v>
      </c>
      <c r="AA28" s="282"/>
      <c r="AB28" s="282"/>
      <c r="AC28" s="282"/>
      <c r="AD28" s="287">
        <v>98898</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10679454</v>
      </c>
      <c r="CS28" s="217"/>
      <c r="CT28" s="217"/>
      <c r="CU28" s="217"/>
      <c r="CV28" s="217"/>
      <c r="CW28" s="217"/>
      <c r="CX28" s="217"/>
      <c r="CY28" s="279"/>
      <c r="CZ28" s="283">
        <v>9.4</v>
      </c>
      <c r="DA28" s="335"/>
      <c r="DB28" s="335"/>
      <c r="DC28" s="338"/>
      <c r="DD28" s="288">
        <v>10449226</v>
      </c>
      <c r="DE28" s="217"/>
      <c r="DF28" s="217"/>
      <c r="DG28" s="217"/>
      <c r="DH28" s="217"/>
      <c r="DI28" s="217"/>
      <c r="DJ28" s="217"/>
      <c r="DK28" s="279"/>
      <c r="DL28" s="288">
        <v>10436800</v>
      </c>
      <c r="DM28" s="217"/>
      <c r="DN28" s="217"/>
      <c r="DO28" s="217"/>
      <c r="DP28" s="217"/>
      <c r="DQ28" s="217"/>
      <c r="DR28" s="217"/>
      <c r="DS28" s="217"/>
      <c r="DT28" s="217"/>
      <c r="DU28" s="217"/>
      <c r="DV28" s="279"/>
      <c r="DW28" s="283">
        <v>17.899999999999999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1069925</v>
      </c>
      <c r="S29" s="217"/>
      <c r="T29" s="217"/>
      <c r="U29" s="217"/>
      <c r="V29" s="217"/>
      <c r="W29" s="217"/>
      <c r="X29" s="217"/>
      <c r="Y29" s="279"/>
      <c r="Z29" s="282">
        <v>0.9</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10674267</v>
      </c>
      <c r="CS29" s="313"/>
      <c r="CT29" s="313"/>
      <c r="CU29" s="313"/>
      <c r="CV29" s="313"/>
      <c r="CW29" s="313"/>
      <c r="CX29" s="313"/>
      <c r="CY29" s="332"/>
      <c r="CZ29" s="283">
        <v>9.4</v>
      </c>
      <c r="DA29" s="335"/>
      <c r="DB29" s="335"/>
      <c r="DC29" s="338"/>
      <c r="DD29" s="288">
        <v>10444039</v>
      </c>
      <c r="DE29" s="313"/>
      <c r="DF29" s="313"/>
      <c r="DG29" s="313"/>
      <c r="DH29" s="313"/>
      <c r="DI29" s="313"/>
      <c r="DJ29" s="313"/>
      <c r="DK29" s="332"/>
      <c r="DL29" s="288">
        <v>10431613</v>
      </c>
      <c r="DM29" s="313"/>
      <c r="DN29" s="313"/>
      <c r="DO29" s="313"/>
      <c r="DP29" s="313"/>
      <c r="DQ29" s="313"/>
      <c r="DR29" s="313"/>
      <c r="DS29" s="313"/>
      <c r="DT29" s="313"/>
      <c r="DU29" s="313"/>
      <c r="DV29" s="332"/>
      <c r="DW29" s="283">
        <v>17.899999999999999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23367872</v>
      </c>
      <c r="S30" s="217"/>
      <c r="T30" s="217"/>
      <c r="U30" s="217"/>
      <c r="V30" s="217"/>
      <c r="W30" s="217"/>
      <c r="X30" s="217"/>
      <c r="Y30" s="279"/>
      <c r="Z30" s="282">
        <v>20.2</v>
      </c>
      <c r="AA30" s="282"/>
      <c r="AB30" s="282"/>
      <c r="AC30" s="282"/>
      <c r="AD30" s="287" t="s">
        <v>199</v>
      </c>
      <c r="AE30" s="287"/>
      <c r="AF30" s="287"/>
      <c r="AG30" s="287"/>
      <c r="AH30" s="287"/>
      <c r="AI30" s="287"/>
      <c r="AJ30" s="287"/>
      <c r="AK30" s="287"/>
      <c r="AL30" s="283" t="s">
        <v>199</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10237796</v>
      </c>
      <c r="CS30" s="217"/>
      <c r="CT30" s="217"/>
      <c r="CU30" s="217"/>
      <c r="CV30" s="217"/>
      <c r="CW30" s="217"/>
      <c r="CX30" s="217"/>
      <c r="CY30" s="279"/>
      <c r="CZ30" s="283">
        <v>9</v>
      </c>
      <c r="DA30" s="335"/>
      <c r="DB30" s="335"/>
      <c r="DC30" s="338"/>
      <c r="DD30" s="288">
        <v>10021659</v>
      </c>
      <c r="DE30" s="217"/>
      <c r="DF30" s="217"/>
      <c r="DG30" s="217"/>
      <c r="DH30" s="217"/>
      <c r="DI30" s="217"/>
      <c r="DJ30" s="217"/>
      <c r="DK30" s="279"/>
      <c r="DL30" s="288">
        <v>10009752</v>
      </c>
      <c r="DM30" s="217"/>
      <c r="DN30" s="217"/>
      <c r="DO30" s="217"/>
      <c r="DP30" s="217"/>
      <c r="DQ30" s="217"/>
      <c r="DR30" s="217"/>
      <c r="DS30" s="217"/>
      <c r="DT30" s="217"/>
      <c r="DU30" s="217"/>
      <c r="DV30" s="279"/>
      <c r="DW30" s="283">
        <v>17.100000000000001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16351</v>
      </c>
      <c r="S31" s="217"/>
      <c r="T31" s="217"/>
      <c r="U31" s="217"/>
      <c r="V31" s="217"/>
      <c r="W31" s="217"/>
      <c r="X31" s="217"/>
      <c r="Y31" s="279"/>
      <c r="Z31" s="282">
        <v>0</v>
      </c>
      <c r="AA31" s="282"/>
      <c r="AB31" s="282"/>
      <c r="AC31" s="282"/>
      <c r="AD31" s="287">
        <v>16351</v>
      </c>
      <c r="AE31" s="287"/>
      <c r="AF31" s="287"/>
      <c r="AG31" s="287"/>
      <c r="AH31" s="287"/>
      <c r="AI31" s="287"/>
      <c r="AJ31" s="287"/>
      <c r="AK31" s="287"/>
      <c r="AL31" s="283">
        <v>0</v>
      </c>
      <c r="AM31" s="238"/>
      <c r="AN31" s="238"/>
      <c r="AO31" s="296"/>
      <c r="AP31" s="163" t="s">
        <v>5</v>
      </c>
      <c r="AQ31" s="178"/>
      <c r="AR31" s="178"/>
      <c r="AS31" s="178"/>
      <c r="AT31" s="306" t="s">
        <v>193</v>
      </c>
      <c r="AU31" s="265"/>
      <c r="AV31" s="265"/>
      <c r="AW31" s="265"/>
      <c r="AX31" s="260" t="s">
        <v>273</v>
      </c>
      <c r="AY31" s="265"/>
      <c r="AZ31" s="265"/>
      <c r="BA31" s="265"/>
      <c r="BB31" s="265"/>
      <c r="BC31" s="265"/>
      <c r="BD31" s="265"/>
      <c r="BE31" s="265"/>
      <c r="BF31" s="268"/>
      <c r="BG31" s="318">
        <v>99.7</v>
      </c>
      <c r="BH31" s="322"/>
      <c r="BI31" s="322"/>
      <c r="BJ31" s="322"/>
      <c r="BK31" s="322"/>
      <c r="BL31" s="322"/>
      <c r="BM31" s="293">
        <v>98.7</v>
      </c>
      <c r="BN31" s="322"/>
      <c r="BO31" s="322"/>
      <c r="BP31" s="322"/>
      <c r="BQ31" s="324"/>
      <c r="BR31" s="318">
        <v>99.5</v>
      </c>
      <c r="BS31" s="322"/>
      <c r="BT31" s="322"/>
      <c r="BU31" s="322"/>
      <c r="BV31" s="322"/>
      <c r="BW31" s="322"/>
      <c r="BX31" s="293">
        <v>98.7</v>
      </c>
      <c r="BY31" s="322"/>
      <c r="BZ31" s="322"/>
      <c r="CA31" s="322"/>
      <c r="CB31" s="324"/>
      <c r="CD31" s="134"/>
      <c r="CE31" s="42"/>
      <c r="CF31" s="261" t="s">
        <v>317</v>
      </c>
      <c r="CG31" s="1"/>
      <c r="CH31" s="1"/>
      <c r="CI31" s="1"/>
      <c r="CJ31" s="1"/>
      <c r="CK31" s="1"/>
      <c r="CL31" s="1"/>
      <c r="CM31" s="1"/>
      <c r="CN31" s="1"/>
      <c r="CO31" s="1"/>
      <c r="CP31" s="1"/>
      <c r="CQ31" s="269"/>
      <c r="CR31" s="274">
        <v>436471</v>
      </c>
      <c r="CS31" s="313"/>
      <c r="CT31" s="313"/>
      <c r="CU31" s="313"/>
      <c r="CV31" s="313"/>
      <c r="CW31" s="313"/>
      <c r="CX31" s="313"/>
      <c r="CY31" s="332"/>
      <c r="CZ31" s="283">
        <v>0.4</v>
      </c>
      <c r="DA31" s="335"/>
      <c r="DB31" s="335"/>
      <c r="DC31" s="338"/>
      <c r="DD31" s="288">
        <v>422380</v>
      </c>
      <c r="DE31" s="313"/>
      <c r="DF31" s="313"/>
      <c r="DG31" s="313"/>
      <c r="DH31" s="313"/>
      <c r="DI31" s="313"/>
      <c r="DJ31" s="313"/>
      <c r="DK31" s="332"/>
      <c r="DL31" s="288">
        <v>421861</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8364071</v>
      </c>
      <c r="S32" s="217"/>
      <c r="T32" s="217"/>
      <c r="U32" s="217"/>
      <c r="V32" s="217"/>
      <c r="W32" s="217"/>
      <c r="X32" s="217"/>
      <c r="Y32" s="279"/>
      <c r="Z32" s="282">
        <v>7.2</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247</v>
      </c>
      <c r="AX32" s="261" t="s">
        <v>375</v>
      </c>
      <c r="AY32" s="1"/>
      <c r="AZ32" s="1"/>
      <c r="BA32" s="1"/>
      <c r="BB32" s="1"/>
      <c r="BC32" s="1"/>
      <c r="BD32" s="1"/>
      <c r="BE32" s="1"/>
      <c r="BF32" s="269"/>
      <c r="BG32" s="319">
        <v>99.7</v>
      </c>
      <c r="BH32" s="313"/>
      <c r="BI32" s="313"/>
      <c r="BJ32" s="313"/>
      <c r="BK32" s="313"/>
      <c r="BL32" s="313"/>
      <c r="BM32" s="238">
        <v>98.8</v>
      </c>
      <c r="BN32" s="313"/>
      <c r="BO32" s="313"/>
      <c r="BP32" s="313"/>
      <c r="BQ32" s="316"/>
      <c r="BR32" s="319">
        <v>99.6</v>
      </c>
      <c r="BS32" s="313"/>
      <c r="BT32" s="313"/>
      <c r="BU32" s="313"/>
      <c r="BV32" s="313"/>
      <c r="BW32" s="313"/>
      <c r="BX32" s="238">
        <v>99</v>
      </c>
      <c r="BY32" s="313"/>
      <c r="BZ32" s="313"/>
      <c r="CA32" s="313"/>
      <c r="CB32" s="316"/>
      <c r="CD32" s="135"/>
      <c r="CE32" s="142"/>
      <c r="CF32" s="261" t="s">
        <v>396</v>
      </c>
      <c r="CG32" s="1"/>
      <c r="CH32" s="1"/>
      <c r="CI32" s="1"/>
      <c r="CJ32" s="1"/>
      <c r="CK32" s="1"/>
      <c r="CL32" s="1"/>
      <c r="CM32" s="1"/>
      <c r="CN32" s="1"/>
      <c r="CO32" s="1"/>
      <c r="CP32" s="1"/>
      <c r="CQ32" s="269"/>
      <c r="CR32" s="274">
        <v>5187</v>
      </c>
      <c r="CS32" s="217"/>
      <c r="CT32" s="217"/>
      <c r="CU32" s="217"/>
      <c r="CV32" s="217"/>
      <c r="CW32" s="217"/>
      <c r="CX32" s="217"/>
      <c r="CY32" s="279"/>
      <c r="CZ32" s="283">
        <v>0</v>
      </c>
      <c r="DA32" s="335"/>
      <c r="DB32" s="335"/>
      <c r="DC32" s="338"/>
      <c r="DD32" s="288">
        <v>5187</v>
      </c>
      <c r="DE32" s="217"/>
      <c r="DF32" s="217"/>
      <c r="DG32" s="217"/>
      <c r="DH32" s="217"/>
      <c r="DI32" s="217"/>
      <c r="DJ32" s="217"/>
      <c r="DK32" s="279"/>
      <c r="DL32" s="288">
        <v>5187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429834</v>
      </c>
      <c r="S33" s="217"/>
      <c r="T33" s="217"/>
      <c r="U33" s="217"/>
      <c r="V33" s="217"/>
      <c r="W33" s="217"/>
      <c r="X33" s="217"/>
      <c r="Y33" s="279"/>
      <c r="Z33" s="282">
        <v>0.4</v>
      </c>
      <c r="AA33" s="282"/>
      <c r="AB33" s="282"/>
      <c r="AC33" s="282"/>
      <c r="AD33" s="287">
        <v>38856</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99.6</v>
      </c>
      <c r="BH33" s="312"/>
      <c r="BI33" s="312"/>
      <c r="BJ33" s="312"/>
      <c r="BK33" s="312"/>
      <c r="BL33" s="312"/>
      <c r="BM33" s="294">
        <v>98.5</v>
      </c>
      <c r="BN33" s="312"/>
      <c r="BO33" s="312"/>
      <c r="BP33" s="312"/>
      <c r="BQ33" s="317"/>
      <c r="BR33" s="320">
        <v>99.5</v>
      </c>
      <c r="BS33" s="312"/>
      <c r="BT33" s="312"/>
      <c r="BU33" s="312"/>
      <c r="BV33" s="312"/>
      <c r="BW33" s="312"/>
      <c r="BX33" s="294">
        <v>98.2</v>
      </c>
      <c r="BY33" s="312"/>
      <c r="BZ33" s="312"/>
      <c r="CA33" s="312"/>
      <c r="CB33" s="317"/>
      <c r="CD33" s="261" t="s">
        <v>398</v>
      </c>
      <c r="CE33" s="1"/>
      <c r="CF33" s="1"/>
      <c r="CG33" s="1"/>
      <c r="CH33" s="1"/>
      <c r="CI33" s="1"/>
      <c r="CJ33" s="1"/>
      <c r="CK33" s="1"/>
      <c r="CL33" s="1"/>
      <c r="CM33" s="1"/>
      <c r="CN33" s="1"/>
      <c r="CO33" s="1"/>
      <c r="CP33" s="1"/>
      <c r="CQ33" s="269"/>
      <c r="CR33" s="274">
        <v>41248341</v>
      </c>
      <c r="CS33" s="313"/>
      <c r="CT33" s="313"/>
      <c r="CU33" s="313"/>
      <c r="CV33" s="313"/>
      <c r="CW33" s="313"/>
      <c r="CX33" s="313"/>
      <c r="CY33" s="332"/>
      <c r="CZ33" s="283">
        <v>36.4</v>
      </c>
      <c r="DA33" s="335"/>
      <c r="DB33" s="335"/>
      <c r="DC33" s="338"/>
      <c r="DD33" s="288">
        <v>31394145</v>
      </c>
      <c r="DE33" s="313"/>
      <c r="DF33" s="313"/>
      <c r="DG33" s="313"/>
      <c r="DH33" s="313"/>
      <c r="DI33" s="313"/>
      <c r="DJ33" s="313"/>
      <c r="DK33" s="332"/>
      <c r="DL33" s="288">
        <v>19595874</v>
      </c>
      <c r="DM33" s="313"/>
      <c r="DN33" s="313"/>
      <c r="DO33" s="313"/>
      <c r="DP33" s="313"/>
      <c r="DQ33" s="313"/>
      <c r="DR33" s="313"/>
      <c r="DS33" s="313"/>
      <c r="DT33" s="313"/>
      <c r="DU33" s="313"/>
      <c r="DV33" s="332"/>
      <c r="DW33" s="283">
        <v>33.5</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2108671</v>
      </c>
      <c r="S34" s="217"/>
      <c r="T34" s="217"/>
      <c r="U34" s="217"/>
      <c r="V34" s="217"/>
      <c r="W34" s="217"/>
      <c r="X34" s="217"/>
      <c r="Y34" s="279"/>
      <c r="Z34" s="282">
        <v>1.8</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15124317</v>
      </c>
      <c r="CS34" s="217"/>
      <c r="CT34" s="217"/>
      <c r="CU34" s="217"/>
      <c r="CV34" s="217"/>
      <c r="CW34" s="217"/>
      <c r="CX34" s="217"/>
      <c r="CY34" s="279"/>
      <c r="CZ34" s="283">
        <v>13.4</v>
      </c>
      <c r="DA34" s="335"/>
      <c r="DB34" s="335"/>
      <c r="DC34" s="338"/>
      <c r="DD34" s="288">
        <v>11071311</v>
      </c>
      <c r="DE34" s="217"/>
      <c r="DF34" s="217"/>
      <c r="DG34" s="217"/>
      <c r="DH34" s="217"/>
      <c r="DI34" s="217"/>
      <c r="DJ34" s="217"/>
      <c r="DK34" s="279"/>
      <c r="DL34" s="288">
        <v>8507894</v>
      </c>
      <c r="DM34" s="217"/>
      <c r="DN34" s="217"/>
      <c r="DO34" s="217"/>
      <c r="DP34" s="217"/>
      <c r="DQ34" s="217"/>
      <c r="DR34" s="217"/>
      <c r="DS34" s="217"/>
      <c r="DT34" s="217"/>
      <c r="DU34" s="217"/>
      <c r="DV34" s="279"/>
      <c r="DW34" s="283">
        <v>14.6</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3823551</v>
      </c>
      <c r="S35" s="217"/>
      <c r="T35" s="217"/>
      <c r="U35" s="217"/>
      <c r="V35" s="217"/>
      <c r="W35" s="217"/>
      <c r="X35" s="217"/>
      <c r="Y35" s="279"/>
      <c r="Z35" s="282">
        <v>3.3</v>
      </c>
      <c r="AA35" s="282"/>
      <c r="AB35" s="282"/>
      <c r="AC35" s="282"/>
      <c r="AD35" s="287" t="s">
        <v>199</v>
      </c>
      <c r="AE35" s="287"/>
      <c r="AF35" s="287"/>
      <c r="AG35" s="287"/>
      <c r="AH35" s="287"/>
      <c r="AI35" s="287"/>
      <c r="AJ35" s="287"/>
      <c r="AK35" s="287"/>
      <c r="AL35" s="283" t="s">
        <v>199</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949765</v>
      </c>
      <c r="CS35" s="313"/>
      <c r="CT35" s="313"/>
      <c r="CU35" s="313"/>
      <c r="CV35" s="313"/>
      <c r="CW35" s="313"/>
      <c r="CX35" s="313"/>
      <c r="CY35" s="332"/>
      <c r="CZ35" s="283">
        <v>0.8</v>
      </c>
      <c r="DA35" s="335"/>
      <c r="DB35" s="335"/>
      <c r="DC35" s="338"/>
      <c r="DD35" s="288">
        <v>885142</v>
      </c>
      <c r="DE35" s="313"/>
      <c r="DF35" s="313"/>
      <c r="DG35" s="313"/>
      <c r="DH35" s="313"/>
      <c r="DI35" s="313"/>
      <c r="DJ35" s="313"/>
      <c r="DK35" s="332"/>
      <c r="DL35" s="288">
        <v>885142</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2882273</v>
      </c>
      <c r="S36" s="217"/>
      <c r="T36" s="217"/>
      <c r="U36" s="217"/>
      <c r="V36" s="217"/>
      <c r="W36" s="217"/>
      <c r="X36" s="217"/>
      <c r="Y36" s="279"/>
      <c r="Z36" s="282">
        <v>2.5</v>
      </c>
      <c r="AA36" s="282"/>
      <c r="AB36" s="282"/>
      <c r="AC36" s="282"/>
      <c r="AD36" s="287" t="s">
        <v>199</v>
      </c>
      <c r="AE36" s="287"/>
      <c r="AF36" s="287"/>
      <c r="AG36" s="287"/>
      <c r="AH36" s="287"/>
      <c r="AI36" s="287"/>
      <c r="AJ36" s="287"/>
      <c r="AK36" s="287"/>
      <c r="AL36" s="283" t="s">
        <v>199</v>
      </c>
      <c r="AM36" s="238"/>
      <c r="AN36" s="238"/>
      <c r="AO36" s="296"/>
      <c r="AP36" s="95"/>
      <c r="AQ36" s="301" t="s">
        <v>391</v>
      </c>
      <c r="AR36" s="304"/>
      <c r="AS36" s="304"/>
      <c r="AT36" s="304"/>
      <c r="AU36" s="304"/>
      <c r="AV36" s="304"/>
      <c r="AW36" s="304"/>
      <c r="AX36" s="304"/>
      <c r="AY36" s="309"/>
      <c r="AZ36" s="273">
        <v>14457895</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199430</v>
      </c>
      <c r="BW36" s="276"/>
      <c r="BX36" s="276"/>
      <c r="BY36" s="276"/>
      <c r="BZ36" s="276"/>
      <c r="CA36" s="276"/>
      <c r="CB36" s="315"/>
      <c r="CD36" s="261" t="s">
        <v>26</v>
      </c>
      <c r="CE36" s="1"/>
      <c r="CF36" s="1"/>
      <c r="CG36" s="1"/>
      <c r="CH36" s="1"/>
      <c r="CI36" s="1"/>
      <c r="CJ36" s="1"/>
      <c r="CK36" s="1"/>
      <c r="CL36" s="1"/>
      <c r="CM36" s="1"/>
      <c r="CN36" s="1"/>
      <c r="CO36" s="1"/>
      <c r="CP36" s="1"/>
      <c r="CQ36" s="269"/>
      <c r="CR36" s="274">
        <v>11451391</v>
      </c>
      <c r="CS36" s="217"/>
      <c r="CT36" s="217"/>
      <c r="CU36" s="217"/>
      <c r="CV36" s="217"/>
      <c r="CW36" s="217"/>
      <c r="CX36" s="217"/>
      <c r="CY36" s="279"/>
      <c r="CZ36" s="283">
        <v>10.1</v>
      </c>
      <c r="DA36" s="335"/>
      <c r="DB36" s="335"/>
      <c r="DC36" s="338"/>
      <c r="DD36" s="288">
        <v>9963627</v>
      </c>
      <c r="DE36" s="217"/>
      <c r="DF36" s="217"/>
      <c r="DG36" s="217"/>
      <c r="DH36" s="217"/>
      <c r="DI36" s="217"/>
      <c r="DJ36" s="217"/>
      <c r="DK36" s="279"/>
      <c r="DL36" s="288">
        <v>3874330</v>
      </c>
      <c r="DM36" s="217"/>
      <c r="DN36" s="217"/>
      <c r="DO36" s="217"/>
      <c r="DP36" s="217"/>
      <c r="DQ36" s="217"/>
      <c r="DR36" s="217"/>
      <c r="DS36" s="217"/>
      <c r="DT36" s="217"/>
      <c r="DU36" s="217"/>
      <c r="DV36" s="279"/>
      <c r="DW36" s="283">
        <v>6.6</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2373502</v>
      </c>
      <c r="S37" s="217"/>
      <c r="T37" s="217"/>
      <c r="U37" s="217"/>
      <c r="V37" s="217"/>
      <c r="W37" s="217"/>
      <c r="X37" s="217"/>
      <c r="Y37" s="279"/>
      <c r="Z37" s="282">
        <v>2</v>
      </c>
      <c r="AA37" s="282"/>
      <c r="AB37" s="282"/>
      <c r="AC37" s="282"/>
      <c r="AD37" s="287">
        <v>73351</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3361549</v>
      </c>
      <c r="BA37" s="217"/>
      <c r="BB37" s="217"/>
      <c r="BC37" s="217"/>
      <c r="BD37" s="313"/>
      <c r="BE37" s="313"/>
      <c r="BF37" s="316"/>
      <c r="BG37" s="261" t="s">
        <v>410</v>
      </c>
      <c r="BH37" s="1"/>
      <c r="BI37" s="1"/>
      <c r="BJ37" s="1"/>
      <c r="BK37" s="1"/>
      <c r="BL37" s="1"/>
      <c r="BM37" s="1"/>
      <c r="BN37" s="1"/>
      <c r="BO37" s="1"/>
      <c r="BP37" s="1"/>
      <c r="BQ37" s="1"/>
      <c r="BR37" s="1"/>
      <c r="BS37" s="1"/>
      <c r="BT37" s="1"/>
      <c r="BU37" s="269"/>
      <c r="BV37" s="274">
        <v>54877</v>
      </c>
      <c r="BW37" s="217"/>
      <c r="BX37" s="217"/>
      <c r="BY37" s="217"/>
      <c r="BZ37" s="217"/>
      <c r="CA37" s="217"/>
      <c r="CB37" s="326"/>
      <c r="CD37" s="261" t="s">
        <v>162</v>
      </c>
      <c r="CE37" s="1"/>
      <c r="CF37" s="1"/>
      <c r="CG37" s="1"/>
      <c r="CH37" s="1"/>
      <c r="CI37" s="1"/>
      <c r="CJ37" s="1"/>
      <c r="CK37" s="1"/>
      <c r="CL37" s="1"/>
      <c r="CM37" s="1"/>
      <c r="CN37" s="1"/>
      <c r="CO37" s="1"/>
      <c r="CP37" s="1"/>
      <c r="CQ37" s="269"/>
      <c r="CR37" s="274">
        <v>91355</v>
      </c>
      <c r="CS37" s="313"/>
      <c r="CT37" s="313"/>
      <c r="CU37" s="313"/>
      <c r="CV37" s="313"/>
      <c r="CW37" s="313"/>
      <c r="CX37" s="313"/>
      <c r="CY37" s="332"/>
      <c r="CZ37" s="283">
        <v>0.1</v>
      </c>
      <c r="DA37" s="335"/>
      <c r="DB37" s="335"/>
      <c r="DC37" s="338"/>
      <c r="DD37" s="288">
        <v>91355</v>
      </c>
      <c r="DE37" s="313"/>
      <c r="DF37" s="313"/>
      <c r="DG37" s="313"/>
      <c r="DH37" s="313"/>
      <c r="DI37" s="313"/>
      <c r="DJ37" s="313"/>
      <c r="DK37" s="332"/>
      <c r="DL37" s="288">
        <v>66162</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8500000</v>
      </c>
      <c r="S38" s="217"/>
      <c r="T38" s="217"/>
      <c r="U38" s="217"/>
      <c r="V38" s="217"/>
      <c r="W38" s="217"/>
      <c r="X38" s="217"/>
      <c r="Y38" s="279"/>
      <c r="Z38" s="282">
        <v>7.3</v>
      </c>
      <c r="AA38" s="282"/>
      <c r="AB38" s="282"/>
      <c r="AC38" s="282"/>
      <c r="AD38" s="287" t="s">
        <v>199</v>
      </c>
      <c r="AE38" s="287"/>
      <c r="AF38" s="287"/>
      <c r="AG38" s="287"/>
      <c r="AH38" s="287"/>
      <c r="AI38" s="287"/>
      <c r="AJ38" s="287"/>
      <c r="AK38" s="287"/>
      <c r="AL38" s="283" t="s">
        <v>199</v>
      </c>
      <c r="AM38" s="238"/>
      <c r="AN38" s="238"/>
      <c r="AO38" s="296"/>
      <c r="AQ38" s="302" t="s">
        <v>415</v>
      </c>
      <c r="AR38" s="111"/>
      <c r="AS38" s="111"/>
      <c r="AT38" s="111"/>
      <c r="AU38" s="111"/>
      <c r="AV38" s="111"/>
      <c r="AW38" s="111"/>
      <c r="AX38" s="111"/>
      <c r="AY38" s="310"/>
      <c r="AZ38" s="274">
        <v>1992435</v>
      </c>
      <c r="BA38" s="217"/>
      <c r="BB38" s="217"/>
      <c r="BC38" s="217"/>
      <c r="BD38" s="313"/>
      <c r="BE38" s="313"/>
      <c r="BF38" s="316"/>
      <c r="BG38" s="261" t="s">
        <v>417</v>
      </c>
      <c r="BH38" s="1"/>
      <c r="BI38" s="1"/>
      <c r="BJ38" s="1"/>
      <c r="BK38" s="1"/>
      <c r="BL38" s="1"/>
      <c r="BM38" s="1"/>
      <c r="BN38" s="1"/>
      <c r="BO38" s="1"/>
      <c r="BP38" s="1"/>
      <c r="BQ38" s="1"/>
      <c r="BR38" s="1"/>
      <c r="BS38" s="1"/>
      <c r="BT38" s="1"/>
      <c r="BU38" s="269"/>
      <c r="BV38" s="274">
        <v>20785</v>
      </c>
      <c r="BW38" s="217"/>
      <c r="BX38" s="217"/>
      <c r="BY38" s="217"/>
      <c r="BZ38" s="217"/>
      <c r="CA38" s="217"/>
      <c r="CB38" s="326"/>
      <c r="CD38" s="261" t="s">
        <v>418</v>
      </c>
      <c r="CE38" s="1"/>
      <c r="CF38" s="1"/>
      <c r="CG38" s="1"/>
      <c r="CH38" s="1"/>
      <c r="CI38" s="1"/>
      <c r="CJ38" s="1"/>
      <c r="CK38" s="1"/>
      <c r="CL38" s="1"/>
      <c r="CM38" s="1"/>
      <c r="CN38" s="1"/>
      <c r="CO38" s="1"/>
      <c r="CP38" s="1"/>
      <c r="CQ38" s="269"/>
      <c r="CR38" s="274">
        <v>7949725</v>
      </c>
      <c r="CS38" s="217"/>
      <c r="CT38" s="217"/>
      <c r="CU38" s="217"/>
      <c r="CV38" s="217"/>
      <c r="CW38" s="217"/>
      <c r="CX38" s="217"/>
      <c r="CY38" s="279"/>
      <c r="CZ38" s="283">
        <v>7</v>
      </c>
      <c r="DA38" s="335"/>
      <c r="DB38" s="335"/>
      <c r="DC38" s="338"/>
      <c r="DD38" s="288">
        <v>6578811</v>
      </c>
      <c r="DE38" s="217"/>
      <c r="DF38" s="217"/>
      <c r="DG38" s="217"/>
      <c r="DH38" s="217"/>
      <c r="DI38" s="217"/>
      <c r="DJ38" s="217"/>
      <c r="DK38" s="279"/>
      <c r="DL38" s="288">
        <v>6322584</v>
      </c>
      <c r="DM38" s="217"/>
      <c r="DN38" s="217"/>
      <c r="DO38" s="217"/>
      <c r="DP38" s="217"/>
      <c r="DQ38" s="217"/>
      <c r="DR38" s="217"/>
      <c r="DS38" s="217"/>
      <c r="DT38" s="217"/>
      <c r="DU38" s="217"/>
      <c r="DV38" s="279"/>
      <c r="DW38" s="283">
        <v>10.8</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311</v>
      </c>
      <c r="AR39" s="111"/>
      <c r="AS39" s="111"/>
      <c r="AT39" s="111"/>
      <c r="AU39" s="111"/>
      <c r="AV39" s="111"/>
      <c r="AW39" s="111"/>
      <c r="AX39" s="111"/>
      <c r="AY39" s="310"/>
      <c r="AZ39" s="274">
        <v>697333</v>
      </c>
      <c r="BA39" s="217"/>
      <c r="BB39" s="217"/>
      <c r="BC39" s="217"/>
      <c r="BD39" s="313"/>
      <c r="BE39" s="313"/>
      <c r="BF39" s="316"/>
      <c r="BG39" s="261" t="s">
        <v>336</v>
      </c>
      <c r="BH39" s="1"/>
      <c r="BI39" s="1"/>
      <c r="BJ39" s="1"/>
      <c r="BK39" s="1"/>
      <c r="BL39" s="1"/>
      <c r="BM39" s="1"/>
      <c r="BN39" s="1"/>
      <c r="BO39" s="1"/>
      <c r="BP39" s="1"/>
      <c r="BQ39" s="1"/>
      <c r="BR39" s="1"/>
      <c r="BS39" s="1"/>
      <c r="BT39" s="1"/>
      <c r="BU39" s="269"/>
      <c r="BV39" s="274">
        <v>28997</v>
      </c>
      <c r="BW39" s="217"/>
      <c r="BX39" s="217"/>
      <c r="BY39" s="217"/>
      <c r="BZ39" s="217"/>
      <c r="CA39" s="217"/>
      <c r="CB39" s="326"/>
      <c r="CD39" s="261" t="s">
        <v>420</v>
      </c>
      <c r="CE39" s="1"/>
      <c r="CF39" s="1"/>
      <c r="CG39" s="1"/>
      <c r="CH39" s="1"/>
      <c r="CI39" s="1"/>
      <c r="CJ39" s="1"/>
      <c r="CK39" s="1"/>
      <c r="CL39" s="1"/>
      <c r="CM39" s="1"/>
      <c r="CN39" s="1"/>
      <c r="CO39" s="1"/>
      <c r="CP39" s="1"/>
      <c r="CQ39" s="269"/>
      <c r="CR39" s="274">
        <v>4549505</v>
      </c>
      <c r="CS39" s="313"/>
      <c r="CT39" s="313"/>
      <c r="CU39" s="313"/>
      <c r="CV39" s="313"/>
      <c r="CW39" s="313"/>
      <c r="CX39" s="313"/>
      <c r="CY39" s="332"/>
      <c r="CZ39" s="283">
        <v>4</v>
      </c>
      <c r="DA39" s="335"/>
      <c r="DB39" s="335"/>
      <c r="DC39" s="338"/>
      <c r="DD39" s="288">
        <v>2453729</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543600</v>
      </c>
      <c r="S40" s="217"/>
      <c r="T40" s="217"/>
      <c r="U40" s="217"/>
      <c r="V40" s="217"/>
      <c r="W40" s="217"/>
      <c r="X40" s="217"/>
      <c r="Y40" s="279"/>
      <c r="Z40" s="282">
        <v>0.5</v>
      </c>
      <c r="AA40" s="282"/>
      <c r="AB40" s="282"/>
      <c r="AC40" s="282"/>
      <c r="AD40" s="287" t="s">
        <v>199</v>
      </c>
      <c r="AE40" s="287"/>
      <c r="AF40" s="287"/>
      <c r="AG40" s="287"/>
      <c r="AH40" s="287"/>
      <c r="AI40" s="287"/>
      <c r="AJ40" s="287"/>
      <c r="AK40" s="287"/>
      <c r="AL40" s="283" t="s">
        <v>199</v>
      </c>
      <c r="AM40" s="238"/>
      <c r="AN40" s="238"/>
      <c r="AO40" s="296"/>
      <c r="AQ40" s="302" t="s">
        <v>426</v>
      </c>
      <c r="AR40" s="111"/>
      <c r="AS40" s="111"/>
      <c r="AT40" s="111"/>
      <c r="AU40" s="111"/>
      <c r="AV40" s="111"/>
      <c r="AW40" s="111"/>
      <c r="AX40" s="111"/>
      <c r="AY40" s="310"/>
      <c r="AZ40" s="274">
        <v>446104</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108</v>
      </c>
      <c r="BW40" s="217"/>
      <c r="BX40" s="217"/>
      <c r="BY40" s="217"/>
      <c r="BZ40" s="217"/>
      <c r="CA40" s="217"/>
      <c r="CB40" s="326"/>
      <c r="CD40" s="261" t="s">
        <v>372</v>
      </c>
      <c r="CE40" s="1"/>
      <c r="CF40" s="1"/>
      <c r="CG40" s="1"/>
      <c r="CH40" s="1"/>
      <c r="CI40" s="1"/>
      <c r="CJ40" s="1"/>
      <c r="CK40" s="1"/>
      <c r="CL40" s="1"/>
      <c r="CM40" s="1"/>
      <c r="CN40" s="1"/>
      <c r="CO40" s="1"/>
      <c r="CP40" s="1"/>
      <c r="CQ40" s="269"/>
      <c r="CR40" s="274">
        <v>1223638</v>
      </c>
      <c r="CS40" s="217"/>
      <c r="CT40" s="217"/>
      <c r="CU40" s="217"/>
      <c r="CV40" s="217"/>
      <c r="CW40" s="217"/>
      <c r="CX40" s="217"/>
      <c r="CY40" s="279"/>
      <c r="CZ40" s="283">
        <v>1.1000000000000001</v>
      </c>
      <c r="DA40" s="335"/>
      <c r="DB40" s="335"/>
      <c r="DC40" s="338"/>
      <c r="DD40" s="288">
        <v>441525</v>
      </c>
      <c r="DE40" s="217"/>
      <c r="DF40" s="217"/>
      <c r="DG40" s="217"/>
      <c r="DH40" s="217"/>
      <c r="DI40" s="217"/>
      <c r="DJ40" s="217"/>
      <c r="DK40" s="279"/>
      <c r="DL40" s="288">
        <v>5924</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115809026</v>
      </c>
      <c r="S41" s="277"/>
      <c r="T41" s="277"/>
      <c r="U41" s="277"/>
      <c r="V41" s="277"/>
      <c r="W41" s="277"/>
      <c r="X41" s="277"/>
      <c r="Y41" s="280"/>
      <c r="Z41" s="284">
        <v>100</v>
      </c>
      <c r="AA41" s="284"/>
      <c r="AB41" s="284"/>
      <c r="AC41" s="284"/>
      <c r="AD41" s="289">
        <v>57873933</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1438647</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199</v>
      </c>
      <c r="BW41" s="217"/>
      <c r="BX41" s="217"/>
      <c r="BY41" s="217"/>
      <c r="BZ41" s="217"/>
      <c r="CA41" s="217"/>
      <c r="CB41" s="326"/>
      <c r="CD41" s="261" t="s">
        <v>287</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6521827</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446</v>
      </c>
      <c r="BW42" s="277"/>
      <c r="BX42" s="277"/>
      <c r="BY42" s="277"/>
      <c r="BZ42" s="277"/>
      <c r="CA42" s="277"/>
      <c r="CB42" s="327"/>
      <c r="CD42" s="261" t="s">
        <v>277</v>
      </c>
      <c r="CE42" s="1"/>
      <c r="CF42" s="1"/>
      <c r="CG42" s="1"/>
      <c r="CH42" s="1"/>
      <c r="CI42" s="1"/>
      <c r="CJ42" s="1"/>
      <c r="CK42" s="1"/>
      <c r="CL42" s="1"/>
      <c r="CM42" s="1"/>
      <c r="CN42" s="1"/>
      <c r="CO42" s="1"/>
      <c r="CP42" s="1"/>
      <c r="CQ42" s="269"/>
      <c r="CR42" s="274">
        <v>13138789</v>
      </c>
      <c r="CS42" s="313"/>
      <c r="CT42" s="313"/>
      <c r="CU42" s="313"/>
      <c r="CV42" s="313"/>
      <c r="CW42" s="313"/>
      <c r="CX42" s="313"/>
      <c r="CY42" s="332"/>
      <c r="CZ42" s="283">
        <v>11.6</v>
      </c>
      <c r="DA42" s="335"/>
      <c r="DB42" s="335"/>
      <c r="DC42" s="338"/>
      <c r="DD42" s="288">
        <v>1914704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138150</v>
      </c>
      <c r="CS43" s="313"/>
      <c r="CT43" s="313"/>
      <c r="CU43" s="313"/>
      <c r="CV43" s="313"/>
      <c r="CW43" s="313"/>
      <c r="CX43" s="313"/>
      <c r="CY43" s="332"/>
      <c r="CZ43" s="283">
        <v>0.1</v>
      </c>
      <c r="DA43" s="335"/>
      <c r="DB43" s="335"/>
      <c r="DC43" s="338"/>
      <c r="DD43" s="288">
        <v>138150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434</v>
      </c>
      <c r="CG44" s="1"/>
      <c r="CH44" s="1"/>
      <c r="CI44" s="1"/>
      <c r="CJ44" s="1"/>
      <c r="CK44" s="1"/>
      <c r="CL44" s="1"/>
      <c r="CM44" s="1"/>
      <c r="CN44" s="1"/>
      <c r="CO44" s="1"/>
      <c r="CP44" s="1"/>
      <c r="CQ44" s="269"/>
      <c r="CR44" s="274">
        <v>12593908</v>
      </c>
      <c r="CS44" s="217"/>
      <c r="CT44" s="217"/>
      <c r="CU44" s="217"/>
      <c r="CV44" s="217"/>
      <c r="CW44" s="217"/>
      <c r="CX44" s="217"/>
      <c r="CY44" s="279"/>
      <c r="CZ44" s="283">
        <v>11.1</v>
      </c>
      <c r="DA44" s="238"/>
      <c r="DB44" s="238"/>
      <c r="DC44" s="285"/>
      <c r="DD44" s="288">
        <v>1902859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4929143</v>
      </c>
      <c r="CS45" s="313"/>
      <c r="CT45" s="313"/>
      <c r="CU45" s="313"/>
      <c r="CV45" s="313"/>
      <c r="CW45" s="313"/>
      <c r="CX45" s="313"/>
      <c r="CY45" s="332"/>
      <c r="CZ45" s="283">
        <v>4.4000000000000004</v>
      </c>
      <c r="DA45" s="335"/>
      <c r="DB45" s="335"/>
      <c r="DC45" s="338"/>
      <c r="DD45" s="288">
        <v>234508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306</v>
      </c>
      <c r="CG46" s="1"/>
      <c r="CH46" s="1"/>
      <c r="CI46" s="1"/>
      <c r="CJ46" s="1"/>
      <c r="CK46" s="1"/>
      <c r="CL46" s="1"/>
      <c r="CM46" s="1"/>
      <c r="CN46" s="1"/>
      <c r="CO46" s="1"/>
      <c r="CP46" s="1"/>
      <c r="CQ46" s="269"/>
      <c r="CR46" s="274">
        <v>7341018</v>
      </c>
      <c r="CS46" s="217"/>
      <c r="CT46" s="217"/>
      <c r="CU46" s="217"/>
      <c r="CV46" s="217"/>
      <c r="CW46" s="217"/>
      <c r="CX46" s="217"/>
      <c r="CY46" s="279"/>
      <c r="CZ46" s="283">
        <v>6.5</v>
      </c>
      <c r="DA46" s="238"/>
      <c r="DB46" s="238"/>
      <c r="DC46" s="285"/>
      <c r="DD46" s="288">
        <v>1653748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544881</v>
      </c>
      <c r="CS47" s="313"/>
      <c r="CT47" s="313"/>
      <c r="CU47" s="313"/>
      <c r="CV47" s="313"/>
      <c r="CW47" s="313"/>
      <c r="CX47" s="313"/>
      <c r="CY47" s="332"/>
      <c r="CZ47" s="283">
        <v>0.5</v>
      </c>
      <c r="DA47" s="335"/>
      <c r="DB47" s="335"/>
      <c r="DC47" s="338"/>
      <c r="DD47" s="288">
        <v>11845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113195340</v>
      </c>
      <c r="CS49" s="312"/>
      <c r="CT49" s="312"/>
      <c r="CU49" s="312"/>
      <c r="CV49" s="312"/>
      <c r="CW49" s="312"/>
      <c r="CX49" s="312"/>
      <c r="CY49" s="333"/>
      <c r="CZ49" s="292">
        <v>100</v>
      </c>
      <c r="DA49" s="336"/>
      <c r="DB49" s="336"/>
      <c r="DC49" s="339"/>
      <c r="DD49" s="342">
        <v>71337171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N4doCsfCsEqgkHOyWe5fbUGDLGWzy7d7CBHNQkvZYdJYe7OJ10YkNjcmO7NMyJc217Jhgjottq8KUA44EcgdQ==" saltValue="OmSP724M+rvtlNXDcLpM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177</v>
      </c>
      <c r="R5" s="447"/>
      <c r="S5" s="447"/>
      <c r="T5" s="447"/>
      <c r="U5" s="458"/>
      <c r="V5" s="435" t="s">
        <v>443</v>
      </c>
      <c r="W5" s="447"/>
      <c r="X5" s="447"/>
      <c r="Y5" s="447"/>
      <c r="Z5" s="458"/>
      <c r="AA5" s="435" t="s">
        <v>444</v>
      </c>
      <c r="AB5" s="447"/>
      <c r="AC5" s="447"/>
      <c r="AD5" s="447"/>
      <c r="AE5" s="447"/>
      <c r="AF5" s="504" t="s">
        <v>174</v>
      </c>
      <c r="AG5" s="447"/>
      <c r="AH5" s="447"/>
      <c r="AI5" s="447"/>
      <c r="AJ5" s="522"/>
      <c r="AK5" s="447" t="s">
        <v>445</v>
      </c>
      <c r="AL5" s="447"/>
      <c r="AM5" s="447"/>
      <c r="AN5" s="447"/>
      <c r="AO5" s="458"/>
      <c r="AP5" s="435" t="s">
        <v>446</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244</v>
      </c>
      <c r="CS5" s="447"/>
      <c r="CT5" s="447"/>
      <c r="CU5" s="447"/>
      <c r="CV5" s="458"/>
      <c r="CW5" s="435" t="s">
        <v>50</v>
      </c>
      <c r="CX5" s="447"/>
      <c r="CY5" s="447"/>
      <c r="CZ5" s="447"/>
      <c r="DA5" s="458"/>
      <c r="DB5" s="435" t="s">
        <v>413</v>
      </c>
      <c r="DC5" s="447"/>
      <c r="DD5" s="447"/>
      <c r="DE5" s="447"/>
      <c r="DF5" s="458"/>
      <c r="DG5" s="700" t="s">
        <v>241</v>
      </c>
      <c r="DH5" s="703"/>
      <c r="DI5" s="703"/>
      <c r="DJ5" s="703"/>
      <c r="DK5" s="708"/>
      <c r="DL5" s="700" t="s">
        <v>450</v>
      </c>
      <c r="DM5" s="703"/>
      <c r="DN5" s="703"/>
      <c r="DO5" s="703"/>
      <c r="DP5" s="708"/>
      <c r="DQ5" s="435" t="s">
        <v>451</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115608</v>
      </c>
      <c r="R7" s="449"/>
      <c r="S7" s="449"/>
      <c r="T7" s="449"/>
      <c r="U7" s="449"/>
      <c r="V7" s="449">
        <v>113269</v>
      </c>
      <c r="W7" s="449"/>
      <c r="X7" s="449"/>
      <c r="Y7" s="449"/>
      <c r="Z7" s="449"/>
      <c r="AA7" s="449">
        <v>2339</v>
      </c>
      <c r="AB7" s="449"/>
      <c r="AC7" s="449"/>
      <c r="AD7" s="449"/>
      <c r="AE7" s="492"/>
      <c r="AF7" s="506">
        <v>1567</v>
      </c>
      <c r="AG7" s="519"/>
      <c r="AH7" s="519"/>
      <c r="AI7" s="519"/>
      <c r="AJ7" s="524"/>
      <c r="AK7" s="532">
        <v>3539</v>
      </c>
      <c r="AL7" s="449"/>
      <c r="AM7" s="449"/>
      <c r="AN7" s="449"/>
      <c r="AO7" s="449"/>
      <c r="AP7" s="449">
        <v>98336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184</v>
      </c>
      <c r="BS7" s="399" t="s">
        <v>537</v>
      </c>
      <c r="BT7" s="419"/>
      <c r="BU7" s="419"/>
      <c r="BV7" s="419"/>
      <c r="BW7" s="419"/>
      <c r="BX7" s="419"/>
      <c r="BY7" s="419"/>
      <c r="BZ7" s="419"/>
      <c r="CA7" s="419"/>
      <c r="CB7" s="419"/>
      <c r="CC7" s="419"/>
      <c r="CD7" s="419"/>
      <c r="CE7" s="419"/>
      <c r="CF7" s="419"/>
      <c r="CG7" s="431"/>
      <c r="CH7" s="663">
        <v>43</v>
      </c>
      <c r="CI7" s="666"/>
      <c r="CJ7" s="666"/>
      <c r="CK7" s="666"/>
      <c r="CL7" s="681"/>
      <c r="CM7" s="663">
        <v>3309</v>
      </c>
      <c r="CN7" s="666"/>
      <c r="CO7" s="666"/>
      <c r="CP7" s="666"/>
      <c r="CQ7" s="681"/>
      <c r="CR7" s="663">
        <v>6</v>
      </c>
      <c r="CS7" s="666"/>
      <c r="CT7" s="666"/>
      <c r="CU7" s="666"/>
      <c r="CV7" s="681"/>
      <c r="CW7" s="663">
        <v>0</v>
      </c>
      <c r="CX7" s="666"/>
      <c r="CY7" s="666"/>
      <c r="CZ7" s="666"/>
      <c r="DA7" s="681"/>
      <c r="DB7" s="663">
        <v>823</v>
      </c>
      <c r="DC7" s="666"/>
      <c r="DD7" s="666"/>
      <c r="DE7" s="666"/>
      <c r="DF7" s="681"/>
      <c r="DG7" s="663" t="s">
        <v>199</v>
      </c>
      <c r="DH7" s="666"/>
      <c r="DI7" s="666"/>
      <c r="DJ7" s="666"/>
      <c r="DK7" s="681"/>
      <c r="DL7" s="663">
        <v>1171</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347</v>
      </c>
      <c r="C8" s="420"/>
      <c r="D8" s="420"/>
      <c r="E8" s="420"/>
      <c r="F8" s="420"/>
      <c r="G8" s="420"/>
      <c r="H8" s="420"/>
      <c r="I8" s="420"/>
      <c r="J8" s="420"/>
      <c r="K8" s="420"/>
      <c r="L8" s="420"/>
      <c r="M8" s="420"/>
      <c r="N8" s="420"/>
      <c r="O8" s="420"/>
      <c r="P8" s="432"/>
      <c r="Q8" s="438">
        <v>221</v>
      </c>
      <c r="R8" s="450"/>
      <c r="S8" s="450"/>
      <c r="T8" s="450"/>
      <c r="U8" s="450"/>
      <c r="V8" s="450">
        <v>6</v>
      </c>
      <c r="W8" s="450"/>
      <c r="X8" s="450"/>
      <c r="Y8" s="450"/>
      <c r="Z8" s="450"/>
      <c r="AA8" s="450">
        <v>216</v>
      </c>
      <c r="AB8" s="450"/>
      <c r="AC8" s="450"/>
      <c r="AD8" s="450"/>
      <c r="AE8" s="461"/>
      <c r="AF8" s="507">
        <v>216</v>
      </c>
      <c r="AG8" s="456"/>
      <c r="AH8" s="456"/>
      <c r="AI8" s="456"/>
      <c r="AJ8" s="525"/>
      <c r="AK8" s="460" t="s">
        <v>199</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184</v>
      </c>
      <c r="BS8" s="400" t="s">
        <v>538</v>
      </c>
      <c r="BT8" s="420"/>
      <c r="BU8" s="420"/>
      <c r="BV8" s="420"/>
      <c r="BW8" s="420"/>
      <c r="BX8" s="420"/>
      <c r="BY8" s="420"/>
      <c r="BZ8" s="420"/>
      <c r="CA8" s="420"/>
      <c r="CB8" s="420"/>
      <c r="CC8" s="420"/>
      <c r="CD8" s="420"/>
      <c r="CE8" s="420"/>
      <c r="CF8" s="420"/>
      <c r="CG8" s="432"/>
      <c r="CH8" s="444">
        <v>-16</v>
      </c>
      <c r="CI8" s="456"/>
      <c r="CJ8" s="456"/>
      <c r="CK8" s="456"/>
      <c r="CL8" s="682"/>
      <c r="CM8" s="444">
        <v>514</v>
      </c>
      <c r="CN8" s="456"/>
      <c r="CO8" s="456"/>
      <c r="CP8" s="456"/>
      <c r="CQ8" s="682"/>
      <c r="CR8" s="444">
        <v>2</v>
      </c>
      <c r="CS8" s="456"/>
      <c r="CT8" s="456"/>
      <c r="CU8" s="456"/>
      <c r="CV8" s="682"/>
      <c r="CW8" s="444">
        <v>8</v>
      </c>
      <c r="CX8" s="456"/>
      <c r="CY8" s="456"/>
      <c r="CZ8" s="456"/>
      <c r="DA8" s="682"/>
      <c r="DB8" s="444">
        <v>0</v>
      </c>
      <c r="DC8" s="456"/>
      <c r="DD8" s="456"/>
      <c r="DE8" s="456"/>
      <c r="DF8" s="682"/>
      <c r="DG8" s="444" t="s">
        <v>199</v>
      </c>
      <c r="DH8" s="456"/>
      <c r="DI8" s="456"/>
      <c r="DJ8" s="456"/>
      <c r="DK8" s="682"/>
      <c r="DL8" s="444">
        <v>90</v>
      </c>
      <c r="DM8" s="456"/>
      <c r="DN8" s="456"/>
      <c r="DO8" s="456"/>
      <c r="DP8" s="682"/>
      <c r="DQ8" s="444">
        <v>90</v>
      </c>
      <c r="DR8" s="456"/>
      <c r="DS8" s="456"/>
      <c r="DT8" s="456"/>
      <c r="DU8" s="682"/>
      <c r="DV8" s="400"/>
      <c r="DW8" s="420"/>
      <c r="DX8" s="420"/>
      <c r="DY8" s="420"/>
      <c r="DZ8" s="718"/>
      <c r="EA8" s="576"/>
    </row>
    <row r="9" spans="1:131" s="364" customFormat="1" ht="26.25" customHeight="1">
      <c r="A9" s="373">
        <v>3</v>
      </c>
      <c r="B9" s="400" t="s">
        <v>433</v>
      </c>
      <c r="C9" s="420"/>
      <c r="D9" s="420"/>
      <c r="E9" s="420"/>
      <c r="F9" s="420"/>
      <c r="G9" s="420"/>
      <c r="H9" s="420"/>
      <c r="I9" s="420"/>
      <c r="J9" s="420"/>
      <c r="K9" s="420"/>
      <c r="L9" s="420"/>
      <c r="M9" s="420"/>
      <c r="N9" s="420"/>
      <c r="O9" s="420"/>
      <c r="P9" s="432"/>
      <c r="Q9" s="438">
        <v>157</v>
      </c>
      <c r="R9" s="450"/>
      <c r="S9" s="450"/>
      <c r="T9" s="450"/>
      <c r="U9" s="450"/>
      <c r="V9" s="450">
        <v>99</v>
      </c>
      <c r="W9" s="450"/>
      <c r="X9" s="450"/>
      <c r="Y9" s="450"/>
      <c r="Z9" s="450"/>
      <c r="AA9" s="450">
        <v>58</v>
      </c>
      <c r="AB9" s="450"/>
      <c r="AC9" s="450"/>
      <c r="AD9" s="450"/>
      <c r="AE9" s="461"/>
      <c r="AF9" s="507" t="s">
        <v>199</v>
      </c>
      <c r="AG9" s="456"/>
      <c r="AH9" s="456"/>
      <c r="AI9" s="456"/>
      <c r="AJ9" s="525"/>
      <c r="AK9" s="460">
        <v>8</v>
      </c>
      <c r="AL9" s="450"/>
      <c r="AM9" s="450"/>
      <c r="AN9" s="450"/>
      <c r="AO9" s="450"/>
      <c r="AP9" s="450">
        <v>845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539</v>
      </c>
      <c r="BT9" s="420"/>
      <c r="BU9" s="420"/>
      <c r="BV9" s="420"/>
      <c r="BW9" s="420"/>
      <c r="BX9" s="420"/>
      <c r="BY9" s="420"/>
      <c r="BZ9" s="420"/>
      <c r="CA9" s="420"/>
      <c r="CB9" s="420"/>
      <c r="CC9" s="420"/>
      <c r="CD9" s="420"/>
      <c r="CE9" s="420"/>
      <c r="CF9" s="420"/>
      <c r="CG9" s="432"/>
      <c r="CH9" s="444">
        <v>0</v>
      </c>
      <c r="CI9" s="456"/>
      <c r="CJ9" s="456"/>
      <c r="CK9" s="456"/>
      <c r="CL9" s="682"/>
      <c r="CM9" s="444">
        <v>1</v>
      </c>
      <c r="CN9" s="456"/>
      <c r="CO9" s="456"/>
      <c r="CP9" s="456"/>
      <c r="CQ9" s="682"/>
      <c r="CR9" s="444">
        <v>1</v>
      </c>
      <c r="CS9" s="456"/>
      <c r="CT9" s="456"/>
      <c r="CU9" s="456"/>
      <c r="CV9" s="682"/>
      <c r="CW9" s="444">
        <v>0</v>
      </c>
      <c r="CX9" s="456"/>
      <c r="CY9" s="456"/>
      <c r="CZ9" s="456"/>
      <c r="DA9" s="682"/>
      <c r="DB9" s="444">
        <v>0</v>
      </c>
      <c r="DC9" s="456"/>
      <c r="DD9" s="456"/>
      <c r="DE9" s="456"/>
      <c r="DF9" s="682"/>
      <c r="DG9" s="444" t="s">
        <v>199</v>
      </c>
      <c r="DH9" s="456"/>
      <c r="DI9" s="456"/>
      <c r="DJ9" s="456"/>
      <c r="DK9" s="682"/>
      <c r="DL9" s="444" t="s">
        <v>199</v>
      </c>
      <c r="DM9" s="456"/>
      <c r="DN9" s="456"/>
      <c r="DO9" s="456"/>
      <c r="DP9" s="682"/>
      <c r="DQ9" s="444" t="s">
        <v>199</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439</v>
      </c>
      <c r="BT10" s="420"/>
      <c r="BU10" s="420"/>
      <c r="BV10" s="420"/>
      <c r="BW10" s="420"/>
      <c r="BX10" s="420"/>
      <c r="BY10" s="420"/>
      <c r="BZ10" s="420"/>
      <c r="CA10" s="420"/>
      <c r="CB10" s="420"/>
      <c r="CC10" s="420"/>
      <c r="CD10" s="420"/>
      <c r="CE10" s="420"/>
      <c r="CF10" s="420"/>
      <c r="CG10" s="432"/>
      <c r="CH10" s="444">
        <v>11</v>
      </c>
      <c r="CI10" s="456"/>
      <c r="CJ10" s="456"/>
      <c r="CK10" s="456"/>
      <c r="CL10" s="682"/>
      <c r="CM10" s="444">
        <v>168</v>
      </c>
      <c r="CN10" s="456"/>
      <c r="CO10" s="456"/>
      <c r="CP10" s="456"/>
      <c r="CQ10" s="682"/>
      <c r="CR10" s="444">
        <v>94</v>
      </c>
      <c r="CS10" s="456"/>
      <c r="CT10" s="456"/>
      <c r="CU10" s="456"/>
      <c r="CV10" s="682"/>
      <c r="CW10" s="444">
        <v>0</v>
      </c>
      <c r="CX10" s="456"/>
      <c r="CY10" s="456"/>
      <c r="CZ10" s="456"/>
      <c r="DA10" s="682"/>
      <c r="DB10" s="444">
        <v>0</v>
      </c>
      <c r="DC10" s="456"/>
      <c r="DD10" s="456"/>
      <c r="DE10" s="456"/>
      <c r="DF10" s="682"/>
      <c r="DG10" s="444" t="s">
        <v>199</v>
      </c>
      <c r="DH10" s="456"/>
      <c r="DI10" s="456"/>
      <c r="DJ10" s="456"/>
      <c r="DK10" s="682"/>
      <c r="DL10" s="444" t="s">
        <v>199</v>
      </c>
      <c r="DM10" s="456"/>
      <c r="DN10" s="456"/>
      <c r="DO10" s="456"/>
      <c r="DP10" s="682"/>
      <c r="DQ10" s="444" t="s">
        <v>199</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124</v>
      </c>
      <c r="BT11" s="420"/>
      <c r="BU11" s="420"/>
      <c r="BV11" s="420"/>
      <c r="BW11" s="420"/>
      <c r="BX11" s="420"/>
      <c r="BY11" s="420"/>
      <c r="BZ11" s="420"/>
      <c r="CA11" s="420"/>
      <c r="CB11" s="420"/>
      <c r="CC11" s="420"/>
      <c r="CD11" s="420"/>
      <c r="CE11" s="420"/>
      <c r="CF11" s="420"/>
      <c r="CG11" s="432"/>
      <c r="CH11" s="444">
        <v>-3</v>
      </c>
      <c r="CI11" s="456"/>
      <c r="CJ11" s="456"/>
      <c r="CK11" s="456"/>
      <c r="CL11" s="682"/>
      <c r="CM11" s="444">
        <v>26</v>
      </c>
      <c r="CN11" s="456"/>
      <c r="CO11" s="456"/>
      <c r="CP11" s="456"/>
      <c r="CQ11" s="682"/>
      <c r="CR11" s="444">
        <v>34</v>
      </c>
      <c r="CS11" s="456"/>
      <c r="CT11" s="456"/>
      <c r="CU11" s="456"/>
      <c r="CV11" s="682"/>
      <c r="CW11" s="444">
        <v>0</v>
      </c>
      <c r="CX11" s="456"/>
      <c r="CY11" s="456"/>
      <c r="CZ11" s="456"/>
      <c r="DA11" s="682"/>
      <c r="DB11" s="444">
        <v>0</v>
      </c>
      <c r="DC11" s="456"/>
      <c r="DD11" s="456"/>
      <c r="DE11" s="456"/>
      <c r="DF11" s="682"/>
      <c r="DG11" s="444" t="s">
        <v>199</v>
      </c>
      <c r="DH11" s="456"/>
      <c r="DI11" s="456"/>
      <c r="DJ11" s="456"/>
      <c r="DK11" s="682"/>
      <c r="DL11" s="444" t="s">
        <v>199</v>
      </c>
      <c r="DM11" s="456"/>
      <c r="DN11" s="456"/>
      <c r="DO11" s="456"/>
      <c r="DP11" s="682"/>
      <c r="DQ11" s="444" t="s">
        <v>199</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540</v>
      </c>
      <c r="BT12" s="420"/>
      <c r="BU12" s="420"/>
      <c r="BV12" s="420"/>
      <c r="BW12" s="420"/>
      <c r="BX12" s="420"/>
      <c r="BY12" s="420"/>
      <c r="BZ12" s="420"/>
      <c r="CA12" s="420"/>
      <c r="CB12" s="420"/>
      <c r="CC12" s="420"/>
      <c r="CD12" s="420"/>
      <c r="CE12" s="420"/>
      <c r="CF12" s="420"/>
      <c r="CG12" s="432"/>
      <c r="CH12" s="444">
        <v>7</v>
      </c>
      <c r="CI12" s="456"/>
      <c r="CJ12" s="456"/>
      <c r="CK12" s="456"/>
      <c r="CL12" s="682"/>
      <c r="CM12" s="444">
        <v>140</v>
      </c>
      <c r="CN12" s="456"/>
      <c r="CO12" s="456"/>
      <c r="CP12" s="456"/>
      <c r="CQ12" s="682"/>
      <c r="CR12" s="444">
        <v>27</v>
      </c>
      <c r="CS12" s="456"/>
      <c r="CT12" s="456"/>
      <c r="CU12" s="456"/>
      <c r="CV12" s="682"/>
      <c r="CW12" s="444">
        <v>0</v>
      </c>
      <c r="CX12" s="456"/>
      <c r="CY12" s="456"/>
      <c r="CZ12" s="456"/>
      <c r="DA12" s="682"/>
      <c r="DB12" s="444">
        <v>0</v>
      </c>
      <c r="DC12" s="456"/>
      <c r="DD12" s="456"/>
      <c r="DE12" s="456"/>
      <c r="DF12" s="682"/>
      <c r="DG12" s="444" t="s">
        <v>199</v>
      </c>
      <c r="DH12" s="456"/>
      <c r="DI12" s="456"/>
      <c r="DJ12" s="456"/>
      <c r="DK12" s="682"/>
      <c r="DL12" s="444" t="s">
        <v>199</v>
      </c>
      <c r="DM12" s="456"/>
      <c r="DN12" s="456"/>
      <c r="DO12" s="456"/>
      <c r="DP12" s="682"/>
      <c r="DQ12" s="444" t="s">
        <v>199</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541</v>
      </c>
      <c r="BT13" s="420"/>
      <c r="BU13" s="420"/>
      <c r="BV13" s="420"/>
      <c r="BW13" s="420"/>
      <c r="BX13" s="420"/>
      <c r="BY13" s="420"/>
      <c r="BZ13" s="420"/>
      <c r="CA13" s="420"/>
      <c r="CB13" s="420"/>
      <c r="CC13" s="420"/>
      <c r="CD13" s="420"/>
      <c r="CE13" s="420"/>
      <c r="CF13" s="420"/>
      <c r="CG13" s="432"/>
      <c r="CH13" s="444">
        <v>16</v>
      </c>
      <c r="CI13" s="456"/>
      <c r="CJ13" s="456"/>
      <c r="CK13" s="456"/>
      <c r="CL13" s="682"/>
      <c r="CM13" s="444">
        <v>94</v>
      </c>
      <c r="CN13" s="456"/>
      <c r="CO13" s="456"/>
      <c r="CP13" s="456"/>
      <c r="CQ13" s="682"/>
      <c r="CR13" s="444">
        <v>28</v>
      </c>
      <c r="CS13" s="456"/>
      <c r="CT13" s="456"/>
      <c r="CU13" s="456"/>
      <c r="CV13" s="682"/>
      <c r="CW13" s="444">
        <v>0</v>
      </c>
      <c r="CX13" s="456"/>
      <c r="CY13" s="456"/>
      <c r="CZ13" s="456"/>
      <c r="DA13" s="682"/>
      <c r="DB13" s="444">
        <v>0</v>
      </c>
      <c r="DC13" s="456"/>
      <c r="DD13" s="456"/>
      <c r="DE13" s="456"/>
      <c r="DF13" s="682"/>
      <c r="DG13" s="444" t="s">
        <v>199</v>
      </c>
      <c r="DH13" s="456"/>
      <c r="DI13" s="456"/>
      <c r="DJ13" s="456"/>
      <c r="DK13" s="682"/>
      <c r="DL13" s="444" t="s">
        <v>199</v>
      </c>
      <c r="DM13" s="456"/>
      <c r="DN13" s="456"/>
      <c r="DO13" s="456"/>
      <c r="DP13" s="682"/>
      <c r="DQ13" s="444" t="s">
        <v>199</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542</v>
      </c>
      <c r="BT14" s="420"/>
      <c r="BU14" s="420"/>
      <c r="BV14" s="420"/>
      <c r="BW14" s="420"/>
      <c r="BX14" s="420"/>
      <c r="BY14" s="420"/>
      <c r="BZ14" s="420"/>
      <c r="CA14" s="420"/>
      <c r="CB14" s="420"/>
      <c r="CC14" s="420"/>
      <c r="CD14" s="420"/>
      <c r="CE14" s="420"/>
      <c r="CF14" s="420"/>
      <c r="CG14" s="432"/>
      <c r="CH14" s="444">
        <v>5</v>
      </c>
      <c r="CI14" s="456"/>
      <c r="CJ14" s="456"/>
      <c r="CK14" s="456"/>
      <c r="CL14" s="682"/>
      <c r="CM14" s="444">
        <v>83</v>
      </c>
      <c r="CN14" s="456"/>
      <c r="CO14" s="456"/>
      <c r="CP14" s="456"/>
      <c r="CQ14" s="682"/>
      <c r="CR14" s="444">
        <v>5</v>
      </c>
      <c r="CS14" s="456"/>
      <c r="CT14" s="456"/>
      <c r="CU14" s="456"/>
      <c r="CV14" s="682"/>
      <c r="CW14" s="444">
        <v>0</v>
      </c>
      <c r="CX14" s="456"/>
      <c r="CY14" s="456"/>
      <c r="CZ14" s="456"/>
      <c r="DA14" s="682"/>
      <c r="DB14" s="444">
        <v>0</v>
      </c>
      <c r="DC14" s="456"/>
      <c r="DD14" s="456"/>
      <c r="DE14" s="456"/>
      <c r="DF14" s="682"/>
      <c r="DG14" s="444" t="s">
        <v>199</v>
      </c>
      <c r="DH14" s="456"/>
      <c r="DI14" s="456"/>
      <c r="DJ14" s="456"/>
      <c r="DK14" s="682"/>
      <c r="DL14" s="444" t="s">
        <v>199</v>
      </c>
      <c r="DM14" s="456"/>
      <c r="DN14" s="456"/>
      <c r="DO14" s="456"/>
      <c r="DP14" s="682"/>
      <c r="DQ14" s="444" t="s">
        <v>199</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547</v>
      </c>
      <c r="BT15" s="420"/>
      <c r="BU15" s="420"/>
      <c r="BV15" s="420"/>
      <c r="BW15" s="420"/>
      <c r="BX15" s="420"/>
      <c r="BY15" s="420"/>
      <c r="BZ15" s="420"/>
      <c r="CA15" s="420"/>
      <c r="CB15" s="420"/>
      <c r="CC15" s="420"/>
      <c r="CD15" s="420"/>
      <c r="CE15" s="420"/>
      <c r="CF15" s="420"/>
      <c r="CG15" s="432"/>
      <c r="CH15" s="444">
        <v>-5</v>
      </c>
      <c r="CI15" s="456"/>
      <c r="CJ15" s="456"/>
      <c r="CK15" s="456"/>
      <c r="CL15" s="682"/>
      <c r="CM15" s="444">
        <v>18</v>
      </c>
      <c r="CN15" s="456"/>
      <c r="CO15" s="456"/>
      <c r="CP15" s="456"/>
      <c r="CQ15" s="682"/>
      <c r="CR15" s="444">
        <v>5</v>
      </c>
      <c r="CS15" s="456"/>
      <c r="CT15" s="456"/>
      <c r="CU15" s="456"/>
      <c r="CV15" s="682"/>
      <c r="CW15" s="444">
        <v>16</v>
      </c>
      <c r="CX15" s="456"/>
      <c r="CY15" s="456"/>
      <c r="CZ15" s="456"/>
      <c r="DA15" s="682"/>
      <c r="DB15" s="444">
        <v>0</v>
      </c>
      <c r="DC15" s="456"/>
      <c r="DD15" s="456"/>
      <c r="DE15" s="456"/>
      <c r="DF15" s="682"/>
      <c r="DG15" s="444" t="s">
        <v>199</v>
      </c>
      <c r="DH15" s="456"/>
      <c r="DI15" s="456"/>
      <c r="DJ15" s="456"/>
      <c r="DK15" s="682"/>
      <c r="DL15" s="444" t="s">
        <v>199</v>
      </c>
      <c r="DM15" s="456"/>
      <c r="DN15" s="456"/>
      <c r="DO15" s="456"/>
      <c r="DP15" s="682"/>
      <c r="DQ15" s="444" t="s">
        <v>199</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543</v>
      </c>
      <c r="BT16" s="420"/>
      <c r="BU16" s="420"/>
      <c r="BV16" s="420"/>
      <c r="BW16" s="420"/>
      <c r="BX16" s="420"/>
      <c r="BY16" s="420"/>
      <c r="BZ16" s="420"/>
      <c r="CA16" s="420"/>
      <c r="CB16" s="420"/>
      <c r="CC16" s="420"/>
      <c r="CD16" s="420"/>
      <c r="CE16" s="420"/>
      <c r="CF16" s="420"/>
      <c r="CG16" s="432"/>
      <c r="CH16" s="444">
        <v>-1</v>
      </c>
      <c r="CI16" s="456"/>
      <c r="CJ16" s="456"/>
      <c r="CK16" s="456"/>
      <c r="CL16" s="682"/>
      <c r="CM16" s="444">
        <v>255</v>
      </c>
      <c r="CN16" s="456"/>
      <c r="CO16" s="456"/>
      <c r="CP16" s="456"/>
      <c r="CQ16" s="682"/>
      <c r="CR16" s="444">
        <v>28</v>
      </c>
      <c r="CS16" s="456"/>
      <c r="CT16" s="456"/>
      <c r="CU16" s="456"/>
      <c r="CV16" s="682"/>
      <c r="CW16" s="444">
        <v>0</v>
      </c>
      <c r="CX16" s="456"/>
      <c r="CY16" s="456"/>
      <c r="CZ16" s="456"/>
      <c r="DA16" s="682"/>
      <c r="DB16" s="444">
        <v>0</v>
      </c>
      <c r="DC16" s="456"/>
      <c r="DD16" s="456"/>
      <c r="DE16" s="456"/>
      <c r="DF16" s="682"/>
      <c r="DG16" s="444" t="s">
        <v>199</v>
      </c>
      <c r="DH16" s="456"/>
      <c r="DI16" s="456"/>
      <c r="DJ16" s="456"/>
      <c r="DK16" s="682"/>
      <c r="DL16" s="444" t="s">
        <v>199</v>
      </c>
      <c r="DM16" s="456"/>
      <c r="DN16" s="456"/>
      <c r="DO16" s="456"/>
      <c r="DP16" s="682"/>
      <c r="DQ16" s="444" t="s">
        <v>199</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544</v>
      </c>
      <c r="BT17" s="420"/>
      <c r="BU17" s="420"/>
      <c r="BV17" s="420"/>
      <c r="BW17" s="420"/>
      <c r="BX17" s="420"/>
      <c r="BY17" s="420"/>
      <c r="BZ17" s="420"/>
      <c r="CA17" s="420"/>
      <c r="CB17" s="420"/>
      <c r="CC17" s="420"/>
      <c r="CD17" s="420"/>
      <c r="CE17" s="420"/>
      <c r="CF17" s="420"/>
      <c r="CG17" s="432"/>
      <c r="CH17" s="444" t="s">
        <v>199</v>
      </c>
      <c r="CI17" s="456"/>
      <c r="CJ17" s="456"/>
      <c r="CK17" s="456"/>
      <c r="CL17" s="682"/>
      <c r="CM17" s="444" t="s">
        <v>199</v>
      </c>
      <c r="CN17" s="456"/>
      <c r="CO17" s="456"/>
      <c r="CP17" s="456"/>
      <c r="CQ17" s="682"/>
      <c r="CR17" s="444">
        <v>1</v>
      </c>
      <c r="CS17" s="456"/>
      <c r="CT17" s="456"/>
      <c r="CU17" s="456"/>
      <c r="CV17" s="682"/>
      <c r="CW17" s="444" t="s">
        <v>199</v>
      </c>
      <c r="CX17" s="456"/>
      <c r="CY17" s="456"/>
      <c r="CZ17" s="456"/>
      <c r="DA17" s="682"/>
      <c r="DB17" s="444" t="s">
        <v>199</v>
      </c>
      <c r="DC17" s="456"/>
      <c r="DD17" s="456"/>
      <c r="DE17" s="456"/>
      <c r="DF17" s="682"/>
      <c r="DG17" s="444" t="s">
        <v>199</v>
      </c>
      <c r="DH17" s="456"/>
      <c r="DI17" s="456"/>
      <c r="DJ17" s="456"/>
      <c r="DK17" s="682"/>
      <c r="DL17" s="444" t="s">
        <v>199</v>
      </c>
      <c r="DM17" s="456"/>
      <c r="DN17" s="456"/>
      <c r="DO17" s="456"/>
      <c r="DP17" s="682"/>
      <c r="DQ17" s="444" t="s">
        <v>199</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t="s">
        <v>545</v>
      </c>
      <c r="BT18" s="420"/>
      <c r="BU18" s="420"/>
      <c r="BV18" s="420"/>
      <c r="BW18" s="420"/>
      <c r="BX18" s="420"/>
      <c r="BY18" s="420"/>
      <c r="BZ18" s="420"/>
      <c r="CA18" s="420"/>
      <c r="CB18" s="420"/>
      <c r="CC18" s="420"/>
      <c r="CD18" s="420"/>
      <c r="CE18" s="420"/>
      <c r="CF18" s="420"/>
      <c r="CG18" s="432"/>
      <c r="CH18" s="444" t="s">
        <v>199</v>
      </c>
      <c r="CI18" s="456"/>
      <c r="CJ18" s="456"/>
      <c r="CK18" s="456"/>
      <c r="CL18" s="682"/>
      <c r="CM18" s="444" t="s">
        <v>199</v>
      </c>
      <c r="CN18" s="456"/>
      <c r="CO18" s="456"/>
      <c r="CP18" s="456"/>
      <c r="CQ18" s="682"/>
      <c r="CR18" s="444">
        <v>4</v>
      </c>
      <c r="CS18" s="456"/>
      <c r="CT18" s="456"/>
      <c r="CU18" s="456"/>
      <c r="CV18" s="682"/>
      <c r="CW18" s="444" t="s">
        <v>199</v>
      </c>
      <c r="CX18" s="456"/>
      <c r="CY18" s="456"/>
      <c r="CZ18" s="456"/>
      <c r="DA18" s="682"/>
      <c r="DB18" s="444" t="s">
        <v>199</v>
      </c>
      <c r="DC18" s="456"/>
      <c r="DD18" s="456"/>
      <c r="DE18" s="456"/>
      <c r="DF18" s="682"/>
      <c r="DG18" s="444" t="s">
        <v>199</v>
      </c>
      <c r="DH18" s="456"/>
      <c r="DI18" s="456"/>
      <c r="DJ18" s="456"/>
      <c r="DK18" s="682"/>
      <c r="DL18" s="444" t="s">
        <v>199</v>
      </c>
      <c r="DM18" s="456"/>
      <c r="DN18" s="456"/>
      <c r="DO18" s="456"/>
      <c r="DP18" s="682"/>
      <c r="DQ18" s="444" t="s">
        <v>199</v>
      </c>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t="s">
        <v>546</v>
      </c>
      <c r="BT19" s="420"/>
      <c r="BU19" s="420"/>
      <c r="BV19" s="420"/>
      <c r="BW19" s="420"/>
      <c r="BX19" s="420"/>
      <c r="BY19" s="420"/>
      <c r="BZ19" s="420"/>
      <c r="CA19" s="420"/>
      <c r="CB19" s="420"/>
      <c r="CC19" s="420"/>
      <c r="CD19" s="420"/>
      <c r="CE19" s="420"/>
      <c r="CF19" s="420"/>
      <c r="CG19" s="432"/>
      <c r="CH19" s="444" t="s">
        <v>199</v>
      </c>
      <c r="CI19" s="456"/>
      <c r="CJ19" s="456"/>
      <c r="CK19" s="456"/>
      <c r="CL19" s="682"/>
      <c r="CM19" s="444" t="s">
        <v>199</v>
      </c>
      <c r="CN19" s="456"/>
      <c r="CO19" s="456"/>
      <c r="CP19" s="456"/>
      <c r="CQ19" s="682"/>
      <c r="CR19" s="444">
        <v>2</v>
      </c>
      <c r="CS19" s="456"/>
      <c r="CT19" s="456"/>
      <c r="CU19" s="456"/>
      <c r="CV19" s="682"/>
      <c r="CW19" s="444" t="s">
        <v>199</v>
      </c>
      <c r="CX19" s="456"/>
      <c r="CY19" s="456"/>
      <c r="CZ19" s="456"/>
      <c r="DA19" s="682"/>
      <c r="DB19" s="444" t="s">
        <v>199</v>
      </c>
      <c r="DC19" s="456"/>
      <c r="DD19" s="456"/>
      <c r="DE19" s="456"/>
      <c r="DF19" s="682"/>
      <c r="DG19" s="444" t="s">
        <v>199</v>
      </c>
      <c r="DH19" s="456"/>
      <c r="DI19" s="456"/>
      <c r="DJ19" s="456"/>
      <c r="DK19" s="682"/>
      <c r="DL19" s="444" t="s">
        <v>199</v>
      </c>
      <c r="DM19" s="456"/>
      <c r="DN19" s="456"/>
      <c r="DO19" s="456"/>
      <c r="DP19" s="682"/>
      <c r="DQ19" s="444" t="s">
        <v>199</v>
      </c>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308</v>
      </c>
      <c r="C23" s="421"/>
      <c r="D23" s="421"/>
      <c r="E23" s="421"/>
      <c r="F23" s="421"/>
      <c r="G23" s="421"/>
      <c r="H23" s="421"/>
      <c r="I23" s="421"/>
      <c r="J23" s="421"/>
      <c r="K23" s="421"/>
      <c r="L23" s="421"/>
      <c r="M23" s="421"/>
      <c r="N23" s="421"/>
      <c r="O23" s="421"/>
      <c r="P23" s="433"/>
      <c r="Q23" s="440">
        <v>115986</v>
      </c>
      <c r="R23" s="452"/>
      <c r="S23" s="452"/>
      <c r="T23" s="452"/>
      <c r="U23" s="452"/>
      <c r="V23" s="452">
        <v>113374</v>
      </c>
      <c r="W23" s="452"/>
      <c r="X23" s="452"/>
      <c r="Y23" s="452"/>
      <c r="Z23" s="452"/>
      <c r="AA23" s="452">
        <v>2612</v>
      </c>
      <c r="AB23" s="452"/>
      <c r="AC23" s="452"/>
      <c r="AD23" s="452"/>
      <c r="AE23" s="494"/>
      <c r="AF23" s="508">
        <v>1782</v>
      </c>
      <c r="AG23" s="452"/>
      <c r="AH23" s="452"/>
      <c r="AI23" s="452"/>
      <c r="AJ23" s="526"/>
      <c r="AK23" s="534"/>
      <c r="AL23" s="455"/>
      <c r="AM23" s="455"/>
      <c r="AN23" s="455"/>
      <c r="AO23" s="455"/>
      <c r="AP23" s="452">
        <v>98181</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248</v>
      </c>
      <c r="AG26" s="520"/>
      <c r="AH26" s="520"/>
      <c r="AI26" s="520"/>
      <c r="AJ26" s="527"/>
      <c r="AK26" s="447" t="s">
        <v>392</v>
      </c>
      <c r="AL26" s="447"/>
      <c r="AM26" s="447"/>
      <c r="AN26" s="447"/>
      <c r="AO26" s="458"/>
      <c r="AP26" s="435" t="s">
        <v>361</v>
      </c>
      <c r="AQ26" s="447"/>
      <c r="AR26" s="447"/>
      <c r="AS26" s="447"/>
      <c r="AT26" s="458"/>
      <c r="AU26" s="435" t="s">
        <v>460</v>
      </c>
      <c r="AV26" s="447"/>
      <c r="AW26" s="447"/>
      <c r="AX26" s="447"/>
      <c r="AY26" s="458"/>
      <c r="AZ26" s="435" t="s">
        <v>461</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18478</v>
      </c>
      <c r="R28" s="453"/>
      <c r="S28" s="453"/>
      <c r="T28" s="453"/>
      <c r="U28" s="453"/>
      <c r="V28" s="453">
        <v>18279</v>
      </c>
      <c r="W28" s="453"/>
      <c r="X28" s="453"/>
      <c r="Y28" s="453"/>
      <c r="Z28" s="453"/>
      <c r="AA28" s="453">
        <v>199</v>
      </c>
      <c r="AB28" s="453"/>
      <c r="AC28" s="453"/>
      <c r="AD28" s="453"/>
      <c r="AE28" s="495"/>
      <c r="AF28" s="511">
        <v>199</v>
      </c>
      <c r="AG28" s="453"/>
      <c r="AH28" s="453"/>
      <c r="AI28" s="453"/>
      <c r="AJ28" s="529"/>
      <c r="AK28" s="535">
        <v>1574</v>
      </c>
      <c r="AL28" s="453"/>
      <c r="AM28" s="453"/>
      <c r="AN28" s="453"/>
      <c r="AO28" s="453"/>
      <c r="AP28" s="453" t="s">
        <v>199</v>
      </c>
      <c r="AQ28" s="453"/>
      <c r="AR28" s="453"/>
      <c r="AS28" s="453"/>
      <c r="AT28" s="453"/>
      <c r="AU28" s="453" t="s">
        <v>199</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141</v>
      </c>
      <c r="R29" s="450"/>
      <c r="S29" s="450"/>
      <c r="T29" s="450"/>
      <c r="U29" s="450"/>
      <c r="V29" s="450">
        <v>141</v>
      </c>
      <c r="W29" s="450"/>
      <c r="X29" s="450"/>
      <c r="Y29" s="450"/>
      <c r="Z29" s="450"/>
      <c r="AA29" s="450" t="s">
        <v>199</v>
      </c>
      <c r="AB29" s="450"/>
      <c r="AC29" s="450"/>
      <c r="AD29" s="450"/>
      <c r="AE29" s="461"/>
      <c r="AF29" s="507" t="s">
        <v>199</v>
      </c>
      <c r="AG29" s="456"/>
      <c r="AH29" s="456"/>
      <c r="AI29" s="456"/>
      <c r="AJ29" s="525"/>
      <c r="AK29" s="460">
        <v>25</v>
      </c>
      <c r="AL29" s="450"/>
      <c r="AM29" s="450"/>
      <c r="AN29" s="450"/>
      <c r="AO29" s="450"/>
      <c r="AP29" s="450">
        <v>18</v>
      </c>
      <c r="AQ29" s="450"/>
      <c r="AR29" s="450"/>
      <c r="AS29" s="450"/>
      <c r="AT29" s="450"/>
      <c r="AU29" s="450">
        <v>2</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437</v>
      </c>
      <c r="C30" s="420"/>
      <c r="D30" s="420"/>
      <c r="E30" s="420"/>
      <c r="F30" s="420"/>
      <c r="G30" s="420"/>
      <c r="H30" s="420"/>
      <c r="I30" s="420"/>
      <c r="J30" s="420"/>
      <c r="K30" s="420"/>
      <c r="L30" s="420"/>
      <c r="M30" s="420"/>
      <c r="N30" s="420"/>
      <c r="O30" s="420"/>
      <c r="P30" s="432"/>
      <c r="Q30" s="438">
        <v>6072</v>
      </c>
      <c r="R30" s="450"/>
      <c r="S30" s="450"/>
      <c r="T30" s="450"/>
      <c r="U30" s="450"/>
      <c r="V30" s="450">
        <v>5989</v>
      </c>
      <c r="W30" s="450"/>
      <c r="X30" s="450"/>
      <c r="Y30" s="450"/>
      <c r="Z30" s="450"/>
      <c r="AA30" s="450">
        <v>84</v>
      </c>
      <c r="AB30" s="450"/>
      <c r="AC30" s="450"/>
      <c r="AD30" s="450"/>
      <c r="AE30" s="461"/>
      <c r="AF30" s="507">
        <v>84</v>
      </c>
      <c r="AG30" s="456"/>
      <c r="AH30" s="456"/>
      <c r="AI30" s="456"/>
      <c r="AJ30" s="525"/>
      <c r="AK30" s="460">
        <v>3152</v>
      </c>
      <c r="AL30" s="450"/>
      <c r="AM30" s="450"/>
      <c r="AN30" s="450"/>
      <c r="AO30" s="450"/>
      <c r="AP30" s="450" t="s">
        <v>199</v>
      </c>
      <c r="AQ30" s="450"/>
      <c r="AR30" s="450"/>
      <c r="AS30" s="450"/>
      <c r="AT30" s="450"/>
      <c r="AU30" s="450" t="s">
        <v>199</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285</v>
      </c>
      <c r="C31" s="420"/>
      <c r="D31" s="420"/>
      <c r="E31" s="420"/>
      <c r="F31" s="420"/>
      <c r="G31" s="420"/>
      <c r="H31" s="420"/>
      <c r="I31" s="420"/>
      <c r="J31" s="420"/>
      <c r="K31" s="420"/>
      <c r="L31" s="420"/>
      <c r="M31" s="420"/>
      <c r="N31" s="420"/>
      <c r="O31" s="420"/>
      <c r="P31" s="432"/>
      <c r="Q31" s="438">
        <v>22717</v>
      </c>
      <c r="R31" s="450"/>
      <c r="S31" s="450"/>
      <c r="T31" s="450"/>
      <c r="U31" s="450"/>
      <c r="V31" s="450">
        <v>22239</v>
      </c>
      <c r="W31" s="450"/>
      <c r="X31" s="450"/>
      <c r="Y31" s="450"/>
      <c r="Z31" s="450"/>
      <c r="AA31" s="450">
        <v>478</v>
      </c>
      <c r="AB31" s="450"/>
      <c r="AC31" s="450"/>
      <c r="AD31" s="450"/>
      <c r="AE31" s="461"/>
      <c r="AF31" s="507">
        <v>478</v>
      </c>
      <c r="AG31" s="456"/>
      <c r="AH31" s="456"/>
      <c r="AI31" s="456"/>
      <c r="AJ31" s="525"/>
      <c r="AK31" s="460">
        <v>3270</v>
      </c>
      <c r="AL31" s="450"/>
      <c r="AM31" s="450"/>
      <c r="AN31" s="450"/>
      <c r="AO31" s="450"/>
      <c r="AP31" s="450" t="s">
        <v>199</v>
      </c>
      <c r="AQ31" s="450"/>
      <c r="AR31" s="450"/>
      <c r="AS31" s="450"/>
      <c r="AT31" s="450"/>
      <c r="AU31" s="450" t="s">
        <v>199</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5149</v>
      </c>
      <c r="R32" s="450"/>
      <c r="S32" s="450"/>
      <c r="T32" s="450"/>
      <c r="U32" s="450"/>
      <c r="V32" s="450">
        <v>5059</v>
      </c>
      <c r="W32" s="450"/>
      <c r="X32" s="450"/>
      <c r="Y32" s="450"/>
      <c r="Z32" s="450"/>
      <c r="AA32" s="450">
        <v>90</v>
      </c>
      <c r="AB32" s="450"/>
      <c r="AC32" s="450"/>
      <c r="AD32" s="450"/>
      <c r="AE32" s="461"/>
      <c r="AF32" s="507">
        <v>2748</v>
      </c>
      <c r="AG32" s="456"/>
      <c r="AH32" s="456"/>
      <c r="AI32" s="456"/>
      <c r="AJ32" s="525"/>
      <c r="AK32" s="460">
        <v>660</v>
      </c>
      <c r="AL32" s="450"/>
      <c r="AM32" s="450"/>
      <c r="AN32" s="450"/>
      <c r="AO32" s="450"/>
      <c r="AP32" s="450">
        <v>14079</v>
      </c>
      <c r="AQ32" s="450"/>
      <c r="AR32" s="450"/>
      <c r="AS32" s="450"/>
      <c r="AT32" s="450"/>
      <c r="AU32" s="450">
        <v>5434</v>
      </c>
      <c r="AV32" s="450"/>
      <c r="AW32" s="450"/>
      <c r="AX32" s="450"/>
      <c r="AY32" s="450"/>
      <c r="AZ32" s="597"/>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354</v>
      </c>
      <c r="C33" s="420"/>
      <c r="D33" s="420"/>
      <c r="E33" s="420"/>
      <c r="F33" s="420"/>
      <c r="G33" s="420"/>
      <c r="H33" s="420"/>
      <c r="I33" s="420"/>
      <c r="J33" s="420"/>
      <c r="K33" s="420"/>
      <c r="L33" s="420"/>
      <c r="M33" s="420"/>
      <c r="N33" s="420"/>
      <c r="O33" s="420"/>
      <c r="P33" s="432"/>
      <c r="Q33" s="438">
        <v>7419</v>
      </c>
      <c r="R33" s="450"/>
      <c r="S33" s="450"/>
      <c r="T33" s="450"/>
      <c r="U33" s="450"/>
      <c r="V33" s="450">
        <v>7101</v>
      </c>
      <c r="W33" s="450"/>
      <c r="X33" s="450"/>
      <c r="Y33" s="450"/>
      <c r="Z33" s="450"/>
      <c r="AA33" s="450">
        <v>318</v>
      </c>
      <c r="AB33" s="450"/>
      <c r="AC33" s="450"/>
      <c r="AD33" s="450"/>
      <c r="AE33" s="461"/>
      <c r="AF33" s="507">
        <v>672</v>
      </c>
      <c r="AG33" s="456"/>
      <c r="AH33" s="456"/>
      <c r="AI33" s="456"/>
      <c r="AJ33" s="525"/>
      <c r="AK33" s="460">
        <v>3362</v>
      </c>
      <c r="AL33" s="450"/>
      <c r="AM33" s="450"/>
      <c r="AN33" s="450"/>
      <c r="AO33" s="450"/>
      <c r="AP33" s="450">
        <v>30830</v>
      </c>
      <c r="AQ33" s="450"/>
      <c r="AR33" s="450"/>
      <c r="AS33" s="450"/>
      <c r="AT33" s="450"/>
      <c r="AU33" s="450">
        <v>18560</v>
      </c>
      <c r="AV33" s="450"/>
      <c r="AW33" s="450"/>
      <c r="AX33" s="450"/>
      <c r="AY33" s="450"/>
      <c r="AZ33" s="597"/>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466</v>
      </c>
      <c r="C34" s="420"/>
      <c r="D34" s="420"/>
      <c r="E34" s="420"/>
      <c r="F34" s="420"/>
      <c r="G34" s="420"/>
      <c r="H34" s="420"/>
      <c r="I34" s="420"/>
      <c r="J34" s="420"/>
      <c r="K34" s="420"/>
      <c r="L34" s="420"/>
      <c r="M34" s="420"/>
      <c r="N34" s="420"/>
      <c r="O34" s="420"/>
      <c r="P34" s="432"/>
      <c r="Q34" s="438">
        <v>1821</v>
      </c>
      <c r="R34" s="450"/>
      <c r="S34" s="450"/>
      <c r="T34" s="450"/>
      <c r="U34" s="450"/>
      <c r="V34" s="450">
        <v>1698</v>
      </c>
      <c r="W34" s="450"/>
      <c r="X34" s="450"/>
      <c r="Y34" s="450"/>
      <c r="Z34" s="450"/>
      <c r="AA34" s="450">
        <v>123</v>
      </c>
      <c r="AB34" s="450"/>
      <c r="AC34" s="450"/>
      <c r="AD34" s="450"/>
      <c r="AE34" s="461"/>
      <c r="AF34" s="507">
        <v>352</v>
      </c>
      <c r="AG34" s="456"/>
      <c r="AH34" s="456"/>
      <c r="AI34" s="456"/>
      <c r="AJ34" s="525"/>
      <c r="AK34" s="460">
        <v>11</v>
      </c>
      <c r="AL34" s="450"/>
      <c r="AM34" s="450"/>
      <c r="AN34" s="450"/>
      <c r="AO34" s="450"/>
      <c r="AP34" s="450">
        <v>1790</v>
      </c>
      <c r="AQ34" s="450"/>
      <c r="AR34" s="450"/>
      <c r="AS34" s="450"/>
      <c r="AT34" s="450"/>
      <c r="AU34" s="450" t="s">
        <v>199</v>
      </c>
      <c r="AV34" s="450"/>
      <c r="AW34" s="450"/>
      <c r="AX34" s="450"/>
      <c r="AY34" s="450"/>
      <c r="AZ34" s="597"/>
      <c r="BA34" s="597"/>
      <c r="BB34" s="597"/>
      <c r="BC34" s="597"/>
      <c r="BD34" s="597"/>
      <c r="BE34" s="565" t="s">
        <v>465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214</v>
      </c>
      <c r="C35" s="420"/>
      <c r="D35" s="420"/>
      <c r="E35" s="420"/>
      <c r="F35" s="420"/>
      <c r="G35" s="420"/>
      <c r="H35" s="420"/>
      <c r="I35" s="420"/>
      <c r="J35" s="420"/>
      <c r="K35" s="420"/>
      <c r="L35" s="420"/>
      <c r="M35" s="420"/>
      <c r="N35" s="420"/>
      <c r="O35" s="420"/>
      <c r="P35" s="432"/>
      <c r="Q35" s="438">
        <v>1197</v>
      </c>
      <c r="R35" s="450"/>
      <c r="S35" s="450"/>
      <c r="T35" s="450"/>
      <c r="U35" s="450"/>
      <c r="V35" s="450">
        <v>1284</v>
      </c>
      <c r="W35" s="450"/>
      <c r="X35" s="450"/>
      <c r="Y35" s="450"/>
      <c r="Z35" s="450"/>
      <c r="AA35" s="450">
        <v>-87</v>
      </c>
      <c r="AB35" s="450"/>
      <c r="AC35" s="450"/>
      <c r="AD35" s="450"/>
      <c r="AE35" s="461"/>
      <c r="AF35" s="507">
        <v>365</v>
      </c>
      <c r="AG35" s="456"/>
      <c r="AH35" s="456"/>
      <c r="AI35" s="456"/>
      <c r="AJ35" s="525"/>
      <c r="AK35" s="460">
        <v>383</v>
      </c>
      <c r="AL35" s="450"/>
      <c r="AM35" s="450"/>
      <c r="AN35" s="450"/>
      <c r="AO35" s="450"/>
      <c r="AP35" s="450">
        <v>1</v>
      </c>
      <c r="AQ35" s="450"/>
      <c r="AR35" s="450"/>
      <c r="AS35" s="450"/>
      <c r="AT35" s="450"/>
      <c r="AU35" s="450">
        <v>1</v>
      </c>
      <c r="AV35" s="450"/>
      <c r="AW35" s="450"/>
      <c r="AX35" s="450"/>
      <c r="AY35" s="450"/>
      <c r="AZ35" s="597"/>
      <c r="BA35" s="597"/>
      <c r="BB35" s="597"/>
      <c r="BC35" s="597"/>
      <c r="BD35" s="597"/>
      <c r="BE35" s="565" t="s">
        <v>465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467</v>
      </c>
      <c r="C36" s="420"/>
      <c r="D36" s="420"/>
      <c r="E36" s="420"/>
      <c r="F36" s="420"/>
      <c r="G36" s="420"/>
      <c r="H36" s="420"/>
      <c r="I36" s="420"/>
      <c r="J36" s="420"/>
      <c r="K36" s="420"/>
      <c r="L36" s="420"/>
      <c r="M36" s="420"/>
      <c r="N36" s="420"/>
      <c r="O36" s="420"/>
      <c r="P36" s="432"/>
      <c r="Q36" s="438">
        <v>11773</v>
      </c>
      <c r="R36" s="450"/>
      <c r="S36" s="450"/>
      <c r="T36" s="450"/>
      <c r="U36" s="450"/>
      <c r="V36" s="450">
        <v>12015</v>
      </c>
      <c r="W36" s="450"/>
      <c r="X36" s="450"/>
      <c r="Y36" s="450"/>
      <c r="Z36" s="450"/>
      <c r="AA36" s="450">
        <v>-242</v>
      </c>
      <c r="AB36" s="450"/>
      <c r="AC36" s="450"/>
      <c r="AD36" s="450"/>
      <c r="AE36" s="461"/>
      <c r="AF36" s="507">
        <v>705</v>
      </c>
      <c r="AG36" s="456"/>
      <c r="AH36" s="456"/>
      <c r="AI36" s="456"/>
      <c r="AJ36" s="525"/>
      <c r="AK36" s="460">
        <v>1992</v>
      </c>
      <c r="AL36" s="450"/>
      <c r="AM36" s="450"/>
      <c r="AN36" s="450"/>
      <c r="AO36" s="450"/>
      <c r="AP36" s="450">
        <v>12148</v>
      </c>
      <c r="AQ36" s="450"/>
      <c r="AR36" s="450"/>
      <c r="AS36" s="450"/>
      <c r="AT36" s="450"/>
      <c r="AU36" s="450">
        <v>7410</v>
      </c>
      <c r="AV36" s="450"/>
      <c r="AW36" s="450"/>
      <c r="AX36" s="450"/>
      <c r="AY36" s="450"/>
      <c r="AZ36" s="597"/>
      <c r="BA36" s="597"/>
      <c r="BB36" s="597"/>
      <c r="BC36" s="597"/>
      <c r="BD36" s="597"/>
      <c r="BE36" s="565" t="s">
        <v>465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279</v>
      </c>
      <c r="C37" s="420"/>
      <c r="D37" s="420"/>
      <c r="E37" s="420"/>
      <c r="F37" s="420"/>
      <c r="G37" s="420"/>
      <c r="H37" s="420"/>
      <c r="I37" s="420"/>
      <c r="J37" s="420"/>
      <c r="K37" s="420"/>
      <c r="L37" s="420"/>
      <c r="M37" s="420"/>
      <c r="N37" s="420"/>
      <c r="O37" s="420"/>
      <c r="P37" s="432"/>
      <c r="Q37" s="438">
        <v>286</v>
      </c>
      <c r="R37" s="450"/>
      <c r="S37" s="450"/>
      <c r="T37" s="450"/>
      <c r="U37" s="450"/>
      <c r="V37" s="450">
        <v>286</v>
      </c>
      <c r="W37" s="450"/>
      <c r="X37" s="450"/>
      <c r="Y37" s="450"/>
      <c r="Z37" s="450"/>
      <c r="AA37" s="450" t="s">
        <v>199</v>
      </c>
      <c r="AB37" s="450"/>
      <c r="AC37" s="450"/>
      <c r="AD37" s="450"/>
      <c r="AE37" s="461"/>
      <c r="AF37" s="507" t="s">
        <v>199</v>
      </c>
      <c r="AG37" s="456"/>
      <c r="AH37" s="456"/>
      <c r="AI37" s="456"/>
      <c r="AJ37" s="525"/>
      <c r="AK37" s="460" t="s">
        <v>199</v>
      </c>
      <c r="AL37" s="450"/>
      <c r="AM37" s="450"/>
      <c r="AN37" s="450"/>
      <c r="AO37" s="450"/>
      <c r="AP37" s="450" t="s">
        <v>199</v>
      </c>
      <c r="AQ37" s="450"/>
      <c r="AR37" s="450"/>
      <c r="AS37" s="450"/>
      <c r="AT37" s="450"/>
      <c r="AU37" s="450" t="s">
        <v>199</v>
      </c>
      <c r="AV37" s="450"/>
      <c r="AW37" s="450"/>
      <c r="AX37" s="450"/>
      <c r="AY37" s="450"/>
      <c r="AZ37" s="597"/>
      <c r="BA37" s="597"/>
      <c r="BB37" s="597"/>
      <c r="BC37" s="597"/>
      <c r="BD37" s="597"/>
      <c r="BE37" s="565" t="s">
        <v>21</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5603</v>
      </c>
      <c r="AG63" s="452"/>
      <c r="AH63" s="452"/>
      <c r="AI63" s="452"/>
      <c r="AJ63" s="526"/>
      <c r="AK63" s="534"/>
      <c r="AL63" s="455"/>
      <c r="AM63" s="455"/>
      <c r="AN63" s="455"/>
      <c r="AO63" s="455"/>
      <c r="AP63" s="452">
        <v>58866</v>
      </c>
      <c r="AQ63" s="452"/>
      <c r="AR63" s="452"/>
      <c r="AS63" s="452"/>
      <c r="AT63" s="452"/>
      <c r="AU63" s="452">
        <v>31407</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248</v>
      </c>
      <c r="AG66" s="520"/>
      <c r="AH66" s="520"/>
      <c r="AI66" s="520"/>
      <c r="AJ66" s="530"/>
      <c r="AK66" s="435" t="s">
        <v>392</v>
      </c>
      <c r="AL66" s="397"/>
      <c r="AM66" s="397"/>
      <c r="AN66" s="397"/>
      <c r="AO66" s="429"/>
      <c r="AP66" s="435" t="s">
        <v>361</v>
      </c>
      <c r="AQ66" s="447"/>
      <c r="AR66" s="447"/>
      <c r="AS66" s="447"/>
      <c r="AT66" s="458"/>
      <c r="AU66" s="435" t="s">
        <v>470</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4946</v>
      </c>
      <c r="R68" s="449"/>
      <c r="S68" s="449"/>
      <c r="T68" s="449"/>
      <c r="U68" s="449"/>
      <c r="V68" s="449">
        <v>4580</v>
      </c>
      <c r="W68" s="449"/>
      <c r="X68" s="449"/>
      <c r="Y68" s="449"/>
      <c r="Z68" s="449"/>
      <c r="AA68" s="449">
        <v>366</v>
      </c>
      <c r="AB68" s="449"/>
      <c r="AC68" s="449"/>
      <c r="AD68" s="449"/>
      <c r="AE68" s="449"/>
      <c r="AF68" s="449">
        <v>366</v>
      </c>
      <c r="AG68" s="449"/>
      <c r="AH68" s="449"/>
      <c r="AI68" s="449"/>
      <c r="AJ68" s="449"/>
      <c r="AK68" s="449" t="s">
        <v>199</v>
      </c>
      <c r="AL68" s="449"/>
      <c r="AM68" s="449"/>
      <c r="AN68" s="449"/>
      <c r="AO68" s="449"/>
      <c r="AP68" s="449" t="s">
        <v>199</v>
      </c>
      <c r="AQ68" s="449"/>
      <c r="AR68" s="449"/>
      <c r="AS68" s="449"/>
      <c r="AT68" s="449"/>
      <c r="AU68" s="449" t="s">
        <v>199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132</v>
      </c>
      <c r="C69" s="420"/>
      <c r="D69" s="420"/>
      <c r="E69" s="420"/>
      <c r="F69" s="420"/>
      <c r="G69" s="420"/>
      <c r="H69" s="420"/>
      <c r="I69" s="420"/>
      <c r="J69" s="420"/>
      <c r="K69" s="420"/>
      <c r="L69" s="420"/>
      <c r="M69" s="420"/>
      <c r="N69" s="420"/>
      <c r="O69" s="420"/>
      <c r="P69" s="432"/>
      <c r="Q69" s="438">
        <v>495</v>
      </c>
      <c r="R69" s="450"/>
      <c r="S69" s="450"/>
      <c r="T69" s="450"/>
      <c r="U69" s="450"/>
      <c r="V69" s="450">
        <v>353</v>
      </c>
      <c r="W69" s="450"/>
      <c r="X69" s="450"/>
      <c r="Y69" s="450"/>
      <c r="Z69" s="450"/>
      <c r="AA69" s="450">
        <v>141</v>
      </c>
      <c r="AB69" s="450"/>
      <c r="AC69" s="450"/>
      <c r="AD69" s="450"/>
      <c r="AE69" s="450"/>
      <c r="AF69" s="450">
        <v>141</v>
      </c>
      <c r="AG69" s="450"/>
      <c r="AH69" s="450"/>
      <c r="AI69" s="450"/>
      <c r="AJ69" s="450"/>
      <c r="AK69" s="450" t="s">
        <v>199</v>
      </c>
      <c r="AL69" s="450"/>
      <c r="AM69" s="450"/>
      <c r="AN69" s="450"/>
      <c r="AO69" s="450"/>
      <c r="AP69" s="450" t="s">
        <v>199</v>
      </c>
      <c r="AQ69" s="450"/>
      <c r="AR69" s="450"/>
      <c r="AS69" s="450"/>
      <c r="AT69" s="450"/>
      <c r="AU69" s="450" t="s">
        <v>199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v>
      </c>
      <c r="C70" s="420"/>
      <c r="D70" s="420"/>
      <c r="E70" s="420"/>
      <c r="F70" s="420"/>
      <c r="G70" s="420"/>
      <c r="H70" s="420"/>
      <c r="I70" s="420"/>
      <c r="J70" s="420"/>
      <c r="K70" s="420"/>
      <c r="L70" s="420"/>
      <c r="M70" s="420"/>
      <c r="N70" s="420"/>
      <c r="O70" s="420"/>
      <c r="P70" s="432"/>
      <c r="Q70" s="438">
        <v>122277</v>
      </c>
      <c r="R70" s="450"/>
      <c r="S70" s="450"/>
      <c r="T70" s="450"/>
      <c r="U70" s="450"/>
      <c r="V70" s="450">
        <v>119933</v>
      </c>
      <c r="W70" s="450"/>
      <c r="X70" s="450"/>
      <c r="Y70" s="450"/>
      <c r="Z70" s="450"/>
      <c r="AA70" s="450">
        <v>2345</v>
      </c>
      <c r="AB70" s="450"/>
      <c r="AC70" s="450"/>
      <c r="AD70" s="450"/>
      <c r="AE70" s="450"/>
      <c r="AF70" s="450">
        <v>2345</v>
      </c>
      <c r="AG70" s="450"/>
      <c r="AH70" s="450"/>
      <c r="AI70" s="450"/>
      <c r="AJ70" s="450"/>
      <c r="AK70" s="450">
        <v>391</v>
      </c>
      <c r="AL70" s="450"/>
      <c r="AM70" s="450"/>
      <c r="AN70" s="450"/>
      <c r="AO70" s="450"/>
      <c r="AP70" s="450" t="s">
        <v>199</v>
      </c>
      <c r="AQ70" s="450"/>
      <c r="AR70" s="450"/>
      <c r="AS70" s="450"/>
      <c r="AT70" s="450"/>
      <c r="AU70" s="450" t="s">
        <v>199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746</v>
      </c>
      <c r="R71" s="450"/>
      <c r="S71" s="450"/>
      <c r="T71" s="450"/>
      <c r="U71" s="450"/>
      <c r="V71" s="450">
        <v>725</v>
      </c>
      <c r="W71" s="450"/>
      <c r="X71" s="450"/>
      <c r="Y71" s="450"/>
      <c r="Z71" s="450"/>
      <c r="AA71" s="450">
        <v>20</v>
      </c>
      <c r="AB71" s="450"/>
      <c r="AC71" s="450"/>
      <c r="AD71" s="450"/>
      <c r="AE71" s="450"/>
      <c r="AF71" s="450">
        <v>765</v>
      </c>
      <c r="AG71" s="450"/>
      <c r="AH71" s="450"/>
      <c r="AI71" s="450"/>
      <c r="AJ71" s="450"/>
      <c r="AK71" s="450">
        <v>54</v>
      </c>
      <c r="AL71" s="450"/>
      <c r="AM71" s="450"/>
      <c r="AN71" s="450"/>
      <c r="AO71" s="450"/>
      <c r="AP71" s="450">
        <v>3952</v>
      </c>
      <c r="AQ71" s="450"/>
      <c r="AR71" s="450"/>
      <c r="AS71" s="450"/>
      <c r="AT71" s="450"/>
      <c r="AU71" s="450">
        <v>282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79</v>
      </c>
      <c r="R72" s="450"/>
      <c r="S72" s="450"/>
      <c r="T72" s="450"/>
      <c r="U72" s="450"/>
      <c r="V72" s="450">
        <v>71</v>
      </c>
      <c r="W72" s="450"/>
      <c r="X72" s="450"/>
      <c r="Y72" s="450"/>
      <c r="Z72" s="450"/>
      <c r="AA72" s="450">
        <v>8</v>
      </c>
      <c r="AB72" s="450"/>
      <c r="AC72" s="450"/>
      <c r="AD72" s="450"/>
      <c r="AE72" s="450"/>
      <c r="AF72" s="450">
        <v>8</v>
      </c>
      <c r="AG72" s="450"/>
      <c r="AH72" s="450"/>
      <c r="AI72" s="450"/>
      <c r="AJ72" s="450"/>
      <c r="AK72" s="450" t="s">
        <v>199</v>
      </c>
      <c r="AL72" s="450"/>
      <c r="AM72" s="450"/>
      <c r="AN72" s="450"/>
      <c r="AO72" s="450"/>
      <c r="AP72" s="450">
        <v>251</v>
      </c>
      <c r="AQ72" s="450"/>
      <c r="AR72" s="450"/>
      <c r="AS72" s="450"/>
      <c r="AT72" s="450"/>
      <c r="AU72" s="450">
        <v>89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3625</v>
      </c>
      <c r="AG88" s="452"/>
      <c r="AH88" s="452"/>
      <c r="AI88" s="452"/>
      <c r="AJ88" s="452"/>
      <c r="AK88" s="455"/>
      <c r="AL88" s="455"/>
      <c r="AM88" s="455"/>
      <c r="AN88" s="455"/>
      <c r="AO88" s="455"/>
      <c r="AP88" s="452">
        <v>4203</v>
      </c>
      <c r="AQ88" s="452"/>
      <c r="AR88" s="452"/>
      <c r="AS88" s="452"/>
      <c r="AT88" s="452"/>
      <c r="AU88" s="452">
        <v>371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237</v>
      </c>
      <c r="CS102" s="604"/>
      <c r="CT102" s="604"/>
      <c r="CU102" s="604"/>
      <c r="CV102" s="697"/>
      <c r="CW102" s="696">
        <v>24</v>
      </c>
      <c r="CX102" s="604"/>
      <c r="CY102" s="604"/>
      <c r="CZ102" s="604"/>
      <c r="DA102" s="697"/>
      <c r="DB102" s="696">
        <v>823</v>
      </c>
      <c r="DC102" s="604"/>
      <c r="DD102" s="604"/>
      <c r="DE102" s="604"/>
      <c r="DF102" s="697"/>
      <c r="DG102" s="696" t="s">
        <v>199</v>
      </c>
      <c r="DH102" s="604"/>
      <c r="DI102" s="604"/>
      <c r="DJ102" s="604"/>
      <c r="DK102" s="697"/>
      <c r="DL102" s="696">
        <v>1261</v>
      </c>
      <c r="DM102" s="604"/>
      <c r="DN102" s="604"/>
      <c r="DO102" s="604"/>
      <c r="DP102" s="697"/>
      <c r="DQ102" s="696">
        <v>90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477</v>
      </c>
      <c r="AG109" s="406"/>
      <c r="AH109" s="406"/>
      <c r="AI109" s="406"/>
      <c r="AJ109" s="469"/>
      <c r="AK109" s="480" t="s">
        <v>187</v>
      </c>
      <c r="AL109" s="406"/>
      <c r="AM109" s="406"/>
      <c r="AN109" s="406"/>
      <c r="AO109" s="469"/>
      <c r="AP109" s="480" t="s">
        <v>479</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477</v>
      </c>
      <c r="BW109" s="406"/>
      <c r="BX109" s="406"/>
      <c r="BY109" s="406"/>
      <c r="BZ109" s="469"/>
      <c r="CA109" s="480" t="s">
        <v>187</v>
      </c>
      <c r="CB109" s="406"/>
      <c r="CC109" s="406"/>
      <c r="CD109" s="406"/>
      <c r="CE109" s="469"/>
      <c r="CF109" s="655" t="s">
        <v>479</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477</v>
      </c>
      <c r="DM109" s="406"/>
      <c r="DN109" s="406"/>
      <c r="DO109" s="406"/>
      <c r="DP109" s="469"/>
      <c r="DQ109" s="480" t="s">
        <v>187</v>
      </c>
      <c r="DR109" s="406"/>
      <c r="DS109" s="406"/>
      <c r="DT109" s="406"/>
      <c r="DU109" s="469"/>
      <c r="DV109" s="480" t="s">
        <v>479</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11377142</v>
      </c>
      <c r="AB110" s="487"/>
      <c r="AC110" s="487"/>
      <c r="AD110" s="487"/>
      <c r="AE110" s="498"/>
      <c r="AF110" s="514">
        <v>10711545</v>
      </c>
      <c r="AG110" s="487"/>
      <c r="AH110" s="487"/>
      <c r="AI110" s="487"/>
      <c r="AJ110" s="498"/>
      <c r="AK110" s="514">
        <v>10662360</v>
      </c>
      <c r="AL110" s="487"/>
      <c r="AM110" s="487"/>
      <c r="AN110" s="487"/>
      <c r="AO110" s="498"/>
      <c r="AP110" s="538">
        <v>22.8</v>
      </c>
      <c r="AQ110" s="546"/>
      <c r="AR110" s="546"/>
      <c r="AS110" s="546"/>
      <c r="AT110" s="556"/>
      <c r="AU110" s="568" t="s">
        <v>120</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102989714</v>
      </c>
      <c r="BR110" s="640"/>
      <c r="BS110" s="640"/>
      <c r="BT110" s="640"/>
      <c r="BU110" s="640"/>
      <c r="BV110" s="640">
        <v>100920036</v>
      </c>
      <c r="BW110" s="640"/>
      <c r="BX110" s="640"/>
      <c r="BY110" s="640"/>
      <c r="BZ110" s="640"/>
      <c r="CA110" s="640">
        <v>99181340</v>
      </c>
      <c r="CB110" s="640"/>
      <c r="CC110" s="640"/>
      <c r="CD110" s="640"/>
      <c r="CE110" s="640"/>
      <c r="CF110" s="656">
        <v>212.5</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120263</v>
      </c>
      <c r="DH110" s="640"/>
      <c r="DI110" s="640"/>
      <c r="DJ110" s="640"/>
      <c r="DK110" s="640"/>
      <c r="DL110" s="640">
        <v>108690</v>
      </c>
      <c r="DM110" s="640"/>
      <c r="DN110" s="640"/>
      <c r="DO110" s="640"/>
      <c r="DP110" s="640"/>
      <c r="DQ110" s="640">
        <v>96874</v>
      </c>
      <c r="DR110" s="640"/>
      <c r="DS110" s="640"/>
      <c r="DT110" s="640"/>
      <c r="DU110" s="640"/>
      <c r="DV110" s="712">
        <v>0.2</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v>1604717</v>
      </c>
      <c r="BR111" s="641"/>
      <c r="BS111" s="641"/>
      <c r="BT111" s="641"/>
      <c r="BU111" s="641"/>
      <c r="BV111" s="641">
        <v>1497619</v>
      </c>
      <c r="BW111" s="641"/>
      <c r="BX111" s="641"/>
      <c r="BY111" s="641"/>
      <c r="BZ111" s="641"/>
      <c r="CA111" s="641">
        <v>1242856</v>
      </c>
      <c r="CB111" s="641"/>
      <c r="CC111" s="641"/>
      <c r="CD111" s="641"/>
      <c r="CE111" s="641"/>
      <c r="CF111" s="657">
        <v>2.7</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156</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37548049</v>
      </c>
      <c r="BR112" s="641"/>
      <c r="BS112" s="641"/>
      <c r="BT112" s="641"/>
      <c r="BU112" s="641"/>
      <c r="BV112" s="641">
        <v>34076647</v>
      </c>
      <c r="BW112" s="641"/>
      <c r="BX112" s="641"/>
      <c r="BY112" s="641"/>
      <c r="BZ112" s="641"/>
      <c r="CA112" s="641">
        <v>31407043</v>
      </c>
      <c r="CB112" s="641"/>
      <c r="CC112" s="641"/>
      <c r="CD112" s="641"/>
      <c r="CE112" s="641"/>
      <c r="CF112" s="657">
        <v>67.3</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4446517</v>
      </c>
      <c r="AB113" s="446"/>
      <c r="AC113" s="446"/>
      <c r="AD113" s="446"/>
      <c r="AE113" s="499"/>
      <c r="AF113" s="515">
        <v>4295287</v>
      </c>
      <c r="AG113" s="446"/>
      <c r="AH113" s="446"/>
      <c r="AI113" s="446"/>
      <c r="AJ113" s="499"/>
      <c r="AK113" s="515">
        <v>4190024</v>
      </c>
      <c r="AL113" s="446"/>
      <c r="AM113" s="446"/>
      <c r="AN113" s="446"/>
      <c r="AO113" s="499"/>
      <c r="AP113" s="539">
        <v>9</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436075</v>
      </c>
      <c r="BR113" s="641"/>
      <c r="BS113" s="641"/>
      <c r="BT113" s="641"/>
      <c r="BU113" s="641"/>
      <c r="BV113" s="641">
        <v>398668</v>
      </c>
      <c r="BW113" s="641"/>
      <c r="BX113" s="641"/>
      <c r="BY113" s="641"/>
      <c r="BZ113" s="641"/>
      <c r="CA113" s="641">
        <v>370865</v>
      </c>
      <c r="CB113" s="641"/>
      <c r="CC113" s="641"/>
      <c r="CD113" s="641"/>
      <c r="CE113" s="641"/>
      <c r="CF113" s="657">
        <v>0.8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38344</v>
      </c>
      <c r="AB114" s="446"/>
      <c r="AC114" s="446"/>
      <c r="AD114" s="446"/>
      <c r="AE114" s="499"/>
      <c r="AF114" s="515">
        <v>36659</v>
      </c>
      <c r="AG114" s="446"/>
      <c r="AH114" s="446"/>
      <c r="AI114" s="446"/>
      <c r="AJ114" s="499"/>
      <c r="AK114" s="515">
        <v>31061</v>
      </c>
      <c r="AL114" s="446"/>
      <c r="AM114" s="446"/>
      <c r="AN114" s="446"/>
      <c r="AO114" s="499"/>
      <c r="AP114" s="539">
        <v>0.1</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12326227</v>
      </c>
      <c r="BR114" s="641"/>
      <c r="BS114" s="641"/>
      <c r="BT114" s="641"/>
      <c r="BU114" s="641"/>
      <c r="BV114" s="641">
        <v>12515898</v>
      </c>
      <c r="BW114" s="641"/>
      <c r="BX114" s="641"/>
      <c r="BY114" s="641"/>
      <c r="BZ114" s="641"/>
      <c r="CA114" s="641">
        <v>12555375</v>
      </c>
      <c r="CB114" s="641"/>
      <c r="CC114" s="641"/>
      <c r="CD114" s="641"/>
      <c r="CE114" s="641"/>
      <c r="CF114" s="657">
        <v>26.9</v>
      </c>
      <c r="CG114" s="661"/>
      <c r="CH114" s="661"/>
      <c r="CI114" s="661"/>
      <c r="CJ114" s="661"/>
      <c r="CK114" s="673"/>
      <c r="CL114" s="413"/>
      <c r="CM114" s="425" t="s">
        <v>488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37383</v>
      </c>
      <c r="AB115" s="446"/>
      <c r="AC115" s="446"/>
      <c r="AD115" s="446"/>
      <c r="AE115" s="499"/>
      <c r="AF115" s="515">
        <v>22329</v>
      </c>
      <c r="AG115" s="446"/>
      <c r="AH115" s="446"/>
      <c r="AI115" s="446"/>
      <c r="AJ115" s="499"/>
      <c r="AK115" s="515">
        <v>16860</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v>100392</v>
      </c>
      <c r="BR115" s="641"/>
      <c r="BS115" s="641"/>
      <c r="BT115" s="641"/>
      <c r="BU115" s="641"/>
      <c r="BV115" s="641">
        <v>95094</v>
      </c>
      <c r="BW115" s="641"/>
      <c r="BX115" s="641"/>
      <c r="BY115" s="641"/>
      <c r="BZ115" s="641"/>
      <c r="CA115" s="641">
        <v>89764</v>
      </c>
      <c r="CB115" s="641"/>
      <c r="CC115" s="641"/>
      <c r="CD115" s="641"/>
      <c r="CE115" s="641"/>
      <c r="CF115" s="657">
        <v>0.2</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1450415</v>
      </c>
      <c r="DH115" s="446"/>
      <c r="DI115" s="446"/>
      <c r="DJ115" s="446"/>
      <c r="DK115" s="499"/>
      <c r="DL115" s="515">
        <v>1365274</v>
      </c>
      <c r="DM115" s="446"/>
      <c r="DN115" s="446"/>
      <c r="DO115" s="446"/>
      <c r="DP115" s="499"/>
      <c r="DQ115" s="515">
        <v>1127181</v>
      </c>
      <c r="DR115" s="446"/>
      <c r="DS115" s="446"/>
      <c r="DT115" s="446"/>
      <c r="DU115" s="499"/>
      <c r="DV115" s="539">
        <v>2.4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20</v>
      </c>
      <c r="AB116" s="446"/>
      <c r="AC116" s="446"/>
      <c r="AD116" s="446"/>
      <c r="AE116" s="499"/>
      <c r="AF116" s="515" t="s">
        <v>199</v>
      </c>
      <c r="AG116" s="446"/>
      <c r="AH116" s="446"/>
      <c r="AI116" s="446"/>
      <c r="AJ116" s="499"/>
      <c r="AK116" s="515">
        <v>48</v>
      </c>
      <c r="AL116" s="446"/>
      <c r="AM116" s="446"/>
      <c r="AN116" s="446"/>
      <c r="AO116" s="499"/>
      <c r="AP116" s="539">
        <v>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8545</v>
      </c>
      <c r="DH116" s="446"/>
      <c r="DI116" s="446"/>
      <c r="DJ116" s="446"/>
      <c r="DK116" s="499"/>
      <c r="DL116" s="515">
        <v>4830</v>
      </c>
      <c r="DM116" s="446"/>
      <c r="DN116" s="446"/>
      <c r="DO116" s="446"/>
      <c r="DP116" s="499"/>
      <c r="DQ116" s="515">
        <v>2160</v>
      </c>
      <c r="DR116" s="446"/>
      <c r="DS116" s="446"/>
      <c r="DT116" s="446"/>
      <c r="DU116" s="499"/>
      <c r="DV116" s="539">
        <v>0</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15899406</v>
      </c>
      <c r="AB117" s="488"/>
      <c r="AC117" s="488"/>
      <c r="AD117" s="488"/>
      <c r="AE117" s="500"/>
      <c r="AF117" s="516">
        <v>15065820</v>
      </c>
      <c r="AG117" s="488"/>
      <c r="AH117" s="488"/>
      <c r="AI117" s="488"/>
      <c r="AJ117" s="500"/>
      <c r="AK117" s="516">
        <v>14900353</v>
      </c>
      <c r="AL117" s="488"/>
      <c r="AM117" s="488"/>
      <c r="AN117" s="488"/>
      <c r="AO117" s="500"/>
      <c r="AP117" s="540"/>
      <c r="AQ117" s="548"/>
      <c r="AR117" s="548"/>
      <c r="AS117" s="548"/>
      <c r="AT117" s="558"/>
      <c r="AU117" s="569"/>
      <c r="AV117" s="578"/>
      <c r="AW117" s="578"/>
      <c r="AX117" s="578"/>
      <c r="AY117" s="578"/>
      <c r="AZ117" s="426" t="s">
        <v>489</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477</v>
      </c>
      <c r="AG118" s="406"/>
      <c r="AH118" s="406"/>
      <c r="AI118" s="406"/>
      <c r="AJ118" s="469"/>
      <c r="AK118" s="480" t="s">
        <v>187</v>
      </c>
      <c r="AL118" s="406"/>
      <c r="AM118" s="406"/>
      <c r="AN118" s="406"/>
      <c r="AO118" s="469"/>
      <c r="AP118" s="480" t="s">
        <v>479</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12699</v>
      </c>
      <c r="AB119" s="487"/>
      <c r="AC119" s="487"/>
      <c r="AD119" s="487"/>
      <c r="AE119" s="498"/>
      <c r="AF119" s="514">
        <v>11573</v>
      </c>
      <c r="AG119" s="487"/>
      <c r="AH119" s="487"/>
      <c r="AI119" s="487"/>
      <c r="AJ119" s="498"/>
      <c r="AK119" s="514">
        <v>11816</v>
      </c>
      <c r="AL119" s="487"/>
      <c r="AM119" s="487"/>
      <c r="AN119" s="487"/>
      <c r="AO119" s="498"/>
      <c r="AP119" s="538">
        <v>0</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155005174</v>
      </c>
      <c r="BR119" s="642"/>
      <c r="BS119" s="642"/>
      <c r="BT119" s="642"/>
      <c r="BU119" s="642"/>
      <c r="BV119" s="642">
        <v>149503962</v>
      </c>
      <c r="BW119" s="642"/>
      <c r="BX119" s="642"/>
      <c r="BY119" s="642"/>
      <c r="BZ119" s="642"/>
      <c r="CA119" s="642">
        <v>144847243</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25494</v>
      </c>
      <c r="DH119" s="489"/>
      <c r="DI119" s="489"/>
      <c r="DJ119" s="489"/>
      <c r="DK119" s="501"/>
      <c r="DL119" s="517">
        <v>18825</v>
      </c>
      <c r="DM119" s="489"/>
      <c r="DN119" s="489"/>
      <c r="DO119" s="489"/>
      <c r="DP119" s="501"/>
      <c r="DQ119" s="517">
        <v>16641</v>
      </c>
      <c r="DR119" s="489"/>
      <c r="DS119" s="489"/>
      <c r="DT119" s="489"/>
      <c r="DU119" s="501"/>
      <c r="DV119" s="714">
        <v>0</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483</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16496848</v>
      </c>
      <c r="BR120" s="640"/>
      <c r="BS120" s="640"/>
      <c r="BT120" s="640"/>
      <c r="BU120" s="640"/>
      <c r="BV120" s="640">
        <v>17934595</v>
      </c>
      <c r="BW120" s="640"/>
      <c r="BX120" s="640"/>
      <c r="BY120" s="640"/>
      <c r="BZ120" s="640"/>
      <c r="CA120" s="640">
        <v>19492116</v>
      </c>
      <c r="CB120" s="640"/>
      <c r="CC120" s="640"/>
      <c r="CD120" s="640"/>
      <c r="CE120" s="640"/>
      <c r="CF120" s="656">
        <v>41.8</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22492096</v>
      </c>
      <c r="DH120" s="640"/>
      <c r="DI120" s="640"/>
      <c r="DJ120" s="640"/>
      <c r="DK120" s="640"/>
      <c r="DL120" s="640">
        <v>20185376</v>
      </c>
      <c r="DM120" s="640"/>
      <c r="DN120" s="640"/>
      <c r="DO120" s="640"/>
      <c r="DP120" s="640"/>
      <c r="DQ120" s="640">
        <v>18559587</v>
      </c>
      <c r="DR120" s="640"/>
      <c r="DS120" s="640"/>
      <c r="DT120" s="640"/>
      <c r="DU120" s="640"/>
      <c r="DV120" s="712">
        <v>39.799999999999997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478</v>
      </c>
      <c r="BA121" s="378"/>
      <c r="BB121" s="378"/>
      <c r="BC121" s="378"/>
      <c r="BD121" s="378"/>
      <c r="BE121" s="378"/>
      <c r="BF121" s="378"/>
      <c r="BG121" s="378"/>
      <c r="BH121" s="378"/>
      <c r="BI121" s="378"/>
      <c r="BJ121" s="378"/>
      <c r="BK121" s="378"/>
      <c r="BL121" s="378"/>
      <c r="BM121" s="378"/>
      <c r="BN121" s="378"/>
      <c r="BO121" s="378"/>
      <c r="BP121" s="472"/>
      <c r="BQ121" s="633">
        <v>9820748</v>
      </c>
      <c r="BR121" s="641"/>
      <c r="BS121" s="641"/>
      <c r="BT121" s="641"/>
      <c r="BU121" s="641"/>
      <c r="BV121" s="641">
        <v>9410997</v>
      </c>
      <c r="BW121" s="641"/>
      <c r="BX121" s="641"/>
      <c r="BY121" s="641"/>
      <c r="BZ121" s="641"/>
      <c r="CA121" s="641">
        <v>8980873</v>
      </c>
      <c r="CB121" s="641"/>
      <c r="CC121" s="641"/>
      <c r="CD121" s="641"/>
      <c r="CE121" s="641"/>
      <c r="CF121" s="657">
        <v>19.2</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8132002</v>
      </c>
      <c r="DH121" s="641"/>
      <c r="DI121" s="641"/>
      <c r="DJ121" s="641"/>
      <c r="DK121" s="641"/>
      <c r="DL121" s="641">
        <v>7628049</v>
      </c>
      <c r="DM121" s="641"/>
      <c r="DN121" s="641"/>
      <c r="DO121" s="641"/>
      <c r="DP121" s="641"/>
      <c r="DQ121" s="641">
        <v>7410270</v>
      </c>
      <c r="DR121" s="641"/>
      <c r="DS121" s="641"/>
      <c r="DT121" s="641"/>
      <c r="DU121" s="641"/>
      <c r="DV121" s="713">
        <v>15.9</v>
      </c>
      <c r="DW121" s="713"/>
      <c r="DX121" s="713"/>
      <c r="DY121" s="713"/>
      <c r="DZ121" s="722"/>
    </row>
    <row r="122" spans="1:130" s="365" customFormat="1" ht="26.25" customHeight="1">
      <c r="A122" s="390"/>
      <c r="B122" s="413"/>
      <c r="C122" s="425" t="s">
        <v>488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97639795</v>
      </c>
      <c r="BR122" s="642"/>
      <c r="BS122" s="642"/>
      <c r="BT122" s="642"/>
      <c r="BU122" s="642"/>
      <c r="BV122" s="642">
        <v>93388593</v>
      </c>
      <c r="BW122" s="642"/>
      <c r="BX122" s="642"/>
      <c r="BY122" s="642"/>
      <c r="BZ122" s="642"/>
      <c r="CA122" s="642">
        <v>88016006</v>
      </c>
      <c r="CB122" s="642"/>
      <c r="CC122" s="642"/>
      <c r="CD122" s="642"/>
      <c r="CE122" s="642"/>
      <c r="CF122" s="658">
        <v>188.6</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v>6916003</v>
      </c>
      <c r="DH122" s="641"/>
      <c r="DI122" s="641"/>
      <c r="DJ122" s="641"/>
      <c r="DK122" s="641"/>
      <c r="DL122" s="641">
        <v>6257963</v>
      </c>
      <c r="DM122" s="641"/>
      <c r="DN122" s="641"/>
      <c r="DO122" s="641"/>
      <c r="DP122" s="641"/>
      <c r="DQ122" s="641">
        <v>5434472</v>
      </c>
      <c r="DR122" s="641"/>
      <c r="DS122" s="641"/>
      <c r="DT122" s="641"/>
      <c r="DU122" s="641"/>
      <c r="DV122" s="713">
        <v>11.6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12497</v>
      </c>
      <c r="AB123" s="446"/>
      <c r="AC123" s="446"/>
      <c r="AD123" s="446"/>
      <c r="AE123" s="499"/>
      <c r="AF123" s="515">
        <v>4084</v>
      </c>
      <c r="AG123" s="446"/>
      <c r="AH123" s="446"/>
      <c r="AI123" s="446"/>
      <c r="AJ123" s="499"/>
      <c r="AK123" s="515">
        <v>2860</v>
      </c>
      <c r="AL123" s="446"/>
      <c r="AM123" s="446"/>
      <c r="AN123" s="446"/>
      <c r="AO123" s="499"/>
      <c r="AP123" s="539">
        <v>0</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493</v>
      </c>
      <c r="BP123" s="629"/>
      <c r="BQ123" s="635">
        <v>123957391</v>
      </c>
      <c r="BR123" s="643"/>
      <c r="BS123" s="643"/>
      <c r="BT123" s="643"/>
      <c r="BU123" s="643"/>
      <c r="BV123" s="643">
        <v>120734185</v>
      </c>
      <c r="BW123" s="643"/>
      <c r="BX123" s="643"/>
      <c r="BY123" s="643"/>
      <c r="BZ123" s="643"/>
      <c r="CA123" s="643">
        <v>116488995</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v>6223</v>
      </c>
      <c r="DH123" s="446"/>
      <c r="DI123" s="446"/>
      <c r="DJ123" s="446"/>
      <c r="DK123" s="499"/>
      <c r="DL123" s="515">
        <v>4085</v>
      </c>
      <c r="DM123" s="446"/>
      <c r="DN123" s="446"/>
      <c r="DO123" s="446"/>
      <c r="DP123" s="499"/>
      <c r="DQ123" s="515">
        <v>2114</v>
      </c>
      <c r="DR123" s="446"/>
      <c r="DS123" s="446"/>
      <c r="DT123" s="446"/>
      <c r="DU123" s="499"/>
      <c r="DV123" s="539">
        <v>0</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69.099999999999994</v>
      </c>
      <c r="BR124" s="644"/>
      <c r="BS124" s="644"/>
      <c r="BT124" s="644"/>
      <c r="BU124" s="644"/>
      <c r="BV124" s="644">
        <v>63.3</v>
      </c>
      <c r="BW124" s="644"/>
      <c r="BX124" s="644"/>
      <c r="BY124" s="644"/>
      <c r="BZ124" s="644"/>
      <c r="CA124" s="644">
        <v>60.7</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v>1725</v>
      </c>
      <c r="DH124" s="489"/>
      <c r="DI124" s="489"/>
      <c r="DJ124" s="489"/>
      <c r="DK124" s="501"/>
      <c r="DL124" s="517">
        <v>1174</v>
      </c>
      <c r="DM124" s="489"/>
      <c r="DN124" s="489"/>
      <c r="DO124" s="489"/>
      <c r="DP124" s="501"/>
      <c r="DQ124" s="517">
        <v>600</v>
      </c>
      <c r="DR124" s="489"/>
      <c r="DS124" s="489"/>
      <c r="DT124" s="489"/>
      <c r="DU124" s="501"/>
      <c r="DV124" s="714">
        <v>0</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12187</v>
      </c>
      <c r="AB126" s="446"/>
      <c r="AC126" s="446"/>
      <c r="AD126" s="446"/>
      <c r="AE126" s="499"/>
      <c r="AF126" s="515">
        <v>6672</v>
      </c>
      <c r="AG126" s="446"/>
      <c r="AH126" s="446"/>
      <c r="AI126" s="446"/>
      <c r="AJ126" s="499"/>
      <c r="AK126" s="515">
        <v>2184</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499</v>
      </c>
      <c r="AY127" s="593"/>
      <c r="AZ127" s="593"/>
      <c r="BA127" s="593"/>
      <c r="BB127" s="593"/>
      <c r="BC127" s="593"/>
      <c r="BD127" s="593"/>
      <c r="BE127" s="610"/>
      <c r="BF127" s="612" t="s">
        <v>237</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1261651</v>
      </c>
      <c r="AB128" s="487"/>
      <c r="AC128" s="487"/>
      <c r="AD128" s="487"/>
      <c r="AE128" s="498"/>
      <c r="AF128" s="514">
        <v>1192379</v>
      </c>
      <c r="AG128" s="487"/>
      <c r="AH128" s="487"/>
      <c r="AI128" s="487"/>
      <c r="AJ128" s="498"/>
      <c r="AK128" s="514">
        <v>1182185</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199</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v>100392</v>
      </c>
      <c r="DH128" s="705"/>
      <c r="DI128" s="705"/>
      <c r="DJ128" s="705"/>
      <c r="DK128" s="705"/>
      <c r="DL128" s="705">
        <v>95094</v>
      </c>
      <c r="DM128" s="705"/>
      <c r="DN128" s="705"/>
      <c r="DO128" s="705"/>
      <c r="DP128" s="705"/>
      <c r="DQ128" s="705">
        <v>89764</v>
      </c>
      <c r="DR128" s="705"/>
      <c r="DS128" s="705"/>
      <c r="DT128" s="705"/>
      <c r="DU128" s="705"/>
      <c r="DV128" s="715">
        <v>0.2</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55218028</v>
      </c>
      <c r="AB129" s="446"/>
      <c r="AC129" s="446"/>
      <c r="AD129" s="446"/>
      <c r="AE129" s="499"/>
      <c r="AF129" s="515">
        <v>55263357</v>
      </c>
      <c r="AG129" s="446"/>
      <c r="AH129" s="446"/>
      <c r="AI129" s="446"/>
      <c r="AJ129" s="499"/>
      <c r="AK129" s="515">
        <v>56464009</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199</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10305316</v>
      </c>
      <c r="AB130" s="446"/>
      <c r="AC130" s="446"/>
      <c r="AD130" s="446"/>
      <c r="AE130" s="499"/>
      <c r="AF130" s="515">
        <v>9868881</v>
      </c>
      <c r="AG130" s="446"/>
      <c r="AH130" s="446"/>
      <c r="AI130" s="446"/>
      <c r="AJ130" s="499"/>
      <c r="AK130" s="515">
        <v>9800378</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8.9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44912712</v>
      </c>
      <c r="AB131" s="489"/>
      <c r="AC131" s="489"/>
      <c r="AD131" s="489"/>
      <c r="AE131" s="501"/>
      <c r="AF131" s="517">
        <v>45394476</v>
      </c>
      <c r="AG131" s="489"/>
      <c r="AH131" s="489"/>
      <c r="AI131" s="489"/>
      <c r="AJ131" s="501"/>
      <c r="AK131" s="517">
        <v>46663631</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60.7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9.6463544290000005</v>
      </c>
      <c r="AB132" s="490"/>
      <c r="AC132" s="490"/>
      <c r="AD132" s="490"/>
      <c r="AE132" s="502"/>
      <c r="AF132" s="518">
        <v>8.8216896130000002</v>
      </c>
      <c r="AG132" s="490"/>
      <c r="AH132" s="490"/>
      <c r="AI132" s="490"/>
      <c r="AJ132" s="502"/>
      <c r="AK132" s="518">
        <v>8.3958101000000003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9.9</v>
      </c>
      <c r="AB133" s="491"/>
      <c r="AC133" s="491"/>
      <c r="AD133" s="491"/>
      <c r="AE133" s="503"/>
      <c r="AF133" s="486">
        <v>9.5</v>
      </c>
      <c r="AG133" s="491"/>
      <c r="AH133" s="491"/>
      <c r="AI133" s="491"/>
      <c r="AJ133" s="503"/>
      <c r="AK133" s="486">
        <v>8.9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WiZI8NO5a42Qqo3Dueh+BPYIj75Ne3P+MQ2di07ZCO+5ZWlEGIm8FPUMZFpdZQMqD7YjLuJOWnVJS9S8/9FxA==" saltValue="YoQmZhT5WlKzAG/Jr2kFo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yZ8FiYCITBkq1bUs5rb32jTXR6jnXNrO8/ZXTNAkgf46ZDdl9PxU4KjwGoF5ZWpLO10DAoL3z+gKPLrrdDi4A==" saltValue="EFfNge0XL8DQ5BhQi1nvL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hUbQBLPqiH5ZYFwUWsypk1bBlS6h2RRxFhSNbgZCo4vMJdy2Vey5JN+Yi5VG1+vtaFOs+Zoz2GOjUrm6wPdKA==" saltValue="cZ0vubLQ3g77sGgeOZe5b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427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18250890</v>
      </c>
      <c r="AP9" s="787">
        <v>93925</v>
      </c>
      <c r="AQ9" s="810">
        <v>69190</v>
      </c>
      <c r="AR9" s="824">
        <v>35.700000000000003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3514</v>
      </c>
      <c r="AP10" s="788">
        <v>18</v>
      </c>
      <c r="AQ10" s="811">
        <v>1817</v>
      </c>
      <c r="AR10" s="825">
        <v>-99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199</v>
      </c>
      <c r="AP11" s="788" t="s">
        <v>199</v>
      </c>
      <c r="AQ11" s="811">
        <v>711</v>
      </c>
      <c r="AR11" s="825" t="s">
        <v>199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199</v>
      </c>
      <c r="AP12" s="788" t="s">
        <v>199</v>
      </c>
      <c r="AQ12" s="811">
        <v>19</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602388</v>
      </c>
      <c r="AP13" s="788">
        <v>3100</v>
      </c>
      <c r="AQ13" s="811">
        <v>2094</v>
      </c>
      <c r="AR13" s="825">
        <v>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138150</v>
      </c>
      <c r="AP14" s="788">
        <v>711</v>
      </c>
      <c r="AQ14" s="811">
        <v>1351</v>
      </c>
      <c r="AR14" s="825">
        <v>-47.4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-1108594</v>
      </c>
      <c r="AP15" s="788">
        <v>-5705</v>
      </c>
      <c r="AQ15" s="811">
        <v>-3935</v>
      </c>
      <c r="AR15" s="825">
        <v>45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17886348</v>
      </c>
      <c r="AP16" s="788">
        <v>92049</v>
      </c>
      <c r="AQ16" s="811">
        <v>71247</v>
      </c>
      <c r="AR16" s="825">
        <v>29.2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338</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9.26</v>
      </c>
      <c r="AP21" s="800">
        <v>6.59</v>
      </c>
      <c r="AQ21" s="813">
        <v>2.67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98.1</v>
      </c>
      <c r="AP22" s="801">
        <v>99.2</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427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10662360</v>
      </c>
      <c r="AP32" s="788">
        <v>54872</v>
      </c>
      <c r="AQ32" s="815">
        <v>37151</v>
      </c>
      <c r="AR32" s="825">
        <v>47.7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199</v>
      </c>
      <c r="AP33" s="788" t="s">
        <v>199</v>
      </c>
      <c r="AQ33" s="815">
        <v>1</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199</v>
      </c>
      <c r="AP34" s="788" t="s">
        <v>199</v>
      </c>
      <c r="AQ34" s="815">
        <v>48</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4190024</v>
      </c>
      <c r="AP35" s="788">
        <v>21563</v>
      </c>
      <c r="AQ35" s="815">
        <v>8181</v>
      </c>
      <c r="AR35" s="825">
        <v>163.6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31061</v>
      </c>
      <c r="AP36" s="788">
        <v>160</v>
      </c>
      <c r="AQ36" s="815">
        <v>473</v>
      </c>
      <c r="AR36" s="825">
        <v>-66.2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16860</v>
      </c>
      <c r="AP37" s="788">
        <v>87</v>
      </c>
      <c r="AQ37" s="815">
        <v>499</v>
      </c>
      <c r="AR37" s="825">
        <v>-82.6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v>48</v>
      </c>
      <c r="AP38" s="792">
        <v>0</v>
      </c>
      <c r="AQ38" s="816">
        <v>1</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-1182185</v>
      </c>
      <c r="AP39" s="788">
        <v>-6084</v>
      </c>
      <c r="AQ39" s="815">
        <v>-8269</v>
      </c>
      <c r="AR39" s="825">
        <v>-26.4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-9800378</v>
      </c>
      <c r="AP40" s="788">
        <v>-50436</v>
      </c>
      <c r="AQ40" s="815">
        <v>-27482</v>
      </c>
      <c r="AR40" s="825">
        <v>83.5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3917790</v>
      </c>
      <c r="AP41" s="788">
        <v>20162</v>
      </c>
      <c r="AQ41" s="815">
        <v>10602</v>
      </c>
      <c r="AR41" s="825">
        <v>90.2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523</v>
      </c>
      <c r="AQ50" s="818" t="s">
        <v>386</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484</v>
      </c>
      <c r="AL51" s="764"/>
      <c r="AM51" s="770">
        <v>12771808</v>
      </c>
      <c r="AN51" s="783">
        <v>63613</v>
      </c>
      <c r="AO51" s="795">
        <v>16</v>
      </c>
      <c r="AP51" s="806">
        <v>52191</v>
      </c>
      <c r="AQ51" s="819">
        <v>0.7</v>
      </c>
      <c r="AR51" s="829">
        <v>15.3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5792050</v>
      </c>
      <c r="AN52" s="784">
        <v>28849</v>
      </c>
      <c r="AO52" s="796">
        <v>13</v>
      </c>
      <c r="AP52" s="807">
        <v>26807</v>
      </c>
      <c r="AQ52" s="820">
        <v>1.8</v>
      </c>
      <c r="AR52" s="830">
        <v>11.2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525</v>
      </c>
      <c r="AL53" s="764"/>
      <c r="AM53" s="770">
        <v>8869411</v>
      </c>
      <c r="AN53" s="783">
        <v>44473</v>
      </c>
      <c r="AO53" s="795">
        <v>-30.1</v>
      </c>
      <c r="AP53" s="806">
        <v>48105</v>
      </c>
      <c r="AQ53" s="819">
        <v>-7.8</v>
      </c>
      <c r="AR53" s="829">
        <v>-22.3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4604280</v>
      </c>
      <c r="AN54" s="784">
        <v>23087</v>
      </c>
      <c r="AO54" s="796">
        <v>-20</v>
      </c>
      <c r="AP54" s="807">
        <v>24072</v>
      </c>
      <c r="AQ54" s="820">
        <v>-10.199999999999999</v>
      </c>
      <c r="AR54" s="830">
        <v>-9.8000000000000007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13364055</v>
      </c>
      <c r="AN55" s="783">
        <v>67549</v>
      </c>
      <c r="AO55" s="795">
        <v>51.9</v>
      </c>
      <c r="AP55" s="806">
        <v>47446</v>
      </c>
      <c r="AQ55" s="819">
        <v>-1.4</v>
      </c>
      <c r="AR55" s="829">
        <v>53.3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9470912</v>
      </c>
      <c r="AN56" s="784">
        <v>47871</v>
      </c>
      <c r="AO56" s="796">
        <v>107.4</v>
      </c>
      <c r="AP56" s="807">
        <v>24371</v>
      </c>
      <c r="AQ56" s="820">
        <v>1.2</v>
      </c>
      <c r="AR56" s="830">
        <v>106.2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526</v>
      </c>
      <c r="AL57" s="764"/>
      <c r="AM57" s="770">
        <v>11676554</v>
      </c>
      <c r="AN57" s="783">
        <v>59568</v>
      </c>
      <c r="AO57" s="795">
        <v>-11.8</v>
      </c>
      <c r="AP57" s="806">
        <v>48387</v>
      </c>
      <c r="AQ57" s="819">
        <v>2</v>
      </c>
      <c r="AR57" s="829">
        <v>-13.8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7327753</v>
      </c>
      <c r="AN58" s="784">
        <v>37382</v>
      </c>
      <c r="AO58" s="796">
        <v>-21.9</v>
      </c>
      <c r="AP58" s="807">
        <v>25592</v>
      </c>
      <c r="AQ58" s="820">
        <v>5</v>
      </c>
      <c r="AR58" s="830">
        <v>-26.9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12593908</v>
      </c>
      <c r="AN59" s="783">
        <v>64812</v>
      </c>
      <c r="AO59" s="795">
        <v>8.8000000000000007</v>
      </c>
      <c r="AP59" s="806">
        <v>49684</v>
      </c>
      <c r="AQ59" s="819">
        <v>2.7</v>
      </c>
      <c r="AR59" s="829">
        <v>6.1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7341018</v>
      </c>
      <c r="AN60" s="784">
        <v>37779</v>
      </c>
      <c r="AO60" s="796">
        <v>1.1000000000000001</v>
      </c>
      <c r="AP60" s="807">
        <v>28303</v>
      </c>
      <c r="AQ60" s="820">
        <v>10.6</v>
      </c>
      <c r="AR60" s="830">
        <v>-9.5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11855147</v>
      </c>
      <c r="AN61" s="783">
        <v>60003</v>
      </c>
      <c r="AO61" s="795">
        <v>7</v>
      </c>
      <c r="AP61" s="806">
        <v>49163</v>
      </c>
      <c r="AQ61" s="821">
        <v>-0.8</v>
      </c>
      <c r="AR61" s="829">
        <v>7.8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6907203</v>
      </c>
      <c r="AN62" s="784">
        <v>34994</v>
      </c>
      <c r="AO62" s="796">
        <v>15.9</v>
      </c>
      <c r="AP62" s="807">
        <v>25829</v>
      </c>
      <c r="AQ62" s="820">
        <v>1.7</v>
      </c>
      <c r="AR62" s="830">
        <v>14.2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gy8pIlrJB6PRo/J3NXV59URDlN88AVwpv8K9qBMuA0f2nlEFS8PORCU9d/heV3TLUlvJ/mPvrydOoGbl9rrK7w==" saltValue="j+DugNm0rcADgL/h36NC/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IAZ9t1vgw8FAh2IIpBG6PcsCFXqrtUgUW0A08QEqPTXndqipcJundARS78O3UkUJ1PiLk9+lv/jzQA67K7hbCA==" saltValue="JrLjC+N+V0AyYrU5pNdwl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zs+RddpPoYcX4ueKHuCSM7E/JwB2XpnDtuEDIpFSCpbOx61R66kDjcm8P8CAnELcKtBecnJGiX8OK+IN3jgPLA==" saltValue="arf4ffAuxs3XJrwrZXcoO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530</v>
      </c>
      <c r="G46" s="853" t="s">
        <v>531</v>
      </c>
      <c r="H46" s="853" t="s">
        <v>532</v>
      </c>
      <c r="I46" s="853" t="s">
        <v>256</v>
      </c>
      <c r="J46" s="858" t="s">
        <v>213</v>
      </c>
    </row>
    <row r="47" spans="2:10" ht="57.75" customHeight="1">
      <c r="B47" s="838"/>
      <c r="C47" s="842" t="s">
        <v>3</v>
      </c>
      <c r="D47" s="842"/>
      <c r="E47" s="846"/>
      <c r="F47" s="850">
        <v>6.44</v>
      </c>
      <c r="G47" s="854">
        <v>8.27</v>
      </c>
      <c r="H47" s="854">
        <v>9.48</v>
      </c>
      <c r="I47" s="854">
        <v>8.9</v>
      </c>
      <c r="J47" s="859">
        <v>7.62</v>
      </c>
    </row>
    <row r="48" spans="2:10" ht="57.75" customHeight="1">
      <c r="B48" s="839"/>
      <c r="C48" s="843" t="s">
        <v>9</v>
      </c>
      <c r="D48" s="843"/>
      <c r="E48" s="847"/>
      <c r="F48" s="851">
        <v>4.8499999999999996</v>
      </c>
      <c r="G48" s="855">
        <v>4.5199999999999996</v>
      </c>
      <c r="H48" s="855">
        <v>5.12</v>
      </c>
      <c r="I48" s="855">
        <v>4.1100000000000003</v>
      </c>
      <c r="J48" s="860">
        <v>3.26</v>
      </c>
    </row>
    <row r="49" spans="2:10" ht="57.75" customHeight="1">
      <c r="B49" s="840"/>
      <c r="C49" s="844" t="s">
        <v>15</v>
      </c>
      <c r="D49" s="844"/>
      <c r="E49" s="848"/>
      <c r="F49" s="852">
        <v>0.57999999999999996</v>
      </c>
      <c r="G49" s="856">
        <v>3.33</v>
      </c>
      <c r="H49" s="856">
        <v>1.92</v>
      </c>
      <c r="I49" s="856" t="s">
        <v>145</v>
      </c>
      <c r="J49" s="861" t="s">
        <v>468</v>
      </c>
    </row>
    <row r="50" spans="2:10"/>
  </sheetData>
  <sheetProtection algorithmName="SHA-512" hashValue="Vlr05/RY/7cEvVMxQ4Xzr4kkVkRnye4dK+CPahuui0c0nlM+CxGOIpXBumhYQaQFu9GyXIgtapz4Szc9JSvNjA==" saltValue="U4QoLk0AkQYq1Yjehqe/N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2026-02-23T08:16:53Z</dcterms:created>
  <dcterms:modified xsi:type="dcterms:W3CDTF">2026-03-12T00:44:20Z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2026-03-12T00:44:20Z</vt:filetime>
  </property>
</Properties>
</file>