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1625" yWindow="25815" windowWidth="23265" windowHeight="1246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BW36" i="10"/>
  <c r="BE36" i="10"/>
  <c r="AM36" i="10"/>
  <c r="C36" i="10"/>
  <c r="BW35" i="10"/>
  <c r="AM35" i="10"/>
  <c r="C35" i="10"/>
  <c r="U34" i="10" s="1"/>
  <c r="CO34" i="10"/>
  <c r="CO35" i="10" s="1"/>
  <c r="CO36" i="10" s="1"/>
  <c r="BW34" i="10"/>
  <c r="AM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<sst xmlns="http://schemas.openxmlformats.org/spreadsheetml/2006/main" count="1136" uniqueCount="610">
  <si>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</si>
  <si>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</si>
  <si>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</si>
  <si>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</si>
  <si>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</si>
  <si>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</si>
  <si>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</si>
  <si>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</si>
  <si>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</si>
  <si>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</si>
  <si>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</si>
  <si>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</si>
  <si>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</si>
  <si>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</si>
  <si>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</si>
  <si>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</si>
  <si>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</si>
  <si>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</si>
  <si>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</si>
  <si>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</si>
  <si>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</si>
  <si>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</si>
  <si>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</si>
  <si>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</si>
  <si>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</si>
  <si>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</si>
  <si>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</si>
  <si>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</si>
  <si>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</si>
  <si>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</si>
  <si>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</si>
  <si>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</si>
  <si>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</si>
  <si>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</si>
  <si>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</si>
  <si>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</si>
  <si>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</si>
  <si>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</si>
  <si>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</si>
  <si>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</si>
  <si>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</si>
  <si>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</si>
  <si>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</si>
  <si>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</si>
  <si>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</si>
  <si>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</si>
  <si>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</si>
  <si>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</si>
  <si>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</si>
  <si>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</si>
  <si>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</si>
  <si>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</si>
  <si>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</si>
  <si>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</si>
  <si>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</si>
  <si>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</si>
  <si>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</si>
  <si>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</si>
  <si>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</si>
  <si>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</si>
  <si>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</si>
  <si>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</si>
  <si>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</si>
  <si>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</si>
  <si>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</si>
  <si>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</si>
  <si>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</si>
  <si>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</si>
  <si>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</si>
  <si>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</si>
  <si>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</si>
  <si>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</si>
  <si>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</si>
  <si>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</si>
  <si>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</si>
  <si>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</si>
  <si>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</si>
  <si>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</si>
  <si>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</si>
  <si>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</si>
  <si>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</si>
  <si>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</si>
  <si>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</si>
  <si>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</si>
  <si>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</si>
  <si>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</si>
  <si>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</si>
  <si>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</si>
  <si>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</si>
  <si>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</si>
  <si>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</si>
  <si>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</si>
  <si>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</si>
  <si>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</si>
  <si>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</si>
  <si>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</si>
  <si>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</si>
  <si>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</si>
  <si>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</si>
  <si>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</si>
  <si>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海士町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</si>
  <si>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</si>
  <si>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</si>
  <si>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</si>
  <si>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</si>
  <si>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</si>
  <si>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</si>
  <si>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</si>
  <si>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</si>
  <si>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</si>
  <si>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</si>
  <si>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</si>
  <si>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</si>
  <si>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</si>
  <si>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</si>
  <si>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</si>
  <si>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</si>
  <si>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</si>
  <si>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</si>
  <si>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</si>
  <si>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</si>
  <si>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</si>
  <si>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</si>
  <si>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</si>
  <si>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</si>
  <si>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</si>
  <si>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</si>
  <si>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</si>
  <si>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</si>
  <si>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</si>
  <si>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</si>
  <si>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</si>
  <si>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</si>
  <si>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</si>
  <si>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</si>
  <si>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</si>
  <si>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</si>
  <si>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</si>
  <si>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</si>
  <si>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</si>
  <si>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</si>
  <si>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</si>
  <si>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</si>
  <si>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</si>
  <si>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</si>
  <si>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</si>
  <si>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</si>
  <si>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</si>
  <si>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</si>
  <si>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</si>
  <si>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</si>
  <si>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</si>
  <si>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</si>
  <si>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</si>
  <si>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</si>
  <si>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</si>
  <si>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</si>
  <si>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</si>
  <si>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</si>
  <si>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</si>
  <si>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</si>
  <si>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</si>
  <si>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</si>
  <si>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</si>
  <si>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</si>
  <si>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</si>
  <si>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</si>
  <si>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</si>
  <si>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</si>
  <si>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</si>
  <si>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</si>
  <si>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</si>
  <si>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</si>
  <si>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</si>
  <si>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</si>
  <si>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</si>
  <si>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</si>
  <si>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</si>
  <si>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</si>
  <si>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</si>
  <si>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</si>
  <si>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</si>
  <si>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</si>
  <si>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</si>
  <si>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</si>
  <si>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</si>
  <si>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</si>
  <si>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</si>
  <si>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</si>
  <si>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</si>
  <si>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</si>
  <si>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</si>
  <si>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</si>
  <si>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</si>
  <si>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</si>
  <si>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</si>
  <si>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</si>
  <si>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</si>
  <si>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</si>
  <si>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</si>
  <si>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</si>
  <si>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</si>
  <si>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</si>
  <si>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</si>
  <si>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</si>
  <si>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</si>
  <si>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</si>
  <si>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</si>
  <si>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</si>
  <si>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</si>
  <si>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</si>
  <si>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</si>
  <si>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</si>
  <si>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</si>
  <si>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</si>
  <si>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</si>
  <si>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</si>
  <si>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</si>
  <si>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島根県海士町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</si>
  <si>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</si>
  <si>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</si>
  <si>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</si>
  <si>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</si>
  <si>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</si>
  <si>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</si>
  <si>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</si>
  <si>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</si>
  <si>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</si>
  <si>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</si>
  <si>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</si>
  <si>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</si>
  <si>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</si>
  <si>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</si>
  <si>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</si>
  <si>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</si>
  <si>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</si>
  <si>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</si>
  <si>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</si>
  <si>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</si>
  <si>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</si>
  <si>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</si>
  <si>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</si>
  <si>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</si>
  <si>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</si>
  <si>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</si>
  <si>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</si>
  <si>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</si>
  <si>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</si>
  <si>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</si>
  <si>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</si>
  <si>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</si>
  <si>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</si>
  <si>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</si>
  <si>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</si>
  <si>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</si>
  <si>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</si>
  <si>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</si>
  <si>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</si>
  <si>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</si>
  <si>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</si>
  <si>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</si>
  <si>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</si>
  <si>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</si>
  <si>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</si>
  <si>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</si>
  <si>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</si>
  <si>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</si>
  <si>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</si>
  <si>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</si>
  <si>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</si>
  <si>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</si>
  <si>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</si>
  <si>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</si>
  <si>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</si>
  <si>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</si>
  <si>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</si>
  <si>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</si>
  <si>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</si>
  <si>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</si>
  <si>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</si>
  <si>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</si>
  <si>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</si>
  <si>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</si>
  <si>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</si>
  <si>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</si>
  <si>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</si>
  <si>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</si>
  <si>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</si>
  <si>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</si>
  <si>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</si>
  <si>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</si>
  <si>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</si>
  <si>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</si>
  <si>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</si>
  <si>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</si>
  <si>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</si>
  <si>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</si>
  <si>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</si>
  <si>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</si>
  <si>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</si>
  <si>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</si>
  <si>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</si>
  <si>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</si>
  <si>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</si>
  <si>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</si>
  <si>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</si>
  <si>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</si>
  <si>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</si>
  <si>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</si>
  <si>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</si>
  <si>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</si>
  <si>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</si>
  <si>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</si>
  <si>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</si>
  <si>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</si>
  <si>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</si>
  <si>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</si>
  <si>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</si>
  <si>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</si>
  <si>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</si>
  <si>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</si>
  <si>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</si>
  <si>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</si>
  <si>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</si>
  <si>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</si>
  <si>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</si>
  <si>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</si>
  <si>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</si>
  <si>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</si>
  <si>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</si>
  <si>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</si>
  <si>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</si>
  <si>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</si>
  <si>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</si>
  <si>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</si>
  <si>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</si>
  <si>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</si>
  <si>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</si>
  <si>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</si>
  <si>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</si>
  <si>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</si>
  <si>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</si>
  <si>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</si>
  <si>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</si>
  <si>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</si>
  <si>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</si>
  <si>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</si>
  <si>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</si>
  <si>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</si>
  <si>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</si>
  <si>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</si>
  <si>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</si>
  <si>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</si>
  <si>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</si>
  <si>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</si>
  <si>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</si>
  <si>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</si>
  <si>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</si>
  <si>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</si>
  <si>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</si>
  <si>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</si>
  <si>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</si>
  <si>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</si>
  <si>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</si>
  <si>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</si>
  <si>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</si>
  <si>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</si>
  <si>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</si>
  <si>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</si>
  <si>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</si>
  <si>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島根県海士町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</si>
  <si>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</si>
  <si>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</si>
  <si>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</si>
  <si>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</si>
  <si>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</si>
  <si>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</si>
  <si>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</si>
  <si>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</si>
  <si>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</si>
  <si>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</si>
  <si>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</si>
  <si>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</si>
  <si>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</si>
  <si>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</si>
  <si>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</si>
  <si>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</si>
  <si>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</si>
  <si>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</si>
  <si>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</si>
  <si>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</si>
  <si>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</si>
  <si>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</si>
  <si>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</si>
  <si>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</si>
  <si>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</si>
  <si>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</si>
  <si>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</si>
  <si>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</si>
  <si>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</si>
  <si>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</si>
  <si>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</si>
  <si>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</si>
  <si>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</si>
  <si>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</si>
  <si>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</si>
  <si>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</si>
  <si>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国民健康保険歯科診療施設勘定特別会計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</si>
  <si>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</si>
  <si>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</si>
  <si>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</si>
  <si>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</si>
  <si>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</si>
  <si>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</si>
  <si>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</si>
  <si>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</si>
  <si>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</si>
  <si>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</si>
  <si>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</si>
  <si>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</si>
  <si>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</si>
  <si>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</si>
  <si>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</si>
  <si>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</si>
  <si>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</si>
  <si>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</si>
  <si>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</si>
  <si>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</si>
  <si>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</si>
  <si>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</si>
  <si>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</si>
  <si>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</si>
  <si>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</si>
  <si>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</si>
  <si>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</si>
  <si>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</si>
  <si>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</si>
  <si>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</si>
  <si>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</si>
  <si>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</si>
  <si>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</si>
  <si>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</si>
  <si>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</si>
  <si>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</si>
  <si>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</si>
  <si>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</si>
  <si>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</si>
  <si>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</si>
  <si>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</si>
  <si>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</si>
  <si>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</si>
  <si>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</si>
  <si>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</si>
  <si>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</si>
  <si>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</si>
  <si>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</si>
  <si>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</si>
  <si>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</si>
  <si>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</si>
  <si>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</si>
  <si>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</si>
  <si>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</si>
  <si>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</si>
  <si>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</si>
  <si>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</si>
  <si>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</si>
  <si>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</si>
  <si>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</si>
  <si>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</si>
  <si>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</si>
  <si>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</si>
  <si>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</si>
  <si>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</si>
  <si>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</si>
  <si>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</si>
  <si>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</si>
  <si>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</si>
  <si>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</si>
  <si>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</si>
  <si>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</si>
  <si>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</si>
  <si>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</si>
  <si>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</si>
  <si>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</si>
  <si>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</si>
  <si>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</si>
  <si>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</si>
  <si>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国民健康保険診療施設勘定特別会計</t>
    <phoneticPr fontId="5"/>
  </si>
  <si>
    <t>(Ｆ)</t>
    <phoneticPr fontId="5"/>
  </si>
  <si>
    <t>国民健康保険歯科診療施設勘定特別会計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</si>
  <si>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</si>
  <si>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</si>
  <si>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</si>
  <si>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</si>
  <si>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</si>
  <si>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</si>
  <si>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</si>
  <si>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</si>
  <si>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</si>
  <si>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</si>
  <si>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</si>
  <si>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</si>
  <si>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</si>
  <si>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</si>
  <si>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</si>
  <si>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</si>
  <si>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</si>
  <si>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</si>
  <si>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</si>
  <si>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</si>
  <si>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</si>
  <si>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</si>
  <si>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</si>
  <si>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</si>
  <si>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</si>
  <si>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</si>
  <si>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</si>
  <si>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</si>
  <si>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</si>
  <si>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</si>
  <si>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</si>
  <si>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</si>
  <si>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</si>
  <si>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</si>
  <si>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</si>
  <si>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</si>
  <si>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</si>
  <si>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</si>
  <si>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</si>
  <si>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</si>
  <si>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</si>
  <si>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</si>
  <si>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</si>
  <si>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</si>
  <si>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</si>
  <si>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</si>
  <si>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</si>
  <si>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</si>
  <si>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</si>
  <si>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</si>
  <si>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</si>
  <si>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</si>
  <si>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</si>
  <si>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</si>
  <si>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</si>
  <si>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</si>
  <si>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</si>
  <si>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</si>
  <si>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</si>
  <si>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</si>
  <si>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</si>
  <si>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</si>
  <si>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</si>
  <si>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</si>
  <si>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</si>
  <si>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</si>
  <si>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</si>
  <si>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</si>
  <si>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</si>
  <si>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</si>
  <si>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</si>
  <si>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</si>
  <si>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</si>
  <si>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</si>
  <si>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</si>
  <si>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</si>
  <si>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</si>
  <si>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</si>
  <si>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</si>
  <si>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</si>
  <si>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</si>
  <si>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</si>
  <si>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</si>
  <si>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1.27</t>
  </si>
  <si>
    <t>▲ 0.07</t>
  </si>
  <si>
    <t>一般会計</t>
  </si>
  <si>
    <t>簡易水道特別会計</t>
  </si>
  <si>
    <t>国民健康保険診療施設勘定特別会計</t>
  </si>
  <si>
    <t>国民健康保険事業勘定特別会計</t>
  </si>
  <si>
    <t>国民健康保険歯科診療施設勘定特別会計</t>
  </si>
  <si>
    <t>下水道特別会計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</si>
  <si>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</si>
  <si>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</si>
  <si>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</si>
  <si>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</si>
  <si>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</si>
  <si>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</si>
  <si>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</si>
  <si>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</si>
  <si>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</si>
  <si>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</si>
  <si>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（株）海士</t>
    <rPh sb="1" eb="2">
      <t>カブ</t>
    </rPh>
    <rPh sb="3" eb="5">
      <t>アマ</t>
    </rPh>
    <phoneticPr fontId="21"/>
  </si>
  <si>
    <t>（株）ふるさと海士</t>
    <rPh sb="1" eb="2">
      <t>カブ</t>
    </rPh>
    <rPh sb="7" eb="9">
      <t>アマ</t>
    </rPh>
    <phoneticPr fontId="21"/>
  </si>
  <si>
    <t>AMAホールディングス㈱</t>
  </si>
  <si>
    <t>ふるさとづくり寄付基金</t>
  </si>
  <si>
    <t>庁舎建設基金</t>
  </si>
  <si>
    <t>地域雇用創出推進基金</t>
  </si>
  <si>
    <t>宿泊施設整備運営基金</t>
  </si>
  <si>
    <t>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</si>
  <si>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</si>
  <si>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</si>
  <si>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老朽化した公共施設など延命化や長寿命化を行っていく必要がある。将来負担比率の増加を抑制するため、基金積立額の増加や繰り上げ償還による残債の抑制など進めて行く。</t>
    <rPh sb="0" eb="3">
      <t>ロウキュウカ</t>
    </rPh>
    <rPh sb="5" eb="7">
      <t>コウキョウ</t>
    </rPh>
    <rPh sb="7" eb="9">
      <t>シセツ</t>
    </rPh>
    <rPh sb="11" eb="13">
      <t>エンメイ</t>
    </rPh>
    <rPh sb="13" eb="14">
      <t>カ</t>
    </rPh>
    <rPh sb="15" eb="16">
      <t>チョウ</t>
    </rPh>
    <rPh sb="16" eb="19">
      <t>ジュミョウカ</t>
    </rPh>
    <rPh sb="20" eb="21">
      <t>オコナ</t>
    </rPh>
    <rPh sb="25" eb="27">
      <t>ヒツヨウ</t>
    </rPh>
    <rPh sb="31" eb="33">
      <t>ショウライ</t>
    </rPh>
    <rPh sb="33" eb="35">
      <t>フタン</t>
    </rPh>
    <rPh sb="35" eb="37">
      <t>ヒリツ</t>
    </rPh>
    <rPh sb="38" eb="40">
      <t>ゾウカ</t>
    </rPh>
    <rPh sb="41" eb="43">
      <t>ヨクセイ</t>
    </rPh>
    <rPh sb="48" eb="50">
      <t>キキン</t>
    </rPh>
    <rPh sb="50" eb="52">
      <t>ツミタテ</t>
    </rPh>
    <rPh sb="52" eb="53">
      <t>ガク</t>
    </rPh>
    <rPh sb="54" eb="56">
      <t>ゾウカ</t>
    </rPh>
    <rPh sb="57" eb="58">
      <t>ク</t>
    </rPh>
    <rPh sb="59" eb="60">
      <t>ア</t>
    </rPh>
    <rPh sb="61" eb="63">
      <t>ショウカン</t>
    </rPh>
    <rPh sb="66" eb="68">
      <t>ザンサイ</t>
    </rPh>
    <rPh sb="69" eb="71">
      <t>ヨクセイ</t>
    </rPh>
    <rPh sb="73" eb="74">
      <t>スス</t>
    </rPh>
    <rPh sb="76" eb="77">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</si>
  <si>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</si>
  <si>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</si>
  <si>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</si>
  <si>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</si>
  <si>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</si>
  <si>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</si>
  <si>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実質公債比率については、行政改革による基金財源をもとに、繰上償還の実施などにより、改善に努めていく。
将来負担比率については、他団体に比べ基金積立より施策推進へ財政投資を行っている結果、高く推移している。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</si>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</sst>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1BF7-45DD-88FE-0142E99DB9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671155</c:v>
                </c:pt>
                <c:pt idx="1">
                  <c:v>823024</c:v>
                </c:pt>
                <c:pt idx="2">
                  <c:v>1086091</c:v>
                </c:pt>
                <c:pt idx="3">
                  <c:v>876806</c:v>
                </c:pt>
                <c:pt idx="4">
                  <c:v>472914</c:v>
                </c:pt>
              </c:numCache>
            </c:numRef>
          </c:val>
          <c:smooth val="0"/>
          <c:extLst>
            <c:ext xmlns:c16="http://schemas.microsoft.com/office/drawing/2014/chart" uri="{C3380CC4-5D6E-409C-BE32-E72D297353CC}">
              <c16:uniqueId val="{00000001-1BF7-45DD-88FE-0142E99DB9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4.0999999999999996</c:v>
                </c:pt>
                <c:pt idx="1">
                  <c:v>0.53</c:v>
                </c:pt>
                <c:pt idx="2">
                  <c:v>6.52</c:v>
                </c:pt>
                <c:pt idx="3">
                  <c:v>13.41</c:v>
                </c:pt>
                <c:pt idx="4">
                  <c:v>4.68</c:v>
                </c:pt>
              </c:numCache>
            </c:numRef>
          </c:val>
          <c:extLst>
            <c:ext xmlns:c16="http://schemas.microsoft.com/office/drawing/2014/chart" uri="{C3380CC4-5D6E-409C-BE32-E72D297353CC}">
              <c16:uniqueId val="{00000000-86A3-4B6F-A8EF-024CB78B4C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11.41</c:v>
                </c:pt>
                <c:pt idx="1">
                  <c:v>11.14</c:v>
                </c:pt>
                <c:pt idx="2">
                  <c:v>11.01</c:v>
                </c:pt>
                <c:pt idx="3">
                  <c:v>10.210000000000001</c:v>
                </c:pt>
                <c:pt idx="4">
                  <c:v>10.43</c:v>
                </c:pt>
              </c:numCache>
            </c:numRef>
          </c:val>
          <c:extLst>
            <c:ext xmlns:c16="http://schemas.microsoft.com/office/drawing/2014/chart" uri="{C3380CC4-5D6E-409C-BE32-E72D297353CC}">
              <c16:uniqueId val="{00000001-86A3-4B6F-A8EF-024CB78B4CF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0.71</c:v>
                </c:pt>
                <c:pt idx="1">
                  <c:v>-1.27</c:v>
                </c:pt>
                <c:pt idx="2">
                  <c:v>8.11</c:v>
                </c:pt>
                <c:pt idx="3">
                  <c:v>7.36</c:v>
                </c:pt>
                <c:pt idx="4">
                  <c:v>-7.0000000000000007E-2</c:v>
                </c:pt>
              </c:numCache>
            </c:numRef>
          </c:val>
          <c:smooth val="0"/>
          <c:extLst>
            <c:ext xmlns:c16="http://schemas.microsoft.com/office/drawing/2014/chart" uri="{C3380CC4-5D6E-409C-BE32-E72D297353CC}">
              <c16:uniqueId val="{00000002-86A3-4B6F-A8EF-024CB78B4CF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B2-4CC2-BE15-40A26AD486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B2-4CC2-BE15-40A26AD486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B2-4CC2-BE15-40A26AD486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3-9BB2-4CC2-BE15-40A26AD486E2}"/>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0.5</c:v>
                </c:pt>
                <c:pt idx="4">
                  <c:v>#N/A</c:v>
                </c:pt>
                <c:pt idx="5">
                  <c:v>0</c:v>
                </c:pt>
                <c:pt idx="6">
                  <c:v>#N/A</c:v>
                </c:pt>
                <c:pt idx="7">
                  <c:v>0</c:v>
                </c:pt>
                <c:pt idx="8">
                  <c:v>#N/A</c:v>
                </c:pt>
                <c:pt idx="9">
                  <c:v>0.17</c:v>
                </c:pt>
              </c:numCache>
            </c:numRef>
          </c:val>
          <c:extLst>
            <c:ext xmlns:c16="http://schemas.microsoft.com/office/drawing/2014/chart" uri="{C3380CC4-5D6E-409C-BE32-E72D297353CC}">
              <c16:uniqueId val="{00000004-9BB2-4CC2-BE15-40A26AD486E2}"/>
            </c:ext>
          </c:extLst>
        </c:ser>
        <c:ser>
          <c:idx val="5"/>
          <c:order val="5"/>
          <c:tx>
            <c:strRef>
              <c:f>データシート!$A$32</c:f>
              <c:strCache>
                <c:ptCount val="1"/>
                <c:pt idx="0">
                  <c:v>国民健康保険歯科診療施設勘定特別会計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0.01</c:v>
                </c:pt>
                <c:pt idx="6">
                  <c:v>#N/A</c:v>
                </c:pt>
                <c:pt idx="7">
                  <c:v>0.01</c:v>
                </c:pt>
                <c:pt idx="8">
                  <c:v>#N/A</c:v>
                </c:pt>
                <c:pt idx="9">
                  <c:v>0.18</c:v>
                </c:pt>
              </c:numCache>
            </c:numRef>
          </c:val>
          <c:extLst>
            <c:ext xmlns:c16="http://schemas.microsoft.com/office/drawing/2014/chart" uri="{C3380CC4-5D6E-409C-BE32-E72D297353CC}">
              <c16:uniqueId val="{00000005-9BB2-4CC2-BE15-40A26AD486E2}"/>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0.23</c:v>
                </c:pt>
                <c:pt idx="2">
                  <c:v>#N/A</c:v>
                </c:pt>
                <c:pt idx="3">
                  <c:v>0.32</c:v>
                </c:pt>
                <c:pt idx="4">
                  <c:v>#N/A</c:v>
                </c:pt>
                <c:pt idx="5">
                  <c:v>0.19</c:v>
                </c:pt>
                <c:pt idx="6">
                  <c:v>#N/A</c:v>
                </c:pt>
                <c:pt idx="7">
                  <c:v>0.5</c:v>
                </c:pt>
                <c:pt idx="8">
                  <c:v>#N/A</c:v>
                </c:pt>
                <c:pt idx="9">
                  <c:v>0.34</c:v>
                </c:pt>
              </c:numCache>
            </c:numRef>
          </c:val>
          <c:extLst>
            <c:ext xmlns:c16="http://schemas.microsoft.com/office/drawing/2014/chart" uri="{C3380CC4-5D6E-409C-BE32-E72D297353CC}">
              <c16:uniqueId val="{00000006-9BB2-4CC2-BE15-40A26AD486E2}"/>
            </c:ext>
          </c:extLst>
        </c:ser>
        <c:ser>
          <c:idx val="7"/>
          <c:order val="7"/>
          <c:tx>
            <c:strRef>
              <c:f>データシート!$A$34</c:f>
              <c:strCache>
                <c:ptCount val="1"/>
                <c:pt idx="0">
                  <c:v>国民健康保険診療施設勘定特別会計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0.02</c:v>
                </c:pt>
                <c:pt idx="4">
                  <c:v>#N/A</c:v>
                </c:pt>
                <c:pt idx="5">
                  <c:v>0.03</c:v>
                </c:pt>
                <c:pt idx="6">
                  <c:v>#N/A</c:v>
                </c:pt>
                <c:pt idx="7">
                  <c:v>0.02</c:v>
                </c:pt>
                <c:pt idx="8">
                  <c:v>#N/A</c:v>
                </c:pt>
                <c:pt idx="9">
                  <c:v>0.46</c:v>
                </c:pt>
              </c:numCache>
            </c:numRef>
          </c:val>
          <c:extLst>
            <c:ext xmlns:c16="http://schemas.microsoft.com/office/drawing/2014/chart" uri="{C3380CC4-5D6E-409C-BE32-E72D297353CC}">
              <c16:uniqueId val="{00000007-9BB2-4CC2-BE15-40A26AD486E2}"/>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0.02</c:v>
                </c:pt>
                <c:pt idx="2">
                  <c:v>#N/A</c:v>
                </c:pt>
                <c:pt idx="3">
                  <c:v>0</c:v>
                </c:pt>
                <c:pt idx="4">
                  <c:v>#N/A</c:v>
                </c:pt>
                <c:pt idx="5">
                  <c:v>0</c:v>
                </c:pt>
                <c:pt idx="6">
                  <c:v>#N/A</c:v>
                </c:pt>
                <c:pt idx="7">
                  <c:v>0</c:v>
                </c:pt>
                <c:pt idx="8">
                  <c:v>#N/A</c:v>
                </c:pt>
                <c:pt idx="9">
                  <c:v>0.65</c:v>
                </c:pt>
              </c:numCache>
            </c:numRef>
          </c:val>
          <c:extLst>
            <c:ext xmlns:c16="http://schemas.microsoft.com/office/drawing/2014/chart" uri="{C3380CC4-5D6E-409C-BE32-E72D297353CC}">
              <c16:uniqueId val="{00000008-9BB2-4CC2-BE15-40A26AD486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c:v>
                </c:pt>
                <c:pt idx="2">
                  <c:v>#N/A</c:v>
                </c:pt>
                <c:pt idx="3">
                  <c:v>0.53</c:v>
                </c:pt>
                <c:pt idx="4">
                  <c:v>#N/A</c:v>
                </c:pt>
                <c:pt idx="5">
                  <c:v>6.52</c:v>
                </c:pt>
                <c:pt idx="6">
                  <c:v>#N/A</c:v>
                </c:pt>
                <c:pt idx="7">
                  <c:v>13.4</c:v>
                </c:pt>
                <c:pt idx="8">
                  <c:v>#N/A</c:v>
                </c:pt>
                <c:pt idx="9">
                  <c:v>4.97</c:v>
                </c:pt>
              </c:numCache>
            </c:numRef>
          </c:val>
          <c:extLst>
            <c:ext xmlns:c16="http://schemas.microsoft.com/office/drawing/2014/chart" uri="{C3380CC4-5D6E-409C-BE32-E72D297353CC}">
              <c16:uniqueId val="{00000009-9BB2-4CC2-BE15-40A26AD486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1093</c:v>
                </c:pt>
                <c:pt idx="5">
                  <c:v>1161</c:v>
                </c:pt>
                <c:pt idx="8">
                  <c:v>1110</c:v>
                </c:pt>
                <c:pt idx="11">
                  <c:v>1128</c:v>
                </c:pt>
                <c:pt idx="14">
                  <c:v>1081</c:v>
                </c:pt>
              </c:numCache>
            </c:numRef>
          </c:val>
          <c:extLst>
            <c:ext xmlns:c16="http://schemas.microsoft.com/office/drawing/2014/chart" uri="{C3380CC4-5D6E-409C-BE32-E72D297353CC}">
              <c16:uniqueId val="{00000000-CE68-4E9F-BD7C-0238D175EA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68-4E9F-BD7C-0238D175EA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68-4E9F-BD7C-0238D175EA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3-CE68-4E9F-BD7C-0238D175EA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197</c:v>
                </c:pt>
                <c:pt idx="3">
                  <c:v>190</c:v>
                </c:pt>
                <c:pt idx="6">
                  <c:v>186</c:v>
                </c:pt>
                <c:pt idx="9">
                  <c:v>173</c:v>
                </c:pt>
                <c:pt idx="12">
                  <c:v>148</c:v>
                </c:pt>
              </c:numCache>
            </c:numRef>
          </c:val>
          <c:extLst>
            <c:ext xmlns:c16="http://schemas.microsoft.com/office/drawing/2014/chart" uri="{C3380CC4-5D6E-409C-BE32-E72D297353CC}">
              <c16:uniqueId val="{00000004-CE68-4E9F-BD7C-0238D175EA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68-4E9F-BD7C-0238D175EA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68-4E9F-BD7C-0238D175EA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1054</c:v>
                </c:pt>
                <c:pt idx="3">
                  <c:v>1161</c:v>
                </c:pt>
                <c:pt idx="6">
                  <c:v>1096</c:v>
                </c:pt>
                <c:pt idx="9">
                  <c:v>1048</c:v>
                </c:pt>
                <c:pt idx="12">
                  <c:v>1038</c:v>
                </c:pt>
              </c:numCache>
            </c:numRef>
          </c:val>
          <c:extLst>
            <c:ext xmlns:c16="http://schemas.microsoft.com/office/drawing/2014/chart" uri="{C3380CC4-5D6E-409C-BE32-E72D297353CC}">
              <c16:uniqueId val="{00000007-CE68-4E9F-BD7C-0238D175EA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193</c:v>
                </c:pt>
                <c:pt idx="5">
                  <c:v>#N/A</c:v>
                </c:pt>
                <c:pt idx="6">
                  <c:v>#N/A</c:v>
                </c:pt>
                <c:pt idx="7">
                  <c:v>175</c:v>
                </c:pt>
                <c:pt idx="8">
                  <c:v>#N/A</c:v>
                </c:pt>
                <c:pt idx="9">
                  <c:v>#N/A</c:v>
                </c:pt>
                <c:pt idx="10">
                  <c:v>96</c:v>
                </c:pt>
                <c:pt idx="11">
                  <c:v>#N/A</c:v>
                </c:pt>
                <c:pt idx="12">
                  <c:v>#N/A</c:v>
                </c:pt>
                <c:pt idx="13">
                  <c:v>108</c:v>
                </c:pt>
                <c:pt idx="14">
                  <c:v>#N/A</c:v>
                </c:pt>
              </c:numCache>
            </c:numRef>
          </c:val>
          <c:smooth val="0"/>
          <c:extLst>
            <c:ext xmlns:c16="http://schemas.microsoft.com/office/drawing/2014/chart" uri="{C3380CC4-5D6E-409C-BE32-E72D297353CC}">
              <c16:uniqueId val="{00000008-CE68-4E9F-BD7C-0238D175EA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8471</c:v>
                </c:pt>
                <c:pt idx="5">
                  <c:v>8908</c:v>
                </c:pt>
                <c:pt idx="8">
                  <c:v>9640</c:v>
                </c:pt>
                <c:pt idx="11">
                  <c:v>9880</c:v>
                </c:pt>
                <c:pt idx="14">
                  <c:v>9634</c:v>
                </c:pt>
              </c:numCache>
            </c:numRef>
          </c:val>
          <c:extLst>
            <c:ext xmlns:c16="http://schemas.microsoft.com/office/drawing/2014/chart" uri="{C3380CC4-5D6E-409C-BE32-E72D297353CC}">
              <c16:uniqueId val="{00000000-63CE-43DA-B73A-4DC3444392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320</c:v>
                </c:pt>
                <c:pt idx="8">
                  <c:v>523</c:v>
                </c:pt>
                <c:pt idx="11">
                  <c:v>506</c:v>
                </c:pt>
                <c:pt idx="14">
                  <c:v>510</c:v>
                </c:pt>
              </c:numCache>
            </c:numRef>
          </c:val>
          <c:extLst>
            <c:ext xmlns:c16="http://schemas.microsoft.com/office/drawing/2014/chart" uri="{C3380CC4-5D6E-409C-BE32-E72D297353CC}">
              <c16:uniqueId val="{00000001-63CE-43DA-B73A-4DC3444392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1165</c:v>
                </c:pt>
                <c:pt idx="5">
                  <c:v>1283</c:v>
                </c:pt>
                <c:pt idx="8">
                  <c:v>1355</c:v>
                </c:pt>
                <c:pt idx="11">
                  <c:v>1597</c:v>
                </c:pt>
                <c:pt idx="14">
                  <c:v>1693</c:v>
                </c:pt>
              </c:numCache>
            </c:numRef>
          </c:val>
          <c:extLst>
            <c:ext xmlns:c16="http://schemas.microsoft.com/office/drawing/2014/chart" uri="{C3380CC4-5D6E-409C-BE32-E72D297353CC}">
              <c16:uniqueId val="{00000002-63CE-43DA-B73A-4DC3444392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E-43DA-B73A-4DC3444392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E-43DA-B73A-4DC3444392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E-43DA-B73A-4DC3444392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447</c:v>
                </c:pt>
                <c:pt idx="3">
                  <c:v>320</c:v>
                </c:pt>
                <c:pt idx="6">
                  <c:v>317</c:v>
                </c:pt>
                <c:pt idx="9">
                  <c:v>295</c:v>
                </c:pt>
                <c:pt idx="12">
                  <c:v>311</c:v>
                </c:pt>
              </c:numCache>
            </c:numRef>
          </c:val>
          <c:extLst>
            <c:ext xmlns:c16="http://schemas.microsoft.com/office/drawing/2014/chart" uri="{C3380CC4-5D6E-409C-BE32-E72D297353CC}">
              <c16:uniqueId val="{00000006-63CE-43DA-B73A-4DC3444392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56</c:v>
                </c:pt>
                <c:pt idx="3">
                  <c:v>52</c:v>
                </c:pt>
                <c:pt idx="6">
                  <c:v>50</c:v>
                </c:pt>
                <c:pt idx="9">
                  <c:v>48</c:v>
                </c:pt>
                <c:pt idx="12">
                  <c:v>45</c:v>
                </c:pt>
              </c:numCache>
            </c:numRef>
          </c:val>
          <c:extLst>
            <c:ext xmlns:c16="http://schemas.microsoft.com/office/drawing/2014/chart" uri="{C3380CC4-5D6E-409C-BE32-E72D297353CC}">
              <c16:uniqueId val="{00000007-63CE-43DA-B73A-4DC3444392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3156</c:v>
                </c:pt>
                <c:pt idx="3">
                  <c:v>2713</c:v>
                </c:pt>
                <c:pt idx="6">
                  <c:v>2511</c:v>
                </c:pt>
                <c:pt idx="9">
                  <c:v>2368</c:v>
                </c:pt>
                <c:pt idx="12">
                  <c:v>2029</c:v>
                </c:pt>
              </c:numCache>
            </c:numRef>
          </c:val>
          <c:extLst>
            <c:ext xmlns:c16="http://schemas.microsoft.com/office/drawing/2014/chart" uri="{C3380CC4-5D6E-409C-BE32-E72D297353CC}">
              <c16:uniqueId val="{00000008-63CE-43DA-B73A-4DC3444392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CE-43DA-B73A-4DC3444392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8642</c:v>
                </c:pt>
                <c:pt idx="3">
                  <c:v>9176</c:v>
                </c:pt>
                <c:pt idx="6">
                  <c:v>10190</c:v>
                </c:pt>
                <c:pt idx="9">
                  <c:v>10618</c:v>
                </c:pt>
                <c:pt idx="12">
                  <c:v>10182</c:v>
                </c:pt>
              </c:numCache>
            </c:numRef>
          </c:val>
          <c:extLst>
            <c:ext xmlns:c16="http://schemas.microsoft.com/office/drawing/2014/chart" uri="{C3380CC4-5D6E-409C-BE32-E72D297353CC}">
              <c16:uniqueId val="{0000000A-63CE-43DA-B73A-4DC3444392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2555</c:v>
                </c:pt>
                <c:pt idx="2">
                  <c:v>#N/A</c:v>
                </c:pt>
                <c:pt idx="3">
                  <c:v>#N/A</c:v>
                </c:pt>
                <c:pt idx="4">
                  <c:v>1750</c:v>
                </c:pt>
                <c:pt idx="5">
                  <c:v>#N/A</c:v>
                </c:pt>
                <c:pt idx="6">
                  <c:v>#N/A</c:v>
                </c:pt>
                <c:pt idx="7">
                  <c:v>1549</c:v>
                </c:pt>
                <c:pt idx="8">
                  <c:v>#N/A</c:v>
                </c:pt>
                <c:pt idx="9">
                  <c:v>#N/A</c:v>
                </c:pt>
                <c:pt idx="10">
                  <c:v>1348</c:v>
                </c:pt>
                <c:pt idx="11">
                  <c:v>#N/A</c:v>
                </c:pt>
                <c:pt idx="12">
                  <c:v>#N/A</c:v>
                </c:pt>
                <c:pt idx="13">
                  <c:v>730</c:v>
                </c:pt>
                <c:pt idx="14">
                  <c:v>#N/A</c:v>
                </c:pt>
              </c:numCache>
            </c:numRef>
          </c:val>
          <c:smooth val="0"/>
          <c:extLst>
            <c:ext xmlns:c16="http://schemas.microsoft.com/office/drawing/2014/chart" uri="{C3380CC4-5D6E-409C-BE32-E72D297353CC}">
              <c16:uniqueId val="{0000000B-63CE-43DA-B73A-4DC3444392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283</c:v>
                </c:pt>
                <c:pt idx="1">
                  <c:v>283</c:v>
                </c:pt>
                <c:pt idx="2">
                  <c:v>283</c:v>
                </c:pt>
              </c:numCache>
            </c:numRef>
          </c:val>
          <c:extLst>
            <c:ext xmlns:c16="http://schemas.microsoft.com/office/drawing/2014/chart" uri="{C3380CC4-5D6E-409C-BE32-E72D297353CC}">
              <c16:uniqueId val="{00000000-6188-4987-AE0F-4AE44504B8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431</c:v>
                </c:pt>
                <c:pt idx="1">
                  <c:v>636</c:v>
                </c:pt>
                <c:pt idx="2">
                  <c:v>607</c:v>
                </c:pt>
              </c:numCache>
            </c:numRef>
          </c:val>
          <c:extLst>
            <c:ext xmlns:c16="http://schemas.microsoft.com/office/drawing/2014/chart" uri="{C3380CC4-5D6E-409C-BE32-E72D297353CC}">
              <c16:uniqueId val="{00000001-6188-4987-AE0F-4AE44504B8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559</c:v>
                </c:pt>
                <c:pt idx="1">
                  <c:v>595</c:v>
                </c:pt>
                <c:pt idx="2">
                  <c:v>717</c:v>
                </c:pt>
              </c:numCache>
            </c:numRef>
          </c:val>
          <c:extLst>
            <c:ext xmlns:c16="http://schemas.microsoft.com/office/drawing/2014/chart" uri="{C3380CC4-5D6E-409C-BE32-E72D297353CC}">
              <c16:uniqueId val="{00000002-6188-4987-AE0F-4AE44504B8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{9B3A6369-7F62-4B11-B6B2-41AC967BABDD}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A72-4294-B93C-C4B42DA34C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{B40D41A3-9F02-463F-8912-04C70A502792}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2-4294-B93C-C4B42DA34C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{8770DF28-BB61-46EB-9200-DE0706A7C123}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2-4294-B93C-C4B42DA34C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{3107D0E0-76C4-4FEE-9868-BEE8FC03C0D1}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2-4294-B93C-C4B42DA34C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{36ACCE50-4FEB-47A4-A4B6-ADF90B4CC12D}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2-4294-B93C-C4B42DA34CB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{E9DD1F28-18AF-4D76-B948-F73E262BBCBC}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A72-4294-B93C-C4B42DA34CB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{D0A5D46A-1339-419F-AF24-3C8C3A68ABC8}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A72-4294-B93C-C4B42DA34CB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{47BFC17A-0A51-4771-AAB4-F4D6ADA19840}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A72-4294-B93C-C4B42DA34C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{E63A2E4E-F358-4F7B-B022-29C1BAF5E847}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A72-4294-B93C-C4B42DA34C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57.8</c:v>
                </c:pt>
                <c:pt idx="16">
                  <c:v>59.4</c:v>
                </c:pt>
                <c:pt idx="24">
                  <c:v>57</c:v>
                </c:pt>
              </c:numCache>
            </c:numRef>
          </c:xVal>
          <c:yVal>
            <c:numRef>
              <c:f>公会計指標分析・財政指標組合せ分析表!$BP$51:$DC$51</c:f>
              <c:numCache>
                <c:formatCode>#,##0.0;"▲ "#,##0.0</c:formatCode>
                <c:ptCount val="40"/>
                <c:pt idx="0">
                  <c:v>170</c:v>
                </c:pt>
                <c:pt idx="8">
                  <c:v>117</c:v>
                </c:pt>
                <c:pt idx="16">
                  <c:v>98.2</c:v>
                </c:pt>
                <c:pt idx="24">
                  <c:v>76.099999999999994</c:v>
                </c:pt>
              </c:numCache>
            </c:numRef>
          </c:yVal>
          <c:smooth val="0"/>
          <c:extLst>
            <c:ext xmlns:c16="http://schemas.microsoft.com/office/drawing/2014/chart" uri="{C3380CC4-5D6E-409C-BE32-E72D297353CC}">
              <c16:uniqueId val="{00000009-0A72-4294-B93C-C4B42DA34C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{3E1B3518-5A71-4007-A4FF-E052BE5E6D62}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A72-4294-B93C-C4B42DA34C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{012E3EF6-BCAD-47F2-B24D-5F537EA3FF76}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2-4294-B93C-C4B42DA34C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{1F3109FD-E607-486E-A998-99EC80CDB0B7}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2-4294-B93C-C4B42DA34C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{173DFAED-ED96-49F8-BB8F-C4781A1A229E}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2-4294-B93C-C4B42DA34C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{13B46B2A-71D0-4016-BFA0-6A8A83D85AA0}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2-4294-B93C-C4B42DA34CB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{AF5B1208-9893-42FA-AA4F-057E531E706E}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A72-4294-B93C-C4B42DA34CB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{3771A1D9-2BFC-4C0B-B9AF-82CDA6135553}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A72-4294-B93C-C4B42DA34CB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{9C75FC85-D438-4DE2-917B-1E62F9CFAB92}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A72-4294-B93C-C4B42DA34C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{34A8EDC2-2F74-4824-B0A1-B44B44300DA9}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A72-4294-B93C-C4B42DA34C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0A72-4294-B93C-C4B42DA34CB3}"/>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{FA8B6795-9012-41C9-A30C-5CEFBB8DEF6A}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EE0-44E4-9D92-E6DD3FEC73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{7DD9FE95-14AF-4455-A88E-491C1C80AE0E}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E0-44E4-9D92-E6DD3FEC73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{D6B3F78C-12FA-4AEE-A2BA-A8375E0F7CD4}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E0-44E4-9D92-E6DD3FEC73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{650CBCEA-D7F2-4A95-B384-E9804C30992B}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E0-44E4-9D92-E6DD3FEC73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{9F06074A-1106-46F6-A951-7AF1697217B2}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E0-44E4-9D92-E6DD3FEC7332}"/>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{A6BA8794-E1EE-432E-8A0C-01F9392828E8}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EE0-44E4-9D92-E6DD3FEC733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{E61F7EB6-AA35-4928-8E8E-7AF604578D70}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EE0-44E4-9D92-E6DD3FEC733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{1DB78AE2-4F43-4F9F-A8C7-2AFF4D519546}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EE0-44E4-9D92-E6DD3FEC733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{1E34847F-59D8-46CE-A0A5-A011A873D1FE}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EE0-44E4-9D92-E6DD3FEC73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11.4</c:v>
                </c:pt>
                <c:pt idx="16">
                  <c:v>11.6</c:v>
                </c:pt>
                <c:pt idx="24">
                  <c:v>9.8000000000000007</c:v>
                </c:pt>
                <c:pt idx="32">
                  <c:v>7.5</c:v>
                </c:pt>
              </c:numCache>
            </c:numRef>
          </c:xVal>
          <c:yVal>
            <c:numRef>
              <c:f>公会計指標分析・財政指標組合せ分析表!$BP$73:$DC$73</c:f>
              <c:numCache>
                <c:formatCode>#,##0.0;"▲ "#,##0.0</c:formatCode>
                <c:ptCount val="40"/>
                <c:pt idx="0">
                  <c:v>170</c:v>
                </c:pt>
                <c:pt idx="8">
                  <c:v>117</c:v>
                </c:pt>
                <c:pt idx="16">
                  <c:v>98.2</c:v>
                </c:pt>
                <c:pt idx="24">
                  <c:v>76.099999999999994</c:v>
                </c:pt>
                <c:pt idx="32">
                  <c:v>41</c:v>
                </c:pt>
              </c:numCache>
            </c:numRef>
          </c:yVal>
          <c:smooth val="0"/>
          <c:extLst>
            <c:ext xmlns:c16="http://schemas.microsoft.com/office/drawing/2014/chart" uri="{C3380CC4-5D6E-409C-BE32-E72D297353CC}">
              <c16:uniqueId val="{00000009-5EE0-44E4-9D92-E6DD3FEC73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8.133737286005203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{4B012763-6C41-4060-8814-7C4D35FEE7B7}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EE0-44E4-9D92-E6DD3FEC73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{A2194E25-94C3-4537-B6FB-FEE54ACED79E}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E0-44E4-9D92-E6DD3FEC73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{EAAD0121-77FB-4DF8-8FCD-CD79F4DCB503}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E0-44E4-9D92-E6DD3FEC73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{DB11B0AF-B243-4E40-B2B4-447E541F4A69}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E0-44E4-9D92-E6DD3FEC73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{867489F1-3A4A-4F8D-9459-4151B12BD013}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E0-44E4-9D92-E6DD3FEC7332}"/>
                </c:ext>
              </c:extLst>
            </c:dLbl>
            <c:dLbl>
              <c:idx val="8"/>
              <c:layout>
                <c:manualLayout>
                  <c:x val="-1.8171803637232468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{72E3D245-701C-4DC4-8463-A4A6926E2915}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EE0-44E4-9D92-E6DD3FEC7332}"/>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{661B6F83-ECE9-47BE-BD1C-C1AB2B98AFC2}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EE0-44E4-9D92-E6DD3FEC7332}"/>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{D144E9D5-BF80-41F4-BE9E-E31BE28ECA40}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EE0-44E4-9D92-E6DD3FEC7332}"/>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{536F67A8-1F9B-4CE5-AF90-0692B958C104}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EE0-44E4-9D92-E6DD3FEC73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E0-44E4-9D92-E6DD3FEC7332}"/>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離島という地理的条件による人口減少や少子高齢化等により、町の財政基盤が弱く、類似団体平均をかなり下回っている。これまで行ってきた産業振興、交流、定住施策を行いながら、平成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年度より民間委員と一緒に作成した「第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集中改革プラン」に基づき、民間委託等の推進、ラスパイレス指数が示すとおり人件費の削減、物件費や町単補助金の大幅な縮減と町道等の維持補修を職員で対応する等徹底的な行財政改革を進め、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5912455"/>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591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xdr:cNvCxnSpPr/>
      </xdr:nvCxnSpPr>
      <xdr:spPr>
        <a:xfrm>
          <a:off x="3752850" y="744613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11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16631</xdr:rowOff>
    </xdr:from>
    <xdr:to>
      <xdr:col>19</xdr:col>
      <xdr:colOff>133350</xdr:colOff>
      <xdr:row>45</xdr:row>
      <xdr:rowOff>16631</xdr:rowOff>
    </xdr:to>
    <xdr:cxnSp macro="">
      <xdr:nvCxnSpPr>
        <xdr:cNvPr id="73" name="直線コネクタ 72"/>
        <xdr:cNvCxnSpPr/>
      </xdr:nvCxnSpPr>
      <xdr:spPr>
        <a:xfrm>
          <a:off x="2940050" y="744613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0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16631</xdr:rowOff>
    </xdr:from>
    <xdr:to>
      <xdr:col>15</xdr:col>
      <xdr:colOff>82550</xdr:colOff>
      <xdr:row>45</xdr:row>
      <xdr:rowOff>16631</xdr:rowOff>
    </xdr:to>
    <xdr:cxnSp macro="">
      <xdr:nvCxnSpPr>
        <xdr:cNvPr id="76" name="直線コネクタ 75"/>
        <xdr:cNvCxnSpPr/>
      </xdr:nvCxnSpPr>
      <xdr:spPr>
        <a:xfrm>
          <a:off x="2127250" y="744613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24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16631</xdr:rowOff>
    </xdr:from>
    <xdr:to>
      <xdr:col>11</xdr:col>
      <xdr:colOff>31750</xdr:colOff>
      <xdr:row>45</xdr:row>
      <xdr:rowOff>16631</xdr:rowOff>
    </xdr:to>
    <xdr:cxnSp macro="">
      <xdr:nvCxnSpPr>
        <xdr:cNvPr id="79" name="直線コネクタ 78"/>
        <xdr:cNvCxnSpPr/>
      </xdr:nvCxnSpPr>
      <xdr:spPr>
        <a:xfrm>
          <a:off x="1333500" y="74461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27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971550" y="70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xdr:cNvSpPr/>
      </xdr:nvSpPr>
      <xdr:spPr>
        <a:xfrm>
          <a:off x="4464050" y="7401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xdr:cNvSpPr txBox="1"/>
      </xdr:nvSpPr>
      <xdr:spPr>
        <a:xfrm>
          <a:off x="4584700" y="72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xdr:cNvSpPr/>
      </xdr:nvSpPr>
      <xdr:spPr>
        <a:xfrm>
          <a:off x="3702050" y="7401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xdr:cNvSpPr txBox="1"/>
      </xdr:nvSpPr>
      <xdr:spPr>
        <a:xfrm>
          <a:off x="3409950" y="748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137281</xdr:rowOff>
    </xdr:from>
    <xdr:to>
      <xdr:col>15</xdr:col>
      <xdr:colOff>133350</xdr:colOff>
      <xdr:row>45</xdr:row>
      <xdr:rowOff>67431</xdr:rowOff>
    </xdr:to>
    <xdr:sp macro="" textlink="">
      <xdr:nvSpPr>
        <xdr:cNvPr id="93" name="楕円 92"/>
        <xdr:cNvSpPr/>
      </xdr:nvSpPr>
      <xdr:spPr>
        <a:xfrm>
          <a:off x="2889250" y="74016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52208</xdr:rowOff>
    </xdr:from>
    <xdr:ext cx="762000" cy="259045"/>
    <xdr:sp macro="" textlink="">
      <xdr:nvSpPr>
        <xdr:cNvPr id="94" name="テキスト ボックス 93"/>
        <xdr:cNvSpPr txBox="1"/>
      </xdr:nvSpPr>
      <xdr:spPr>
        <a:xfrm>
          <a:off x="2597150" y="7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137281</xdr:rowOff>
    </xdr:from>
    <xdr:to>
      <xdr:col>11</xdr:col>
      <xdr:colOff>82550</xdr:colOff>
      <xdr:row>45</xdr:row>
      <xdr:rowOff>67431</xdr:rowOff>
    </xdr:to>
    <xdr:sp macro="" textlink="">
      <xdr:nvSpPr>
        <xdr:cNvPr id="95" name="楕円 94"/>
        <xdr:cNvSpPr/>
      </xdr:nvSpPr>
      <xdr:spPr>
        <a:xfrm>
          <a:off x="2095500" y="7401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52208</xdr:rowOff>
    </xdr:from>
    <xdr:ext cx="762000" cy="259045"/>
    <xdr:sp macro="" textlink="">
      <xdr:nvSpPr>
        <xdr:cNvPr id="96" name="テキスト ボックス 95"/>
        <xdr:cNvSpPr txBox="1"/>
      </xdr:nvSpPr>
      <xdr:spPr>
        <a:xfrm>
          <a:off x="1784350" y="7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137281</xdr:rowOff>
    </xdr:from>
    <xdr:to>
      <xdr:col>7</xdr:col>
      <xdr:colOff>31750</xdr:colOff>
      <xdr:row>45</xdr:row>
      <xdr:rowOff>67431</xdr:rowOff>
    </xdr:to>
    <xdr:sp macro="" textlink="">
      <xdr:nvSpPr>
        <xdr:cNvPr id="97" name="楕円 96"/>
        <xdr:cNvSpPr/>
      </xdr:nvSpPr>
      <xdr:spPr>
        <a:xfrm>
          <a:off x="1282700" y="74016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52208</xdr:rowOff>
    </xdr:from>
    <xdr:ext cx="762000" cy="259045"/>
    <xdr:sp macro="" textlink="">
      <xdr:nvSpPr>
        <xdr:cNvPr id="98" name="テキスト ボックス 97"/>
        <xdr:cNvSpPr txBox="1"/>
      </xdr:nvSpPr>
      <xdr:spPr>
        <a:xfrm>
          <a:off x="971550" y="7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年度からの退職者不補充や平成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年度から実施している職員の給与カット等による人件費の削減、維持補修費、補助費、物件費の縮減を図ってきたが、やや類似団体を上回っている。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805035"/>
          <a:ext cx="0" cy="1224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029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805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145542</xdr:rowOff>
    </xdr:from>
    <xdr:to>
      <xdr:col>23</xdr:col>
      <xdr:colOff>133350</xdr:colOff>
      <xdr:row>65</xdr:row>
      <xdr:rowOff>7874</xdr:rowOff>
    </xdr:to>
    <xdr:cxnSp macro="">
      <xdr:nvCxnSpPr>
        <xdr:cNvPr id="131" name="直線コネクタ 130"/>
        <xdr:cNvCxnSpPr/>
      </xdr:nvCxnSpPr>
      <xdr:spPr>
        <a:xfrm>
          <a:off x="3752850" y="10711942"/>
          <a:ext cx="762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500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56134</xdr:rowOff>
    </xdr:to>
    <xdr:cxnSp macro="">
      <xdr:nvCxnSpPr>
        <xdr:cNvPr id="134" name="直線コネクタ 133"/>
        <xdr:cNvCxnSpPr/>
      </xdr:nvCxnSpPr>
      <xdr:spPr>
        <a:xfrm flipV="1">
          <a:off x="2940050" y="10711942"/>
          <a:ext cx="8128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409950" y="103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101981</xdr:rowOff>
    </xdr:to>
    <xdr:cxnSp macro="">
      <xdr:nvCxnSpPr>
        <xdr:cNvPr id="137" name="直線コネクタ 136"/>
        <xdr:cNvCxnSpPr/>
      </xdr:nvCxnSpPr>
      <xdr:spPr>
        <a:xfrm flipV="1">
          <a:off x="2127250" y="10787634"/>
          <a:ext cx="8128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704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5971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101981</xdr:rowOff>
    </xdr:from>
    <xdr:to>
      <xdr:col>11</xdr:col>
      <xdr:colOff>31750</xdr:colOff>
      <xdr:row>65</xdr:row>
      <xdr:rowOff>123698</xdr:rowOff>
    </xdr:to>
    <xdr:cxnSp macro="">
      <xdr:nvCxnSpPr>
        <xdr:cNvPr id="140" name="直線コネクタ 139"/>
        <xdr:cNvCxnSpPr/>
      </xdr:nvCxnSpPr>
      <xdr:spPr>
        <a:xfrm flipV="1">
          <a:off x="1333500" y="10833481"/>
          <a:ext cx="7937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736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78435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770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xdr:cNvSpPr txBox="1"/>
      </xdr:nvSpPr>
      <xdr:spPr>
        <a:xfrm>
          <a:off x="97155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xdr:cNvSpPr/>
      </xdr:nvSpPr>
      <xdr:spPr>
        <a:xfrm>
          <a:off x="4464050" y="106949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1" name="財政構造の弾力性該当値テキスト"/>
        <xdr:cNvSpPr txBox="1"/>
      </xdr:nvSpPr>
      <xdr:spPr>
        <a:xfrm>
          <a:off x="4584700" y="1066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2" name="楕円 151"/>
        <xdr:cNvSpPr/>
      </xdr:nvSpPr>
      <xdr:spPr>
        <a:xfrm>
          <a:off x="3702050" y="106611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3" name="テキスト ボックス 152"/>
        <xdr:cNvSpPr txBox="1"/>
      </xdr:nvSpPr>
      <xdr:spPr>
        <a:xfrm>
          <a:off x="3409950" y="10741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4" name="楕円 153"/>
        <xdr:cNvSpPr/>
      </xdr:nvSpPr>
      <xdr:spPr>
        <a:xfrm>
          <a:off x="288925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5" name="テキスト ボックス 154"/>
        <xdr:cNvSpPr txBox="1"/>
      </xdr:nvSpPr>
      <xdr:spPr>
        <a:xfrm>
          <a:off x="2597150" y="1082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51181</xdr:rowOff>
    </xdr:from>
    <xdr:to>
      <xdr:col>11</xdr:col>
      <xdr:colOff>82550</xdr:colOff>
      <xdr:row>65</xdr:row>
      <xdr:rowOff>152781</xdr:rowOff>
    </xdr:to>
    <xdr:sp macro="" textlink="">
      <xdr:nvSpPr>
        <xdr:cNvPr id="156" name="楕円 155"/>
        <xdr:cNvSpPr/>
      </xdr:nvSpPr>
      <xdr:spPr>
        <a:xfrm>
          <a:off x="2095500" y="107826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137558</xdr:rowOff>
    </xdr:from>
    <xdr:ext cx="762000" cy="259045"/>
    <xdr:sp macro="" textlink="">
      <xdr:nvSpPr>
        <xdr:cNvPr id="157" name="テキスト ボックス 156"/>
        <xdr:cNvSpPr txBox="1"/>
      </xdr:nvSpPr>
      <xdr:spPr>
        <a:xfrm>
          <a:off x="1784350" y="1086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xdr:cNvSpPr/>
      </xdr:nvSpPr>
      <xdr:spPr>
        <a:xfrm>
          <a:off x="1282700" y="108043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xdr:cNvSpPr txBox="1"/>
      </xdr:nvSpPr>
      <xdr:spPr>
        <a:xfrm>
          <a:off x="971550" y="1089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特別職、議員報酬、職員給与等の人件費カットと物件費の縮減により類似団体を下回っていたがＨ２１年度から上回ることとなった。これは、人件費の復元及び国の経済対策による物件費等の増による。今後もこれらを含めた経費の抑制を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486913"/>
          <a:ext cx="0" cy="130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7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4793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2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486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18878</xdr:rowOff>
    </xdr:from>
    <xdr:to>
      <xdr:col>23</xdr:col>
      <xdr:colOff>133350</xdr:colOff>
      <xdr:row>83</xdr:row>
      <xdr:rowOff>48727</xdr:rowOff>
    </xdr:to>
    <xdr:cxnSp macro="">
      <xdr:nvCxnSpPr>
        <xdr:cNvPr id="191" name="直線コネクタ 190"/>
        <xdr:cNvCxnSpPr/>
      </xdr:nvCxnSpPr>
      <xdr:spPr>
        <a:xfrm>
          <a:off x="3752850" y="13722178"/>
          <a:ext cx="762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428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57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164497</xdr:rowOff>
    </xdr:from>
    <xdr:to>
      <xdr:col>19</xdr:col>
      <xdr:colOff>133350</xdr:colOff>
      <xdr:row>83</xdr:row>
      <xdr:rowOff>18878</xdr:rowOff>
    </xdr:to>
    <xdr:cxnSp macro="">
      <xdr:nvCxnSpPr>
        <xdr:cNvPr id="194" name="直線コネクタ 193"/>
        <xdr:cNvCxnSpPr/>
      </xdr:nvCxnSpPr>
      <xdr:spPr>
        <a:xfrm>
          <a:off x="2940050" y="13702697"/>
          <a:ext cx="812800" cy="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55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335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113565</xdr:rowOff>
    </xdr:from>
    <xdr:to>
      <xdr:col>15</xdr:col>
      <xdr:colOff>82550</xdr:colOff>
      <xdr:row>82</xdr:row>
      <xdr:rowOff>164497</xdr:rowOff>
    </xdr:to>
    <xdr:cxnSp macro="">
      <xdr:nvCxnSpPr>
        <xdr:cNvPr id="197" name="直線コネクタ 196"/>
        <xdr:cNvCxnSpPr/>
      </xdr:nvCxnSpPr>
      <xdr:spPr>
        <a:xfrm>
          <a:off x="2127250" y="13651765"/>
          <a:ext cx="8128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5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33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108930</xdr:rowOff>
    </xdr:from>
    <xdr:to>
      <xdr:col>11</xdr:col>
      <xdr:colOff>31750</xdr:colOff>
      <xdr:row>82</xdr:row>
      <xdr:rowOff>113565</xdr:rowOff>
    </xdr:to>
    <xdr:cxnSp macro="">
      <xdr:nvCxnSpPr>
        <xdr:cNvPr id="200" name="直線コネクタ 199"/>
        <xdr:cNvCxnSpPr/>
      </xdr:nvCxnSpPr>
      <xdr:spPr>
        <a:xfrm>
          <a:off x="1333500" y="13647130"/>
          <a:ext cx="79375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550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33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550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33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169377</xdr:rowOff>
    </xdr:from>
    <xdr:to>
      <xdr:col>23</xdr:col>
      <xdr:colOff>184150</xdr:colOff>
      <xdr:row>83</xdr:row>
      <xdr:rowOff>99527</xdr:rowOff>
    </xdr:to>
    <xdr:sp macro="" textlink="">
      <xdr:nvSpPr>
        <xdr:cNvPr id="210" name="楕円 209"/>
        <xdr:cNvSpPr/>
      </xdr:nvSpPr>
      <xdr:spPr>
        <a:xfrm>
          <a:off x="4464050" y="137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141454</xdr:rowOff>
    </xdr:from>
    <xdr:ext cx="762000" cy="259045"/>
    <xdr:sp macro="" textlink="">
      <xdr:nvSpPr>
        <xdr:cNvPr id="211" name="人件費・物件費等の状況該当値テキスト"/>
        <xdr:cNvSpPr txBox="1"/>
      </xdr:nvSpPr>
      <xdr:spPr>
        <a:xfrm>
          <a:off x="4584700" y="1367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139528</xdr:rowOff>
    </xdr:from>
    <xdr:to>
      <xdr:col>19</xdr:col>
      <xdr:colOff>184150</xdr:colOff>
      <xdr:row>83</xdr:row>
      <xdr:rowOff>69678</xdr:rowOff>
    </xdr:to>
    <xdr:sp macro="" textlink="">
      <xdr:nvSpPr>
        <xdr:cNvPr id="212" name="楕円 211"/>
        <xdr:cNvSpPr/>
      </xdr:nvSpPr>
      <xdr:spPr>
        <a:xfrm>
          <a:off x="3702050" y="136777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54455</xdr:rowOff>
    </xdr:from>
    <xdr:ext cx="736600" cy="259045"/>
    <xdr:sp macro="" textlink="">
      <xdr:nvSpPr>
        <xdr:cNvPr id="213" name="テキスト ボックス 212"/>
        <xdr:cNvSpPr txBox="1"/>
      </xdr:nvSpPr>
      <xdr:spPr>
        <a:xfrm>
          <a:off x="3409950" y="1375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113697</xdr:rowOff>
    </xdr:from>
    <xdr:to>
      <xdr:col>15</xdr:col>
      <xdr:colOff>133350</xdr:colOff>
      <xdr:row>83</xdr:row>
      <xdr:rowOff>43847</xdr:rowOff>
    </xdr:to>
    <xdr:sp macro="" textlink="">
      <xdr:nvSpPr>
        <xdr:cNvPr id="214" name="楕円 213"/>
        <xdr:cNvSpPr/>
      </xdr:nvSpPr>
      <xdr:spPr>
        <a:xfrm>
          <a:off x="2889250" y="13651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28624</xdr:rowOff>
    </xdr:from>
    <xdr:ext cx="762000" cy="259045"/>
    <xdr:sp macro="" textlink="">
      <xdr:nvSpPr>
        <xdr:cNvPr id="215" name="テキスト ボックス 214"/>
        <xdr:cNvSpPr txBox="1"/>
      </xdr:nvSpPr>
      <xdr:spPr>
        <a:xfrm>
          <a:off x="2597150" y="1373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62765</xdr:rowOff>
    </xdr:from>
    <xdr:to>
      <xdr:col>11</xdr:col>
      <xdr:colOff>82550</xdr:colOff>
      <xdr:row>82</xdr:row>
      <xdr:rowOff>164365</xdr:rowOff>
    </xdr:to>
    <xdr:sp macro="" textlink="">
      <xdr:nvSpPr>
        <xdr:cNvPr id="216" name="楕円 215"/>
        <xdr:cNvSpPr/>
      </xdr:nvSpPr>
      <xdr:spPr>
        <a:xfrm>
          <a:off x="2095500" y="136009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149142</xdr:rowOff>
    </xdr:from>
    <xdr:ext cx="762000" cy="259045"/>
    <xdr:sp macro="" textlink="">
      <xdr:nvSpPr>
        <xdr:cNvPr id="217" name="テキスト ボックス 216"/>
        <xdr:cNvSpPr txBox="1"/>
      </xdr:nvSpPr>
      <xdr:spPr>
        <a:xfrm>
          <a:off x="1784350" y="1368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58130</xdr:rowOff>
    </xdr:from>
    <xdr:to>
      <xdr:col>7</xdr:col>
      <xdr:colOff>31750</xdr:colOff>
      <xdr:row>82</xdr:row>
      <xdr:rowOff>159730</xdr:rowOff>
    </xdr:to>
    <xdr:sp macro="" textlink="">
      <xdr:nvSpPr>
        <xdr:cNvPr id="218" name="楕円 217"/>
        <xdr:cNvSpPr/>
      </xdr:nvSpPr>
      <xdr:spPr>
        <a:xfrm>
          <a:off x="1282700" y="13596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144507</xdr:rowOff>
    </xdr:from>
    <xdr:ext cx="762000" cy="259045"/>
    <xdr:sp macro="" textlink="">
      <xdr:nvSpPr>
        <xdr:cNvPr id="219" name="テキスト ボックス 218"/>
        <xdr:cNvSpPr txBox="1"/>
      </xdr:nvSpPr>
      <xdr:spPr>
        <a:xfrm>
          <a:off x="971550" y="136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年度から「自立促進プラン」に基づき職員給与の大幅なカットを実施したことにより、全国でも低い水準となっている。</a:t>
          </a:r>
          <a:endParaRPr lang="ja-JP" altLang="ja-JP" sz="1400">
            <a:effectLst/>
          </a:endParaRPr>
        </a:p>
        <a:p>
          <a:r>
            <a:rPr kumimoji="1" lang="ja-JP" altLang="ja-JP" sz="1100">
              <a:solidFill>
                <a:schemeClr val="dk1"/>
              </a:solidFill>
              <a:effectLst/>
              <a:latin typeface="+mn-lt"/>
              <a:ea typeface="+mn-ea"/>
              <a:cs typeface="+mn-cs"/>
            </a:rPr>
            <a:t>１００を上回らない運用を今後も努力する。</a:t>
          </a:r>
          <a:endParaRPr lang="ja-JP" altLang="ja-JP" sz="1400">
            <a:effectLst/>
          </a:endParaRPr>
        </a:p>
        <a:p>
          <a:r>
            <a:rPr kumimoji="1" lang="ja-JP" altLang="ja-JP" sz="1100">
              <a:solidFill>
                <a:schemeClr val="dk1"/>
              </a:solidFill>
              <a:effectLst/>
              <a:latin typeface="+mn-lt"/>
              <a:ea typeface="+mn-ea"/>
              <a:cs typeface="+mn-cs"/>
            </a:rPr>
            <a:t>なお、当該数値は地方公務員給与実態調査を引用したものである。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487400"/>
          <a:ext cx="0" cy="144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49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493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89</xdr:row>
      <xdr:rowOff>21589</xdr:rowOff>
    </xdr:to>
    <xdr:cxnSp macro="">
      <xdr:nvCxnSpPr>
        <xdr:cNvPr id="253" name="直線コネクタ 252"/>
        <xdr:cNvCxnSpPr/>
      </xdr:nvCxnSpPr>
      <xdr:spPr>
        <a:xfrm>
          <a:off x="14712950" y="14601189"/>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5563850" y="1421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30500" y="14363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163407</xdr:rowOff>
    </xdr:from>
    <xdr:to>
      <xdr:col>77</xdr:col>
      <xdr:colOff>44450</xdr:colOff>
      <xdr:row>88</xdr:row>
      <xdr:rowOff>72389</xdr:rowOff>
    </xdr:to>
    <xdr:cxnSp macro="">
      <xdr:nvCxnSpPr>
        <xdr:cNvPr id="256" name="直線コネクタ 255"/>
        <xdr:cNvCxnSpPr/>
      </xdr:nvCxnSpPr>
      <xdr:spPr>
        <a:xfrm>
          <a:off x="13906500" y="14527107"/>
          <a:ext cx="806450" cy="7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8500" y="143717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4370050" y="14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163407</xdr:rowOff>
    </xdr:from>
    <xdr:to>
      <xdr:col>72</xdr:col>
      <xdr:colOff>203200</xdr:colOff>
      <xdr:row>88</xdr:row>
      <xdr:rowOff>32173</xdr:rowOff>
    </xdr:to>
    <xdr:cxnSp macro="">
      <xdr:nvCxnSpPr>
        <xdr:cNvPr id="259" name="直線コネクタ 258"/>
        <xdr:cNvCxnSpPr/>
      </xdr:nvCxnSpPr>
      <xdr:spPr>
        <a:xfrm flipV="1">
          <a:off x="13106400" y="14527107"/>
          <a:ext cx="8001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3057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xdr:cNvSpPr txBox="1"/>
      </xdr:nvSpPr>
      <xdr:spPr>
        <a:xfrm>
          <a:off x="1355725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48261</xdr:rowOff>
    </xdr:to>
    <xdr:cxnSp macro="">
      <xdr:nvCxnSpPr>
        <xdr:cNvPr id="262" name="直線コネクタ 261"/>
        <xdr:cNvCxnSpPr/>
      </xdr:nvCxnSpPr>
      <xdr:spPr>
        <a:xfrm flipV="1">
          <a:off x="12293600" y="14560973"/>
          <a:ext cx="8128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30570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xdr:cNvSpPr txBox="1"/>
      </xdr:nvSpPr>
      <xdr:spPr>
        <a:xfrm>
          <a:off x="127635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329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1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142239</xdr:rowOff>
    </xdr:from>
    <xdr:to>
      <xdr:col>81</xdr:col>
      <xdr:colOff>95250</xdr:colOff>
      <xdr:row>89</xdr:row>
      <xdr:rowOff>72389</xdr:rowOff>
    </xdr:to>
    <xdr:sp macro="" textlink="">
      <xdr:nvSpPr>
        <xdr:cNvPr id="272" name="楕円 271"/>
        <xdr:cNvSpPr/>
      </xdr:nvSpPr>
      <xdr:spPr>
        <a:xfrm>
          <a:off x="15430500" y="14671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114316</xdr:rowOff>
    </xdr:from>
    <xdr:ext cx="762000" cy="259045"/>
    <xdr:sp macro="" textlink="">
      <xdr:nvSpPr>
        <xdr:cNvPr id="273" name="給与水準   （国との比較）該当値テキスト"/>
        <xdr:cNvSpPr txBox="1"/>
      </xdr:nvSpPr>
      <xdr:spPr>
        <a:xfrm>
          <a:off x="1556385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4" name="楕円 273"/>
        <xdr:cNvSpPr/>
      </xdr:nvSpPr>
      <xdr:spPr>
        <a:xfrm>
          <a:off x="14668500" y="145503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5" name="テキスト ボックス 274"/>
        <xdr:cNvSpPr txBox="1"/>
      </xdr:nvSpPr>
      <xdr:spPr>
        <a:xfrm>
          <a:off x="1437005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112607</xdr:rowOff>
    </xdr:from>
    <xdr:to>
      <xdr:col>73</xdr:col>
      <xdr:colOff>44450</xdr:colOff>
      <xdr:row>88</xdr:row>
      <xdr:rowOff>42757</xdr:rowOff>
    </xdr:to>
    <xdr:sp macro="" textlink="">
      <xdr:nvSpPr>
        <xdr:cNvPr id="276" name="楕円 275"/>
        <xdr:cNvSpPr/>
      </xdr:nvSpPr>
      <xdr:spPr>
        <a:xfrm>
          <a:off x="13868400" y="144763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27534</xdr:rowOff>
    </xdr:from>
    <xdr:ext cx="762000" cy="259045"/>
    <xdr:sp macro="" textlink="">
      <xdr:nvSpPr>
        <xdr:cNvPr id="277" name="テキスト ボックス 276"/>
        <xdr:cNvSpPr txBox="1"/>
      </xdr:nvSpPr>
      <xdr:spPr>
        <a:xfrm>
          <a:off x="13557250" y="1455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78" name="楕円 277"/>
        <xdr:cNvSpPr/>
      </xdr:nvSpPr>
      <xdr:spPr>
        <a:xfrm>
          <a:off x="13055600" y="1451652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79" name="テキスト ボックス 278"/>
        <xdr:cNvSpPr txBox="1"/>
      </xdr:nvSpPr>
      <xdr:spPr>
        <a:xfrm>
          <a:off x="127635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0" name="楕円 279"/>
        <xdr:cNvSpPr/>
      </xdr:nvSpPr>
      <xdr:spPr>
        <a:xfrm>
          <a:off x="122428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1" name="テキスト ボックス 280"/>
        <xdr:cNvSpPr txBox="1"/>
      </xdr:nvSpPr>
      <xdr:spPr>
        <a:xfrm>
          <a:off x="119507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過去からの退職不補充策により、急激に人口が減少する中、類似団体平均とほぼ同等の数値となっている。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737118"/>
          <a:ext cx="0" cy="1424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1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161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4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737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8643</xdr:rowOff>
    </xdr:from>
    <xdr:to>
      <xdr:col>81</xdr:col>
      <xdr:colOff>44450</xdr:colOff>
      <xdr:row>60</xdr:row>
      <xdr:rowOff>45107</xdr:rowOff>
    </xdr:to>
    <xdr:cxnSp macro="">
      <xdr:nvCxnSpPr>
        <xdr:cNvPr id="315" name="直線コネクタ 314"/>
        <xdr:cNvCxnSpPr/>
      </xdr:nvCxnSpPr>
      <xdr:spPr>
        <a:xfrm>
          <a:off x="14712950" y="9914643"/>
          <a:ext cx="762000" cy="3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746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30500" y="9901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8643</xdr:rowOff>
    </xdr:from>
    <xdr:to>
      <xdr:col>77</xdr:col>
      <xdr:colOff>44450</xdr:colOff>
      <xdr:row>60</xdr:row>
      <xdr:rowOff>12531</xdr:rowOff>
    </xdr:to>
    <xdr:cxnSp macro="">
      <xdr:nvCxnSpPr>
        <xdr:cNvPr id="318" name="直線コネクタ 317"/>
        <xdr:cNvCxnSpPr/>
      </xdr:nvCxnSpPr>
      <xdr:spPr>
        <a:xfrm flipV="1">
          <a:off x="13906500" y="9914643"/>
          <a:ext cx="80645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8500" y="9887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4370050" y="99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168430</xdr:rowOff>
    </xdr:from>
    <xdr:to>
      <xdr:col>72</xdr:col>
      <xdr:colOff>203200</xdr:colOff>
      <xdr:row>60</xdr:row>
      <xdr:rowOff>12531</xdr:rowOff>
    </xdr:to>
    <xdr:cxnSp macro="">
      <xdr:nvCxnSpPr>
        <xdr:cNvPr id="321" name="直線コネクタ 320"/>
        <xdr:cNvCxnSpPr/>
      </xdr:nvCxnSpPr>
      <xdr:spPr>
        <a:xfrm>
          <a:off x="13106400" y="9902980"/>
          <a:ext cx="800100" cy="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9894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xdr:cNvSpPr txBox="1"/>
      </xdr:nvSpPr>
      <xdr:spPr>
        <a:xfrm>
          <a:off x="13557250" y="997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168430</xdr:rowOff>
    </xdr:from>
    <xdr:to>
      <xdr:col>68</xdr:col>
      <xdr:colOff>152400</xdr:colOff>
      <xdr:row>60</xdr:row>
      <xdr:rowOff>14676</xdr:rowOff>
    </xdr:to>
    <xdr:cxnSp macro="">
      <xdr:nvCxnSpPr>
        <xdr:cNvPr id="324" name="直線コネクタ 323"/>
        <xdr:cNvCxnSpPr/>
      </xdr:nvCxnSpPr>
      <xdr:spPr>
        <a:xfrm flipV="1">
          <a:off x="12293600" y="9902980"/>
          <a:ext cx="8128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99065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xdr:cNvSpPr txBox="1"/>
      </xdr:nvSpPr>
      <xdr:spPr>
        <a:xfrm>
          <a:off x="12763500" y="99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9901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xdr:cNvSpPr txBox="1"/>
      </xdr:nvSpPr>
      <xdr:spPr>
        <a:xfrm>
          <a:off x="11950700" y="998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165757</xdr:rowOff>
    </xdr:from>
    <xdr:to>
      <xdr:col>81</xdr:col>
      <xdr:colOff>95250</xdr:colOff>
      <xdr:row>60</xdr:row>
      <xdr:rowOff>95907</xdr:rowOff>
    </xdr:to>
    <xdr:sp macro="" textlink="">
      <xdr:nvSpPr>
        <xdr:cNvPr id="334" name="楕円 333"/>
        <xdr:cNvSpPr/>
      </xdr:nvSpPr>
      <xdr:spPr>
        <a:xfrm>
          <a:off x="15430500" y="99066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137834</xdr:rowOff>
    </xdr:from>
    <xdr:ext cx="762000" cy="259045"/>
    <xdr:sp macro="" textlink="">
      <xdr:nvSpPr>
        <xdr:cNvPr id="335" name="定員管理の状況該当値テキスト"/>
        <xdr:cNvSpPr txBox="1"/>
      </xdr:nvSpPr>
      <xdr:spPr>
        <a:xfrm>
          <a:off x="15563850" y="987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129293</xdr:rowOff>
    </xdr:from>
    <xdr:to>
      <xdr:col>77</xdr:col>
      <xdr:colOff>95250</xdr:colOff>
      <xdr:row>60</xdr:row>
      <xdr:rowOff>59443</xdr:rowOff>
    </xdr:to>
    <xdr:sp macro="" textlink="">
      <xdr:nvSpPr>
        <xdr:cNvPr id="336" name="楕円 335"/>
        <xdr:cNvSpPr/>
      </xdr:nvSpPr>
      <xdr:spPr>
        <a:xfrm>
          <a:off x="14668500" y="98701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69620</xdr:rowOff>
    </xdr:from>
    <xdr:ext cx="736600" cy="259045"/>
    <xdr:sp macro="" textlink="">
      <xdr:nvSpPr>
        <xdr:cNvPr id="337" name="テキスト ボックス 336"/>
        <xdr:cNvSpPr txBox="1"/>
      </xdr:nvSpPr>
      <xdr:spPr>
        <a:xfrm>
          <a:off x="14370050" y="96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133181</xdr:rowOff>
    </xdr:from>
    <xdr:to>
      <xdr:col>73</xdr:col>
      <xdr:colOff>44450</xdr:colOff>
      <xdr:row>60</xdr:row>
      <xdr:rowOff>63331</xdr:rowOff>
    </xdr:to>
    <xdr:sp macro="" textlink="">
      <xdr:nvSpPr>
        <xdr:cNvPr id="338" name="楕円 337"/>
        <xdr:cNvSpPr/>
      </xdr:nvSpPr>
      <xdr:spPr>
        <a:xfrm>
          <a:off x="13868400" y="98740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73508</xdr:rowOff>
    </xdr:from>
    <xdr:ext cx="762000" cy="259045"/>
    <xdr:sp macro="" textlink="">
      <xdr:nvSpPr>
        <xdr:cNvPr id="339" name="テキスト ボックス 338"/>
        <xdr:cNvSpPr txBox="1"/>
      </xdr:nvSpPr>
      <xdr:spPr>
        <a:xfrm>
          <a:off x="13557250" y="964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117630</xdr:rowOff>
    </xdr:from>
    <xdr:to>
      <xdr:col>68</xdr:col>
      <xdr:colOff>203200</xdr:colOff>
      <xdr:row>60</xdr:row>
      <xdr:rowOff>47780</xdr:rowOff>
    </xdr:to>
    <xdr:sp macro="" textlink="">
      <xdr:nvSpPr>
        <xdr:cNvPr id="340" name="楕円 339"/>
        <xdr:cNvSpPr/>
      </xdr:nvSpPr>
      <xdr:spPr>
        <a:xfrm>
          <a:off x="13055600" y="98585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57957</xdr:rowOff>
    </xdr:from>
    <xdr:ext cx="762000" cy="259045"/>
    <xdr:sp macro="" textlink="">
      <xdr:nvSpPr>
        <xdr:cNvPr id="341" name="テキスト ボックス 340"/>
        <xdr:cNvSpPr txBox="1"/>
      </xdr:nvSpPr>
      <xdr:spPr>
        <a:xfrm>
          <a:off x="12763500" y="96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135326</xdr:rowOff>
    </xdr:from>
    <xdr:to>
      <xdr:col>64</xdr:col>
      <xdr:colOff>152400</xdr:colOff>
      <xdr:row>60</xdr:row>
      <xdr:rowOff>65476</xdr:rowOff>
    </xdr:to>
    <xdr:sp macro="" textlink="">
      <xdr:nvSpPr>
        <xdr:cNvPr id="342" name="楕円 341"/>
        <xdr:cNvSpPr/>
      </xdr:nvSpPr>
      <xdr:spPr>
        <a:xfrm>
          <a:off x="12242800" y="98762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75653</xdr:rowOff>
    </xdr:from>
    <xdr:ext cx="762000" cy="259045"/>
    <xdr:sp macro="" textlink="">
      <xdr:nvSpPr>
        <xdr:cNvPr id="343" name="テキスト ボックス 342"/>
        <xdr:cNvSpPr txBox="1"/>
      </xdr:nvSpPr>
      <xdr:spPr>
        <a:xfrm>
          <a:off x="11950700" y="96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計画的に繰上償還等を行うことで前年に比べて減少しているが、普通建設事業費に係る起債の償還等に伴い、類似団体平均を大幅に上回っている。今後も庁舎建設などの大型事業が控えているが、普通建設事業の計画の整理・縮小、また減債基金等による繰上償還を行うことで、縮減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170180</xdr:rowOff>
    </xdr:to>
    <xdr:cxnSp macro="">
      <xdr:nvCxnSpPr>
        <xdr:cNvPr id="376" name="直線コネクタ 375"/>
        <xdr:cNvCxnSpPr/>
      </xdr:nvCxnSpPr>
      <xdr:spPr>
        <a:xfrm flipV="1">
          <a:off x="14712950" y="6925733"/>
          <a:ext cx="762000" cy="17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30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143510</xdr:rowOff>
    </xdr:to>
    <xdr:cxnSp macro="">
      <xdr:nvCxnSpPr>
        <xdr:cNvPr id="379" name="直線コネクタ 378"/>
        <xdr:cNvCxnSpPr/>
      </xdr:nvCxnSpPr>
      <xdr:spPr>
        <a:xfrm flipV="1">
          <a:off x="13906500" y="7098030"/>
          <a:ext cx="80645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xdr:cNvSpPr txBox="1"/>
      </xdr:nvSpPr>
      <xdr:spPr>
        <a:xfrm>
          <a:off x="14370050" y="65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127423</xdr:rowOff>
    </xdr:from>
    <xdr:to>
      <xdr:col>72</xdr:col>
      <xdr:colOff>203200</xdr:colOff>
      <xdr:row>43</xdr:row>
      <xdr:rowOff>143510</xdr:rowOff>
    </xdr:to>
    <xdr:cxnSp macro="">
      <xdr:nvCxnSpPr>
        <xdr:cNvPr id="382" name="直線コネクタ 381"/>
        <xdr:cNvCxnSpPr/>
      </xdr:nvCxnSpPr>
      <xdr:spPr>
        <a:xfrm>
          <a:off x="13106400" y="7226723"/>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xdr:cNvSpPr txBox="1"/>
      </xdr:nvSpPr>
      <xdr:spPr>
        <a:xfrm>
          <a:off x="135572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127423</xdr:rowOff>
    </xdr:to>
    <xdr:cxnSp macro="">
      <xdr:nvCxnSpPr>
        <xdr:cNvPr id="385" name="直線コネクタ 384"/>
        <xdr:cNvCxnSpPr/>
      </xdr:nvCxnSpPr>
      <xdr:spPr>
        <a:xfrm>
          <a:off x="12293600" y="7098030"/>
          <a:ext cx="8128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xdr:cNvSpPr txBox="1"/>
      </xdr:nvSpPr>
      <xdr:spPr>
        <a:xfrm>
          <a:off x="119507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5" name="楕円 394"/>
        <xdr:cNvSpPr/>
      </xdr:nvSpPr>
      <xdr:spPr>
        <a:xfrm>
          <a:off x="15430500" y="687493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396" name="公債費負担の状況該当値テキスト"/>
        <xdr:cNvSpPr txBox="1"/>
      </xdr:nvSpPr>
      <xdr:spPr>
        <a:xfrm>
          <a:off x="15563850" y="684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7" name="楕円 396"/>
        <xdr:cNvSpPr/>
      </xdr:nvSpPr>
      <xdr:spPr>
        <a:xfrm>
          <a:off x="14668500" y="70535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398" name="テキスト ボックス 397"/>
        <xdr:cNvSpPr txBox="1"/>
      </xdr:nvSpPr>
      <xdr:spPr>
        <a:xfrm>
          <a:off x="14370050" y="713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399" name="楕円 398"/>
        <xdr:cNvSpPr/>
      </xdr:nvSpPr>
      <xdr:spPr>
        <a:xfrm>
          <a:off x="13868400" y="7192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0" name="テキスト ボックス 399"/>
        <xdr:cNvSpPr txBox="1"/>
      </xdr:nvSpPr>
      <xdr:spPr>
        <a:xfrm>
          <a:off x="13557250" y="727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76623</xdr:rowOff>
    </xdr:from>
    <xdr:to>
      <xdr:col>68</xdr:col>
      <xdr:colOff>203200</xdr:colOff>
      <xdr:row>44</xdr:row>
      <xdr:rowOff>6773</xdr:rowOff>
    </xdr:to>
    <xdr:sp macro="" textlink="">
      <xdr:nvSpPr>
        <xdr:cNvPr id="401" name="楕円 400"/>
        <xdr:cNvSpPr/>
      </xdr:nvSpPr>
      <xdr:spPr>
        <a:xfrm>
          <a:off x="13055600" y="717592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163000</xdr:rowOff>
    </xdr:from>
    <xdr:ext cx="762000" cy="259045"/>
    <xdr:sp macro="" textlink="">
      <xdr:nvSpPr>
        <xdr:cNvPr id="402" name="テキスト ボックス 401"/>
        <xdr:cNvSpPr txBox="1"/>
      </xdr:nvSpPr>
      <xdr:spPr>
        <a:xfrm>
          <a:off x="12763500" y="726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3" name="楕円 402"/>
        <xdr:cNvSpPr/>
      </xdr:nvSpPr>
      <xdr:spPr>
        <a:xfrm>
          <a:off x="12242800" y="7053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4" name="テキスト ボックス 403"/>
        <xdr:cNvSpPr txBox="1"/>
      </xdr:nvSpPr>
      <xdr:spPr>
        <a:xfrm>
          <a:off x="11950700" y="71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離島であるが故に住民の生活を守るため行った、漁港、港湾、下水道の整備、清掃センター、浄化センター、宿泊施設、水産加工施設等の大型プロジェクト事業の地方債発行額が多額となったことにより将来負担額が増え、類似団体内で高い水準に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112099</xdr:rowOff>
    </xdr:to>
    <xdr:cxnSp macro="">
      <xdr:nvCxnSpPr>
        <xdr:cNvPr id="433" name="直線コネクタ 432"/>
        <xdr:cNvCxnSpPr/>
      </xdr:nvCxnSpPr>
      <xdr:spPr>
        <a:xfrm flipV="1">
          <a:off x="15474950" y="2288117"/>
          <a:ext cx="0" cy="960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84176</xdr:rowOff>
    </xdr:from>
    <xdr:ext cx="762000" cy="259045"/>
    <xdr:sp macro="" textlink="">
      <xdr:nvSpPr>
        <xdr:cNvPr id="434" name="将来負担の状況最小値テキスト"/>
        <xdr:cNvSpPr txBox="1"/>
      </xdr:nvSpPr>
      <xdr:spPr>
        <a:xfrm>
          <a:off x="15563850" y="322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112099</xdr:rowOff>
    </xdr:from>
    <xdr:to>
      <xdr:col>81</xdr:col>
      <xdr:colOff>133350</xdr:colOff>
      <xdr:row>19</xdr:row>
      <xdr:rowOff>112099</xdr:rowOff>
    </xdr:to>
    <xdr:cxnSp macro="">
      <xdr:nvCxnSpPr>
        <xdr:cNvPr id="435" name="直線コネクタ 434"/>
        <xdr:cNvCxnSpPr/>
      </xdr:nvCxnSpPr>
      <xdr:spPr>
        <a:xfrm>
          <a:off x="15405100" y="32489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128693</xdr:rowOff>
    </xdr:from>
    <xdr:to>
      <xdr:col>81</xdr:col>
      <xdr:colOff>44450</xdr:colOff>
      <xdr:row>17</xdr:row>
      <xdr:rowOff>68114</xdr:rowOff>
    </xdr:to>
    <xdr:cxnSp macro="">
      <xdr:nvCxnSpPr>
        <xdr:cNvPr id="438" name="直線コネクタ 437"/>
        <xdr:cNvCxnSpPr/>
      </xdr:nvCxnSpPr>
      <xdr:spPr>
        <a:xfrm flipV="1">
          <a:off x="14712950" y="2605193"/>
          <a:ext cx="762000" cy="2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68114</xdr:rowOff>
    </xdr:from>
    <xdr:to>
      <xdr:col>77</xdr:col>
      <xdr:colOff>44450</xdr:colOff>
      <xdr:row>18</xdr:row>
      <xdr:rowOff>74422</xdr:rowOff>
    </xdr:to>
    <xdr:cxnSp macro="">
      <xdr:nvCxnSpPr>
        <xdr:cNvPr id="441" name="直線コネクタ 440"/>
        <xdr:cNvCxnSpPr/>
      </xdr:nvCxnSpPr>
      <xdr:spPr>
        <a:xfrm flipV="1">
          <a:off x="13906500" y="2874814"/>
          <a:ext cx="806450" cy="17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74422</xdr:rowOff>
    </xdr:from>
    <xdr:to>
      <xdr:col>72</xdr:col>
      <xdr:colOff>203200</xdr:colOff>
      <xdr:row>19</xdr:row>
      <xdr:rowOff>54187</xdr:rowOff>
    </xdr:to>
    <xdr:cxnSp macro="">
      <xdr:nvCxnSpPr>
        <xdr:cNvPr id="444" name="直線コネクタ 443"/>
        <xdr:cNvCxnSpPr/>
      </xdr:nvCxnSpPr>
      <xdr:spPr>
        <a:xfrm flipV="1">
          <a:off x="13106400" y="3046222"/>
          <a:ext cx="800100" cy="1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54187</xdr:rowOff>
    </xdr:from>
    <xdr:to>
      <xdr:col>68</xdr:col>
      <xdr:colOff>152400</xdr:colOff>
      <xdr:row>21</xdr:row>
      <xdr:rowOff>137583</xdr:rowOff>
    </xdr:to>
    <xdr:cxnSp macro="">
      <xdr:nvCxnSpPr>
        <xdr:cNvPr id="447" name="直線コネクタ 446"/>
        <xdr:cNvCxnSpPr/>
      </xdr:nvCxnSpPr>
      <xdr:spPr>
        <a:xfrm flipV="1">
          <a:off x="12293600" y="3191087"/>
          <a:ext cx="812800" cy="4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77893</xdr:rowOff>
    </xdr:from>
    <xdr:to>
      <xdr:col>81</xdr:col>
      <xdr:colOff>95250</xdr:colOff>
      <xdr:row>16</xdr:row>
      <xdr:rowOff>8043</xdr:rowOff>
    </xdr:to>
    <xdr:sp macro="" textlink="">
      <xdr:nvSpPr>
        <xdr:cNvPr id="457" name="楕円 456"/>
        <xdr:cNvSpPr/>
      </xdr:nvSpPr>
      <xdr:spPr>
        <a:xfrm>
          <a:off x="15430500" y="25543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49970</xdr:rowOff>
    </xdr:from>
    <xdr:ext cx="762000" cy="259045"/>
    <xdr:sp macro="" textlink="">
      <xdr:nvSpPr>
        <xdr:cNvPr id="458" name="将来負担の状況該当値テキスト"/>
        <xdr:cNvSpPr txBox="1"/>
      </xdr:nvSpPr>
      <xdr:spPr>
        <a:xfrm>
          <a:off x="15563850" y="252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17314</xdr:rowOff>
    </xdr:from>
    <xdr:to>
      <xdr:col>77</xdr:col>
      <xdr:colOff>95250</xdr:colOff>
      <xdr:row>17</xdr:row>
      <xdr:rowOff>118914</xdr:rowOff>
    </xdr:to>
    <xdr:sp macro="" textlink="">
      <xdr:nvSpPr>
        <xdr:cNvPr id="459" name="楕円 458"/>
        <xdr:cNvSpPr/>
      </xdr:nvSpPr>
      <xdr:spPr>
        <a:xfrm>
          <a:off x="14668500" y="28240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103691</xdr:rowOff>
    </xdr:from>
    <xdr:ext cx="736600" cy="259045"/>
    <xdr:sp macro="" textlink="">
      <xdr:nvSpPr>
        <xdr:cNvPr id="460" name="テキスト ボックス 459"/>
        <xdr:cNvSpPr txBox="1"/>
      </xdr:nvSpPr>
      <xdr:spPr>
        <a:xfrm>
          <a:off x="14370050" y="2910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23622</xdr:rowOff>
    </xdr:from>
    <xdr:to>
      <xdr:col>73</xdr:col>
      <xdr:colOff>44450</xdr:colOff>
      <xdr:row>18</xdr:row>
      <xdr:rowOff>125222</xdr:rowOff>
    </xdr:to>
    <xdr:sp macro="" textlink="">
      <xdr:nvSpPr>
        <xdr:cNvPr id="461" name="楕円 460"/>
        <xdr:cNvSpPr/>
      </xdr:nvSpPr>
      <xdr:spPr>
        <a:xfrm>
          <a:off x="13868400" y="29954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109999</xdr:rowOff>
    </xdr:from>
    <xdr:ext cx="762000" cy="259045"/>
    <xdr:sp macro="" textlink="">
      <xdr:nvSpPr>
        <xdr:cNvPr id="462" name="テキスト ボックス 461"/>
        <xdr:cNvSpPr txBox="1"/>
      </xdr:nvSpPr>
      <xdr:spPr>
        <a:xfrm>
          <a:off x="13557250" y="308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3387</xdr:rowOff>
    </xdr:from>
    <xdr:to>
      <xdr:col>68</xdr:col>
      <xdr:colOff>203200</xdr:colOff>
      <xdr:row>19</xdr:row>
      <xdr:rowOff>104987</xdr:rowOff>
    </xdr:to>
    <xdr:sp macro="" textlink="">
      <xdr:nvSpPr>
        <xdr:cNvPr id="463" name="楕円 462"/>
        <xdr:cNvSpPr/>
      </xdr:nvSpPr>
      <xdr:spPr>
        <a:xfrm>
          <a:off x="13055600" y="314028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89764</xdr:rowOff>
    </xdr:from>
    <xdr:ext cx="762000" cy="259045"/>
    <xdr:sp macro="" textlink="">
      <xdr:nvSpPr>
        <xdr:cNvPr id="464" name="テキスト ボックス 463"/>
        <xdr:cNvSpPr txBox="1"/>
      </xdr:nvSpPr>
      <xdr:spPr>
        <a:xfrm>
          <a:off x="127635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86783</xdr:rowOff>
    </xdr:from>
    <xdr:to>
      <xdr:col>64</xdr:col>
      <xdr:colOff>152400</xdr:colOff>
      <xdr:row>22</xdr:row>
      <xdr:rowOff>16933</xdr:rowOff>
    </xdr:to>
    <xdr:sp macro="" textlink="">
      <xdr:nvSpPr>
        <xdr:cNvPr id="465" name="楕円 464"/>
        <xdr:cNvSpPr/>
      </xdr:nvSpPr>
      <xdr:spPr>
        <a:xfrm>
          <a:off x="12242800" y="35538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1710</xdr:rowOff>
    </xdr:from>
    <xdr:ext cx="762000" cy="259045"/>
    <xdr:sp macro="" textlink="">
      <xdr:nvSpPr>
        <xdr:cNvPr id="466" name="テキスト ボックス 465"/>
        <xdr:cNvSpPr txBox="1"/>
      </xdr:nvSpPr>
      <xdr:spPr>
        <a:xfrm>
          <a:off x="11950700" y="363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年度から実施している職員の給与カット等による人件費の削減の継続により他の団体より低い。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39370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68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39370</xdr:rowOff>
    </xdr:from>
    <xdr:to>
      <xdr:col>15</xdr:col>
      <xdr:colOff>98425</xdr:colOff>
      <xdr:row>34</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686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62230</xdr:rowOff>
    </xdr:from>
    <xdr:to>
      <xdr:col>11</xdr:col>
      <xdr:colOff>9525</xdr:colOff>
      <xdr:row>35</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9153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160020</xdr:rowOff>
    </xdr:from>
    <xdr:to>
      <xdr:col>15</xdr:col>
      <xdr:colOff>149225</xdr:colOff>
      <xdr:row>34</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8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xdr:rowOff>
    </xdr:from>
    <xdr:to>
      <xdr:col>11</xdr:col>
      <xdr:colOff>60325</xdr:colOff>
      <xdr:row>34</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125730</xdr:rowOff>
    </xdr:from>
    <xdr:to>
      <xdr:col>6</xdr:col>
      <xdr:colOff>171450</xdr:colOff>
      <xdr:row>35</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66040</xdr:rowOff>
    </xdr:from>
    <xdr:to>
      <xdr:col>82</xdr:col>
      <xdr:colOff>107950</xdr:colOff>
      <xdr:row>15</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377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66040</xdr:rowOff>
    </xdr:from>
    <xdr:to>
      <xdr:col>78</xdr:col>
      <xdr:colOff>69850</xdr:colOff>
      <xdr:row>15</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37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146050</xdr:rowOff>
    </xdr:from>
    <xdr:to>
      <xdr:col>73</xdr:col>
      <xdr:colOff>180975</xdr:colOff>
      <xdr:row>15</xdr:row>
      <xdr:rowOff>66040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463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146050</xdr:rowOff>
    </xdr:from>
    <xdr:to>
      <xdr:col>69</xdr:col>
      <xdr:colOff>92075</xdr:colOff>
      <xdr:row>14</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46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15240</xdr:rowOff>
    </xdr:from>
    <xdr:to>
      <xdr:col>78</xdr:col>
      <xdr:colOff>120650</xdr:colOff>
      <xdr:row>15</xdr:row>
      <xdr:rowOff>116840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127017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5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15240</xdr:rowOff>
    </xdr:from>
    <xdr:to>
      <xdr:col>74</xdr:col>
      <xdr:colOff>31750</xdr:colOff>
      <xdr:row>15</xdr:row>
      <xdr:rowOff>116840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8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127017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類似団体、島根県平均に比べ低く、今後も行財政改革の継続により経費の縮減に努める。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ほぼ類似団体と同水準であるが、今後も形式収支等財政運営を考慮し財政運営に努める。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58</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196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50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115570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行財政改革により、歳出抑制の効果が各平均より低いと思われる、今後も行財政改革の継続により経費の縮減に努める。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0568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056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46482</xdr:rowOff>
    </xdr:from>
    <xdr:to>
      <xdr:col>69</xdr:col>
      <xdr:colOff>142875</xdr:colOff>
      <xdr:row>35</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158259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普通建設事業費に係る起債の償還等に伴い、類似団体平均を大幅に上回っている。事業計画の整理・縮小、また減債基金等による繰上償還を行うことで、縮減に努める。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80</xdr:row>
      <xdr:rowOff>51888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5072"/>
          <a:ext cx="0" cy="1312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23965</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3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51888</xdr:rowOff>
    </xdr:from>
    <xdr:to>
      <xdr:col>24</xdr:col>
      <xdr:colOff>114300</xdr:colOff>
      <xdr:row>80</xdr:row>
      <xdr:rowOff>51888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6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53521</xdr:rowOff>
    </xdr:from>
    <xdr:to>
      <xdr:col>24</xdr:col>
      <xdr:colOff>25400</xdr:colOff>
      <xdr:row>79</xdr:row>
      <xdr:rowOff>56787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5980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140080</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827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123553</xdr:rowOff>
    </xdr:from>
    <xdr:to>
      <xdr:col>24</xdr:col>
      <xdr:colOff>76200</xdr:colOff>
      <xdr:row>76</xdr:row>
      <xdr:rowOff>53702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823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56787</xdr:rowOff>
    </xdr:from>
    <xdr:to>
      <xdr:col>19</xdr:col>
      <xdr:colOff>187325</xdr:colOff>
      <xdr:row>80</xdr:row>
      <xdr:rowOff>42092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6013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87630</xdr:rowOff>
    </xdr:from>
    <xdr:to>
      <xdr:col>20</xdr:col>
      <xdr:colOff>38100</xdr:colOff>
      <xdr:row>76</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42092</xdr:rowOff>
    </xdr:from>
    <xdr:to>
      <xdr:col>15</xdr:col>
      <xdr:colOff>98425</xdr:colOff>
      <xdr:row>80</xdr:row>
      <xdr:rowOff>143329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75809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15966</xdr:rowOff>
    </xdr:from>
    <xdr:to>
      <xdr:col>11</xdr:col>
      <xdr:colOff>9525</xdr:colOff>
      <xdr:row>80</xdr:row>
      <xdr:rowOff>143329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73196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20682</xdr:rowOff>
    </xdr:from>
    <xdr:to>
      <xdr:col>11</xdr:col>
      <xdr:colOff>60325</xdr:colOff>
      <xdr:row>76</xdr:row>
      <xdr:rowOff>122282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132460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5987</xdr:rowOff>
    </xdr:from>
    <xdr:to>
      <xdr:col>20</xdr:col>
      <xdr:colOff>38100</xdr:colOff>
      <xdr:row>79</xdr:row>
      <xdr:rowOff>107587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92364</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3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162742</xdr:rowOff>
    </xdr:from>
    <xdr:to>
      <xdr:col>15</xdr:col>
      <xdr:colOff>149225</xdr:colOff>
      <xdr:row>80</xdr:row>
      <xdr:rowOff>92892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77669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9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92529</xdr:rowOff>
    </xdr:from>
    <xdr:to>
      <xdr:col>11</xdr:col>
      <xdr:colOff>60325</xdr:colOff>
      <xdr:row>81</xdr:row>
      <xdr:rowOff>22679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7456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136616</xdr:rowOff>
    </xdr:from>
    <xdr:to>
      <xdr:col>6</xdr:col>
      <xdr:colOff>171450</xdr:colOff>
      <xdr:row>80</xdr:row>
      <xdr:rowOff>66766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51543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行財政改革による効果が毎年継続的にあらわれている。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38826</xdr:rowOff>
    </xdr:from>
    <xdr:to>
      <xdr:col>82</xdr:col>
      <xdr:colOff>107950</xdr:colOff>
      <xdr:row>74</xdr:row>
      <xdr:rowOff>87812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2612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164556</xdr:rowOff>
    </xdr:from>
    <xdr:to>
      <xdr:col>78</xdr:col>
      <xdr:colOff>69850</xdr:colOff>
      <xdr:row>74</xdr:row>
      <xdr:rowOff>38826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6804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125367</xdr:rowOff>
    </xdr:from>
    <xdr:to>
      <xdr:col>73</xdr:col>
      <xdr:colOff>180975</xdr:colOff>
      <xdr:row>73</xdr:row>
      <xdr:rowOff>164556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641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125367</xdr:rowOff>
    </xdr:from>
    <xdr:to>
      <xdr:col>69</xdr:col>
      <xdr:colOff>92075</xdr:colOff>
      <xdr:row>74</xdr:row>
      <xdr:rowOff>110672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64121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37012</xdr:rowOff>
    </xdr:from>
    <xdr:to>
      <xdr:col>82</xdr:col>
      <xdr:colOff>158750</xdr:colOff>
      <xdr:row>74</xdr:row>
      <xdr:rowOff>138612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53539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6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159476</xdr:rowOff>
    </xdr:from>
    <xdr:to>
      <xdr:col>78</xdr:col>
      <xdr:colOff>120650</xdr:colOff>
      <xdr:row>74</xdr:row>
      <xdr:rowOff>89626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99803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4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113756</xdr:rowOff>
    </xdr:from>
    <xdr:to>
      <xdr:col>74</xdr:col>
      <xdr:colOff>31750</xdr:colOff>
      <xdr:row>74</xdr:row>
      <xdr:rowOff>43906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54083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74567</xdr:rowOff>
    </xdr:from>
    <xdr:to>
      <xdr:col>69</xdr:col>
      <xdr:colOff>142875</xdr:colOff>
      <xdr:row>74</xdr:row>
      <xdr:rowOff>4717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14894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59872</xdr:rowOff>
    </xdr:from>
    <xdr:to>
      <xdr:col>65</xdr:col>
      <xdr:colOff>53975</xdr:colOff>
      <xdr:row>74</xdr:row>
      <xdr:rowOff>161472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118515</xdr:rowOff>
    </xdr:from>
    <xdr:to>
      <xdr:col>29</xdr:col>
      <xdr:colOff>127000</xdr:colOff>
      <xdr:row>17</xdr:row>
      <xdr:rowOff>158114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80790"/>
          <a:ext cx="647700" cy="3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158114</xdr:rowOff>
    </xdr:from>
    <xdr:to>
      <xdr:col>26</xdr:col>
      <xdr:colOff>50800</xdr:colOff>
      <xdr:row>17</xdr:row>
      <xdr:rowOff>167969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20389"/>
          <a:ext cx="698500" cy="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167969</xdr:rowOff>
    </xdr:from>
    <xdr:to>
      <xdr:col>22</xdr:col>
      <xdr:colOff>114300</xdr:colOff>
      <xdr:row>18</xdr:row>
      <xdr:rowOff>10049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0244"/>
          <a:ext cx="698500" cy="13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167530</xdr:rowOff>
    </xdr:from>
    <xdr:to>
      <xdr:col>18</xdr:col>
      <xdr:colOff>177800</xdr:colOff>
      <xdr:row>18</xdr:row>
      <xdr:rowOff>10049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129805"/>
          <a:ext cx="698500" cy="13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67715</xdr:rowOff>
    </xdr:from>
    <xdr:to>
      <xdr:col>29</xdr:col>
      <xdr:colOff>177800</xdr:colOff>
      <xdr:row>17</xdr:row>
      <xdr:rowOff>169315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2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84242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107314</xdr:rowOff>
    </xdr:from>
    <xdr:to>
      <xdr:col>26</xdr:col>
      <xdr:colOff>101600</xdr:colOff>
      <xdr:row>18</xdr:row>
      <xdr:rowOff>37464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69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47641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3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117169</xdr:rowOff>
    </xdr:from>
    <xdr:to>
      <xdr:col>22</xdr:col>
      <xdr:colOff>165100</xdr:colOff>
      <xdr:row>18</xdr:row>
      <xdr:rowOff>47319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57496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130699</xdr:rowOff>
    </xdr:from>
    <xdr:to>
      <xdr:col>19</xdr:col>
      <xdr:colOff>38100</xdr:colOff>
      <xdr:row>18</xdr:row>
      <xdr:rowOff>60849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9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71026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6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116730</xdr:rowOff>
    </xdr:from>
    <xdr:to>
      <xdr:col>15</xdr:col>
      <xdr:colOff>101600</xdr:colOff>
      <xdr:row>18</xdr:row>
      <xdr:rowOff>46880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7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57057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39336</xdr:rowOff>
    </xdr:from>
    <xdr:to>
      <xdr:col>29</xdr:col>
      <xdr:colOff>127000</xdr:colOff>
      <xdr:row>36</xdr:row>
      <xdr:rowOff>59087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92586"/>
          <a:ext cx="6477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262895</xdr:rowOff>
    </xdr:from>
    <xdr:to>
      <xdr:col>26</xdr:col>
      <xdr:colOff>50800</xdr:colOff>
      <xdr:row>36</xdr:row>
      <xdr:rowOff>59087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73245"/>
          <a:ext cx="698500" cy="139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234918</xdr:rowOff>
    </xdr:from>
    <xdr:to>
      <xdr:col>22</xdr:col>
      <xdr:colOff>114300</xdr:colOff>
      <xdr:row>35</xdr:row>
      <xdr:rowOff>262895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45268"/>
          <a:ext cx="698500" cy="2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234918</xdr:rowOff>
    </xdr:from>
    <xdr:to>
      <xdr:col>18</xdr:col>
      <xdr:colOff>177800</xdr:colOff>
      <xdr:row>35</xdr:row>
      <xdr:rowOff>301482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45268"/>
          <a:ext cx="698500" cy="66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331436</xdr:rowOff>
    </xdr:from>
    <xdr:to>
      <xdr:col>29</xdr:col>
      <xdr:colOff>177800</xdr:colOff>
      <xdr:row>36</xdr:row>
      <xdr:rowOff>90136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41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303513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8287</xdr:rowOff>
    </xdr:from>
    <xdr:to>
      <xdr:col>26</xdr:col>
      <xdr:colOff>101600</xdr:colOff>
      <xdr:row>36</xdr:row>
      <xdr:rowOff>109887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94664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212095</xdr:rowOff>
    </xdr:from>
    <xdr:to>
      <xdr:col>22</xdr:col>
      <xdr:colOff>165100</xdr:colOff>
      <xdr:row>35</xdr:row>
      <xdr:rowOff>313695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2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323872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184118</xdr:rowOff>
    </xdr:from>
    <xdr:to>
      <xdr:col>19</xdr:col>
      <xdr:colOff>38100</xdr:colOff>
      <xdr:row>35</xdr:row>
      <xdr:rowOff>285718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9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295895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250682</xdr:rowOff>
    </xdr:from>
    <xdr:to>
      <xdr:col>15</xdr:col>
      <xdr:colOff>101600</xdr:colOff>
      <xdr:row>36</xdr:row>
      <xdr:rowOff>9382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19559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2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142775</xdr:rowOff>
    </xdr:from>
    <xdr:to>
      <xdr:col>24</xdr:col>
      <xdr:colOff>63500</xdr:colOff>
      <xdr:row>37</xdr:row>
      <xdr:rowOff>11161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14975"/>
          <a:ext cx="838200" cy="3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11161</xdr:rowOff>
    </xdr:from>
    <xdr:to>
      <xdr:col>19</xdr:col>
      <xdr:colOff>177800</xdr:colOff>
      <xdr:row>37</xdr:row>
      <xdr:rowOff>27118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54811"/>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27118</xdr:rowOff>
    </xdr:from>
    <xdr:to>
      <xdr:col>15</xdr:col>
      <xdr:colOff>50800</xdr:colOff>
      <xdr:row>37</xdr:row>
      <xdr:rowOff>118409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70768"/>
          <a:ext cx="889000" cy="9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64370</xdr:rowOff>
    </xdr:from>
    <xdr:to>
      <xdr:col>10</xdr:col>
      <xdr:colOff>114300</xdr:colOff>
      <xdr:row>37</xdr:row>
      <xdr:rowOff>118409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408020"/>
          <a:ext cx="889000" cy="5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91975</xdr:rowOff>
    </xdr:from>
    <xdr:to>
      <xdr:col>24</xdr:col>
      <xdr:colOff>114300</xdr:colOff>
      <xdr:row>37</xdr:row>
      <xdr:rowOff>22125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114852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1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131811</xdr:rowOff>
    </xdr:from>
    <xdr:to>
      <xdr:col>20</xdr:col>
      <xdr:colOff>38100</xdr:colOff>
      <xdr:row>37</xdr:row>
      <xdr:rowOff>61961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78488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147768</xdr:rowOff>
    </xdr:from>
    <xdr:to>
      <xdr:col>15</xdr:col>
      <xdr:colOff>101600</xdr:colOff>
      <xdr:row>37</xdr:row>
      <xdr:rowOff>77918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94445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9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67609</xdr:rowOff>
    </xdr:from>
    <xdr:to>
      <xdr:col>10</xdr:col>
      <xdr:colOff>165100</xdr:colOff>
      <xdr:row>37</xdr:row>
      <xdr:rowOff>169209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160336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0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13570</xdr:rowOff>
    </xdr:from>
    <xdr:to>
      <xdr:col>6</xdr:col>
      <xdr:colOff>38100</xdr:colOff>
      <xdr:row>37</xdr:row>
      <xdr:rowOff>115170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131697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3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133572</xdr:rowOff>
    </xdr:from>
    <xdr:to>
      <xdr:col>24</xdr:col>
      <xdr:colOff>63500</xdr:colOff>
      <xdr:row>56</xdr:row>
      <xdr:rowOff>166794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4772"/>
          <a:ext cx="8382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166794</xdr:rowOff>
    </xdr:from>
    <xdr:to>
      <xdr:col>19</xdr:col>
      <xdr:colOff>177800</xdr:colOff>
      <xdr:row>57</xdr:row>
      <xdr:rowOff>30859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7994"/>
          <a:ext cx="8890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30859</xdr:rowOff>
    </xdr:from>
    <xdr:to>
      <xdr:col>15</xdr:col>
      <xdr:colOff>50800</xdr:colOff>
      <xdr:row>57</xdr:row>
      <xdr:rowOff>77300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3509"/>
          <a:ext cx="889000" cy="4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77300</xdr:rowOff>
    </xdr:from>
    <xdr:to>
      <xdr:col>10</xdr:col>
      <xdr:colOff>114300</xdr:colOff>
      <xdr:row>57</xdr:row>
      <xdr:rowOff>89357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49950"/>
          <a:ext cx="889000" cy="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82772</xdr:rowOff>
    </xdr:from>
    <xdr:to>
      <xdr:col>24</xdr:col>
      <xdr:colOff>114300</xdr:colOff>
      <xdr:row>57</xdr:row>
      <xdr:rowOff>12922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105649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115994</xdr:rowOff>
    </xdr:from>
    <xdr:to>
      <xdr:col>20</xdr:col>
      <xdr:colOff>38100</xdr:colOff>
      <xdr:row>57</xdr:row>
      <xdr:rowOff>46144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62671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9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151509</xdr:rowOff>
    </xdr:from>
    <xdr:to>
      <xdr:col>15</xdr:col>
      <xdr:colOff>101600</xdr:colOff>
      <xdr:row>57</xdr:row>
      <xdr:rowOff>81659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98186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2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26500</xdr:rowOff>
    </xdr:from>
    <xdr:to>
      <xdr:col>10</xdr:col>
      <xdr:colOff>165100</xdr:colOff>
      <xdr:row>57</xdr:row>
      <xdr:rowOff>128100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144627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38557</xdr:rowOff>
    </xdr:from>
    <xdr:to>
      <xdr:col>6</xdr:col>
      <xdr:colOff>38100</xdr:colOff>
      <xdr:row>57</xdr:row>
      <xdr:rowOff>140157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156684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8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4763</xdr:rowOff>
    </xdr:from>
    <xdr:to>
      <xdr:col>24</xdr:col>
      <xdr:colOff>63500</xdr:colOff>
      <xdr:row>78</xdr:row>
      <xdr:rowOff>6490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7863"/>
          <a:ext cx="838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6490</xdr:rowOff>
    </xdr:from>
    <xdr:to>
      <xdr:col>19</xdr:col>
      <xdr:colOff>177800</xdr:colOff>
      <xdr:row>78</xdr:row>
      <xdr:rowOff>7655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79590"/>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7655</xdr:rowOff>
    </xdr:from>
    <xdr:to>
      <xdr:col>15</xdr:col>
      <xdr:colOff>50800</xdr:colOff>
      <xdr:row>78</xdr:row>
      <xdr:rowOff>8106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0755"/>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8106</xdr:rowOff>
    </xdr:from>
    <xdr:to>
      <xdr:col>10</xdr:col>
      <xdr:colOff>114300</xdr:colOff>
      <xdr:row>78</xdr:row>
      <xdr:rowOff>8283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8120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125413</xdr:rowOff>
    </xdr:from>
    <xdr:to>
      <xdr:col>24</xdr:col>
      <xdr:colOff>114300</xdr:colOff>
      <xdr:row>78</xdr:row>
      <xdr:rowOff>55563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40340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127140</xdr:rowOff>
    </xdr:from>
    <xdr:to>
      <xdr:col>20</xdr:col>
      <xdr:colOff>38100</xdr:colOff>
      <xdr:row>78</xdr:row>
      <xdr:rowOff>57290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128305</xdr:rowOff>
    </xdr:from>
    <xdr:to>
      <xdr:col>15</xdr:col>
      <xdr:colOff>101600</xdr:colOff>
      <xdr:row>78</xdr:row>
      <xdr:rowOff>58455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49582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128756</xdr:rowOff>
    </xdr:from>
    <xdr:to>
      <xdr:col>10</xdr:col>
      <xdr:colOff>165100</xdr:colOff>
      <xdr:row>78</xdr:row>
      <xdr:rowOff>58906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2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128933</xdr:rowOff>
    </xdr:from>
    <xdr:to>
      <xdr:col>6</xdr:col>
      <xdr:colOff>38100</xdr:colOff>
      <xdr:row>78</xdr:row>
      <xdr:rowOff>59083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50210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115415</xdr:rowOff>
    </xdr:from>
    <xdr:to>
      <xdr:col>24</xdr:col>
      <xdr:colOff>63500</xdr:colOff>
      <xdr:row>92</xdr:row>
      <xdr:rowOff>77406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717365"/>
          <a:ext cx="838200" cy="1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115415</xdr:rowOff>
    </xdr:from>
    <xdr:to>
      <xdr:col>19</xdr:col>
      <xdr:colOff>177800</xdr:colOff>
      <xdr:row>92</xdr:row>
      <xdr:rowOff>162553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717365"/>
          <a:ext cx="889000" cy="2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162553</xdr:rowOff>
    </xdr:from>
    <xdr:to>
      <xdr:col>15</xdr:col>
      <xdr:colOff>50800</xdr:colOff>
      <xdr:row>93</xdr:row>
      <xdr:rowOff>57694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35953"/>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57694</xdr:rowOff>
    </xdr:from>
    <xdr:to>
      <xdr:col>10</xdr:col>
      <xdr:colOff>114300</xdr:colOff>
      <xdr:row>93</xdr:row>
      <xdr:rowOff>77468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00254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26606</xdr:rowOff>
    </xdr:from>
    <xdr:to>
      <xdr:col>24</xdr:col>
      <xdr:colOff>114300</xdr:colOff>
      <xdr:row>92</xdr:row>
      <xdr:rowOff>128206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49483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5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64615</xdr:rowOff>
    </xdr:from>
    <xdr:to>
      <xdr:col>20</xdr:col>
      <xdr:colOff>38100</xdr:colOff>
      <xdr:row>91</xdr:row>
      <xdr:rowOff>166215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6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11292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44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111753</xdr:rowOff>
    </xdr:from>
    <xdr:to>
      <xdr:col>15</xdr:col>
      <xdr:colOff>101600</xdr:colOff>
      <xdr:row>93</xdr:row>
      <xdr:rowOff>41903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58430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6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6894</xdr:rowOff>
    </xdr:from>
    <xdr:to>
      <xdr:col>10</xdr:col>
      <xdr:colOff>165100</xdr:colOff>
      <xdr:row>93</xdr:row>
      <xdr:rowOff>108494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125021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72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26668</xdr:rowOff>
    </xdr:from>
    <xdr:to>
      <xdr:col>6</xdr:col>
      <xdr:colOff>38100</xdr:colOff>
      <xdr:row>93</xdr:row>
      <xdr:rowOff>128268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7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144795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74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160428</xdr:rowOff>
    </xdr:from>
    <xdr:to>
      <xdr:col>55</xdr:col>
      <xdr:colOff>0</xdr:colOff>
      <xdr:row>36</xdr:row>
      <xdr:rowOff>13798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989728"/>
          <a:ext cx="838200" cy="19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7505</xdr:rowOff>
    </xdr:from>
    <xdr:to>
      <xdr:col>50</xdr:col>
      <xdr:colOff>114300</xdr:colOff>
      <xdr:row>36</xdr:row>
      <xdr:rowOff>13798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08255"/>
          <a:ext cx="889000" cy="17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7505</xdr:rowOff>
    </xdr:from>
    <xdr:to>
      <xdr:col>45</xdr:col>
      <xdr:colOff>177800</xdr:colOff>
      <xdr:row>36</xdr:row>
      <xdr:rowOff>92243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08255"/>
          <a:ext cx="889000" cy="25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92243</xdr:rowOff>
    </xdr:from>
    <xdr:to>
      <xdr:col>41</xdr:col>
      <xdr:colOff>50800</xdr:colOff>
      <xdr:row>36</xdr:row>
      <xdr:rowOff>123934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64443"/>
          <a:ext cx="889000" cy="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109628</xdr:rowOff>
    </xdr:from>
    <xdr:to>
      <xdr:col>55</xdr:col>
      <xdr:colOff>50800</xdr:colOff>
      <xdr:row>35</xdr:row>
      <xdr:rowOff>39778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132505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9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134448</xdr:rowOff>
    </xdr:from>
    <xdr:to>
      <xdr:col>50</xdr:col>
      <xdr:colOff>165100</xdr:colOff>
      <xdr:row>36</xdr:row>
      <xdr:rowOff>64598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81125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1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128155</xdr:rowOff>
    </xdr:from>
    <xdr:to>
      <xdr:col>46</xdr:col>
      <xdr:colOff>38100</xdr:colOff>
      <xdr:row>35</xdr:row>
      <xdr:rowOff>58305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74832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41443</xdr:rowOff>
    </xdr:from>
    <xdr:to>
      <xdr:col>41</xdr:col>
      <xdr:colOff>101600</xdr:colOff>
      <xdr:row>36</xdr:row>
      <xdr:rowOff>143043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159570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8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73134</xdr:rowOff>
    </xdr:from>
    <xdr:to>
      <xdr:col>36</xdr:col>
      <xdr:colOff>165100</xdr:colOff>
      <xdr:row>37</xdr:row>
      <xdr:rowOff>3284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19811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2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53287</xdr:rowOff>
    </xdr:from>
    <xdr:to>
      <xdr:col>55</xdr:col>
      <xdr:colOff>0</xdr:colOff>
      <xdr:row>58</xdr:row>
      <xdr:rowOff>35720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825937"/>
          <a:ext cx="838200" cy="1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145000</xdr:rowOff>
    </xdr:from>
    <xdr:to>
      <xdr:col>50</xdr:col>
      <xdr:colOff>114300</xdr:colOff>
      <xdr:row>57</xdr:row>
      <xdr:rowOff>53287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746200"/>
          <a:ext cx="889000" cy="7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145000</xdr:rowOff>
    </xdr:from>
    <xdr:to>
      <xdr:col>45</xdr:col>
      <xdr:colOff>177800</xdr:colOff>
      <xdr:row>57</xdr:row>
      <xdr:rowOff>73778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746200"/>
          <a:ext cx="8890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73778</xdr:rowOff>
    </xdr:from>
    <xdr:to>
      <xdr:col>41</xdr:col>
      <xdr:colOff>50800</xdr:colOff>
      <xdr:row>57</xdr:row>
      <xdr:rowOff>131640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46428"/>
          <a:ext cx="8890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156370</xdr:rowOff>
    </xdr:from>
    <xdr:to>
      <xdr:col>55</xdr:col>
      <xdr:colOff>50800</xdr:colOff>
      <xdr:row>58</xdr:row>
      <xdr:rowOff>86520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2487</xdr:rowOff>
    </xdr:from>
    <xdr:to>
      <xdr:col>50</xdr:col>
      <xdr:colOff>165100</xdr:colOff>
      <xdr:row>57</xdr:row>
      <xdr:rowOff>104087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120614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5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94200</xdr:rowOff>
    </xdr:from>
    <xdr:to>
      <xdr:col>46</xdr:col>
      <xdr:colOff>38100</xdr:colOff>
      <xdr:row>57</xdr:row>
      <xdr:rowOff>24350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55</xdr:row>
      <xdr:rowOff>40877</xdr:rowOff>
    </xdr:from>
    <xdr:ext cx="690189"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05205" y="9470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22978</xdr:rowOff>
    </xdr:from>
    <xdr:to>
      <xdr:col>41</xdr:col>
      <xdr:colOff>101600</xdr:colOff>
      <xdr:row>57</xdr:row>
      <xdr:rowOff>124578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141105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7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80840</xdr:rowOff>
    </xdr:from>
    <xdr:to>
      <xdr:col>36</xdr:col>
      <xdr:colOff>165100</xdr:colOff>
      <xdr:row>58</xdr:row>
      <xdr:rowOff>10990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27517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40301</xdr:rowOff>
    </xdr:from>
    <xdr:to>
      <xdr:col>55</xdr:col>
      <xdr:colOff>0</xdr:colOff>
      <xdr:row>78</xdr:row>
      <xdr:rowOff>9137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99051"/>
          <a:ext cx="838200" cy="4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18969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9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70194</xdr:rowOff>
    </xdr:from>
    <xdr:to>
      <xdr:col>50</xdr:col>
      <xdr:colOff>114300</xdr:colOff>
      <xdr:row>75</xdr:row>
      <xdr:rowOff>40301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586044"/>
          <a:ext cx="889000" cy="3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70194</xdr:rowOff>
    </xdr:from>
    <xdr:to>
      <xdr:col>45</xdr:col>
      <xdr:colOff>177800</xdr:colOff>
      <xdr:row>74</xdr:row>
      <xdr:rowOff>61637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586044"/>
          <a:ext cx="889000" cy="1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61637</xdr:rowOff>
    </xdr:from>
    <xdr:to>
      <xdr:col>41</xdr:col>
      <xdr:colOff>50800</xdr:colOff>
      <xdr:row>76</xdr:row>
      <xdr:rowOff>26972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2748937"/>
          <a:ext cx="889000" cy="30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129787</xdr:rowOff>
    </xdr:from>
    <xdr:to>
      <xdr:col>55</xdr:col>
      <xdr:colOff>50800</xdr:colOff>
      <xdr:row>78</xdr:row>
      <xdr:rowOff>59937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152664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160951</xdr:rowOff>
    </xdr:from>
    <xdr:to>
      <xdr:col>50</xdr:col>
      <xdr:colOff>165100</xdr:colOff>
      <xdr:row>75</xdr:row>
      <xdr:rowOff>91101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107628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19394</xdr:rowOff>
    </xdr:from>
    <xdr:to>
      <xdr:col>46</xdr:col>
      <xdr:colOff>38100</xdr:colOff>
      <xdr:row>73</xdr:row>
      <xdr:rowOff>120994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5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137521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31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10837</xdr:rowOff>
    </xdr:from>
    <xdr:to>
      <xdr:col>41</xdr:col>
      <xdr:colOff>101600</xdr:colOff>
      <xdr:row>74</xdr:row>
      <xdr:rowOff>112437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6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128964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47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147622</xdr:rowOff>
    </xdr:from>
    <xdr:to>
      <xdr:col>36</xdr:col>
      <xdr:colOff>165100</xdr:colOff>
      <xdr:row>76</xdr:row>
      <xdr:rowOff>77772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0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94299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78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160818</xdr:rowOff>
    </xdr:from>
    <xdr:to>
      <xdr:col>55</xdr:col>
      <xdr:colOff>0</xdr:colOff>
      <xdr:row>98</xdr:row>
      <xdr:rowOff>727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91468"/>
          <a:ext cx="838200" cy="1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160818</xdr:rowOff>
    </xdr:from>
    <xdr:to>
      <xdr:col>50</xdr:col>
      <xdr:colOff>114300</xdr:colOff>
      <xdr:row>98</xdr:row>
      <xdr:rowOff>6124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1468"/>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6124</xdr:rowOff>
    </xdr:from>
    <xdr:to>
      <xdr:col>45</xdr:col>
      <xdr:colOff>177800</xdr:colOff>
      <xdr:row>98</xdr:row>
      <xdr:rowOff>67061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08224"/>
          <a:ext cx="8890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26062</xdr:rowOff>
    </xdr:from>
    <xdr:to>
      <xdr:col>41</xdr:col>
      <xdr:colOff>50800</xdr:colOff>
      <xdr:row>98</xdr:row>
      <xdr:rowOff>67061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28162"/>
          <a:ext cx="889000" cy="4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121377</xdr:rowOff>
    </xdr:from>
    <xdr:to>
      <xdr:col>55</xdr:col>
      <xdr:colOff>50800</xdr:colOff>
      <xdr:row>98</xdr:row>
      <xdr:rowOff>51527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144254</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110018</xdr:rowOff>
    </xdr:from>
    <xdr:to>
      <xdr:col>50</xdr:col>
      <xdr:colOff>165100</xdr:colOff>
      <xdr:row>98</xdr:row>
      <xdr:rowOff>40168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56695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126774</xdr:rowOff>
    </xdr:from>
    <xdr:to>
      <xdr:col>46</xdr:col>
      <xdr:colOff>38100</xdr:colOff>
      <xdr:row>98</xdr:row>
      <xdr:rowOff>56924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73451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3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16261</xdr:rowOff>
    </xdr:from>
    <xdr:to>
      <xdr:col>41</xdr:col>
      <xdr:colOff>101600</xdr:colOff>
      <xdr:row>98</xdr:row>
      <xdr:rowOff>117861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108988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1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146712</xdr:rowOff>
    </xdr:from>
    <xdr:to>
      <xdr:col>36</xdr:col>
      <xdr:colOff>165100</xdr:colOff>
      <xdr:row>98</xdr:row>
      <xdr:rowOff>76862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93389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112447</xdr:rowOff>
    </xdr:from>
    <xdr:to>
      <xdr:col>85</xdr:col>
      <xdr:colOff>127000</xdr:colOff>
      <xdr:row>38</xdr:row>
      <xdr:rowOff>134860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27547"/>
          <a:ext cx="8382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134860</xdr:rowOff>
    </xdr:from>
    <xdr:to>
      <xdr:col>81</xdr:col>
      <xdr:colOff>50800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49960"/>
          <a:ext cx="889000" cy="1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61647</xdr:rowOff>
    </xdr:from>
    <xdr:to>
      <xdr:col>85</xdr:col>
      <xdr:colOff>177800</xdr:colOff>
      <xdr:row>38</xdr:row>
      <xdr:rowOff>163247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84525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84060</xdr:rowOff>
    </xdr:from>
    <xdr:to>
      <xdr:col>81</xdr:col>
      <xdr:colOff>101600</xdr:colOff>
      <xdr:row>39</xdr:row>
      <xdr:rowOff>14210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30737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37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122889</xdr:rowOff>
    </xdr:from>
    <xdr:to>
      <xdr:col>85</xdr:col>
      <xdr:colOff>127000</xdr:colOff>
      <xdr:row>77</xdr:row>
      <xdr:rowOff>31018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53089"/>
          <a:ext cx="838200" cy="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162914</xdr:rowOff>
    </xdr:from>
    <xdr:to>
      <xdr:col>81</xdr:col>
      <xdr:colOff>50800</xdr:colOff>
      <xdr:row>77</xdr:row>
      <xdr:rowOff>31018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93114"/>
          <a:ext cx="889000" cy="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144507</xdr:rowOff>
    </xdr:from>
    <xdr:to>
      <xdr:col>76</xdr:col>
      <xdr:colOff>114300</xdr:colOff>
      <xdr:row>76</xdr:row>
      <xdr:rowOff>162914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74707"/>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144507</xdr:rowOff>
    </xdr:from>
    <xdr:to>
      <xdr:col>71</xdr:col>
      <xdr:colOff>177800</xdr:colOff>
      <xdr:row>77</xdr:row>
      <xdr:rowOff>35465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74707"/>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72089</xdr:rowOff>
    </xdr:from>
    <xdr:to>
      <xdr:col>85</xdr:col>
      <xdr:colOff>177800</xdr:colOff>
      <xdr:row>77</xdr:row>
      <xdr:rowOff>2239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94965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151668</xdr:rowOff>
    </xdr:from>
    <xdr:to>
      <xdr:col>81</xdr:col>
      <xdr:colOff>101600</xdr:colOff>
      <xdr:row>77</xdr:row>
      <xdr:rowOff>81818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8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98345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112114</xdr:rowOff>
    </xdr:from>
    <xdr:to>
      <xdr:col>76</xdr:col>
      <xdr:colOff>165100</xdr:colOff>
      <xdr:row>77</xdr:row>
      <xdr:rowOff>42264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58790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1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93707</xdr:rowOff>
    </xdr:from>
    <xdr:to>
      <xdr:col>72</xdr:col>
      <xdr:colOff>38100</xdr:colOff>
      <xdr:row>77</xdr:row>
      <xdr:rowOff>23857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2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40384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9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156115</xdr:rowOff>
    </xdr:from>
    <xdr:to>
      <xdr:col>67</xdr:col>
      <xdr:colOff>101600</xdr:colOff>
      <xdr:row>77</xdr:row>
      <xdr:rowOff>86265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102792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6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133468</xdr:rowOff>
    </xdr:from>
    <xdr:to>
      <xdr:col>85</xdr:col>
      <xdr:colOff>127000</xdr:colOff>
      <xdr:row>97</xdr:row>
      <xdr:rowOff>151443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64118"/>
          <a:ext cx="8382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133468</xdr:rowOff>
    </xdr:from>
    <xdr:to>
      <xdr:col>81</xdr:col>
      <xdr:colOff>50800</xdr:colOff>
      <xdr:row>98</xdr:row>
      <xdr:rowOff>59244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64118"/>
          <a:ext cx="889000" cy="9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59244</xdr:rowOff>
    </xdr:from>
    <xdr:to>
      <xdr:col>76</xdr:col>
      <xdr:colOff>114300</xdr:colOff>
      <xdr:row>98</xdr:row>
      <xdr:rowOff>79513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134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79513</xdr:rowOff>
    </xdr:from>
    <xdr:to>
      <xdr:col>71</xdr:col>
      <xdr:colOff>177800</xdr:colOff>
      <xdr:row>98</xdr:row>
      <xdr:rowOff>111314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81613"/>
          <a:ext cx="889000" cy="3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100643</xdr:rowOff>
    </xdr:from>
    <xdr:to>
      <xdr:col>85</xdr:col>
      <xdr:colOff>177800</xdr:colOff>
      <xdr:row>98</xdr:row>
      <xdr:rowOff>30793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123520</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82668</xdr:rowOff>
    </xdr:from>
    <xdr:to>
      <xdr:col>81</xdr:col>
      <xdr:colOff>101600</xdr:colOff>
      <xdr:row>98</xdr:row>
      <xdr:rowOff>12818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3945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0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8444</xdr:rowOff>
    </xdr:from>
    <xdr:to>
      <xdr:col>76</xdr:col>
      <xdr:colOff>165100</xdr:colOff>
      <xdr:row>98</xdr:row>
      <xdr:rowOff>110044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126571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28713</xdr:rowOff>
    </xdr:from>
    <xdr:to>
      <xdr:col>72</xdr:col>
      <xdr:colOff>38100</xdr:colOff>
      <xdr:row>98</xdr:row>
      <xdr:rowOff>130313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121440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60514</xdr:rowOff>
    </xdr:from>
    <xdr:to>
      <xdr:col>67</xdr:col>
      <xdr:colOff>101600</xdr:colOff>
      <xdr:row>98</xdr:row>
      <xdr:rowOff>162114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153241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111720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6283920"/>
          <a:ext cx="1269" cy="37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1183</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877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58397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60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111720</xdr:rowOff>
    </xdr:from>
    <xdr:to>
      <xdr:col>116</xdr:col>
      <xdr:colOff>152400</xdr:colOff>
      <xdr:row>36</xdr:row>
      <xdr:rowOff>111720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2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90083</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33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67206</xdr:rowOff>
    </xdr:from>
    <xdr:to>
      <xdr:col>116</xdr:col>
      <xdr:colOff>114300</xdr:colOff>
      <xdr:row>38</xdr:row>
      <xdr:rowOff>168806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8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57262</xdr:rowOff>
    </xdr:from>
    <xdr:to>
      <xdr:col>112</xdr:col>
      <xdr:colOff>38100</xdr:colOff>
      <xdr:row>38</xdr:row>
      <xdr:rowOff>158862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3939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49032</xdr:rowOff>
    </xdr:from>
    <xdr:to>
      <xdr:col>107</xdr:col>
      <xdr:colOff>101600</xdr:colOff>
      <xdr:row>38</xdr:row>
      <xdr:rowOff>150632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167159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38705</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353655"/>
          <a:ext cx="889000" cy="130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46220</xdr:rowOff>
    </xdr:from>
    <xdr:to>
      <xdr:col>102</xdr:col>
      <xdr:colOff>165100</xdr:colOff>
      <xdr:row>38</xdr:row>
      <xdr:rowOff>147820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164347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36322</xdr:rowOff>
    </xdr:from>
    <xdr:to>
      <xdr:col>98</xdr:col>
      <xdr:colOff>38100</xdr:colOff>
      <xdr:row>38</xdr:row>
      <xdr:rowOff>137922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129049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45633</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607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159355</xdr:rowOff>
    </xdr:from>
    <xdr:to>
      <xdr:col>98</xdr:col>
      <xdr:colOff>38100</xdr:colOff>
      <xdr:row>31</xdr:row>
      <xdr:rowOff>89505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3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106032</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389111" y="50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47832</xdr:rowOff>
    </xdr:from>
    <xdr:to>
      <xdr:col>116</xdr:col>
      <xdr:colOff>63500</xdr:colOff>
      <xdr:row>75</xdr:row>
      <xdr:rowOff>170114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06582"/>
          <a:ext cx="838200" cy="1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128198</xdr:rowOff>
    </xdr:from>
    <xdr:to>
      <xdr:col>111</xdr:col>
      <xdr:colOff>177800</xdr:colOff>
      <xdr:row>75</xdr:row>
      <xdr:rowOff>170114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986948"/>
          <a:ext cx="889000" cy="4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128198</xdr:rowOff>
    </xdr:from>
    <xdr:to>
      <xdr:col>107</xdr:col>
      <xdr:colOff>50800</xdr:colOff>
      <xdr:row>75</xdr:row>
      <xdr:rowOff>144608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86948"/>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133028</xdr:rowOff>
    </xdr:from>
    <xdr:to>
      <xdr:col>102</xdr:col>
      <xdr:colOff>114300</xdr:colOff>
      <xdr:row>75</xdr:row>
      <xdr:rowOff>144608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91778"/>
          <a:ext cx="889000" cy="1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168482</xdr:rowOff>
    </xdr:from>
    <xdr:to>
      <xdr:col>116</xdr:col>
      <xdr:colOff>114300</xdr:colOff>
      <xdr:row>75</xdr:row>
      <xdr:rowOff>98632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19909</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119314</xdr:rowOff>
    </xdr:from>
    <xdr:to>
      <xdr:col>112</xdr:col>
      <xdr:colOff>38100</xdr:colOff>
      <xdr:row>76</xdr:row>
      <xdr:rowOff>49464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65991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75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77398</xdr:rowOff>
    </xdr:from>
    <xdr:to>
      <xdr:col>107</xdr:col>
      <xdr:colOff>101600</xdr:colOff>
      <xdr:row>76</xdr:row>
      <xdr:rowOff>7548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24075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93808</xdr:rowOff>
    </xdr:from>
    <xdr:to>
      <xdr:col>102</xdr:col>
      <xdr:colOff>165100</xdr:colOff>
      <xdr:row>76</xdr:row>
      <xdr:rowOff>23958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40485</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72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82228</xdr:rowOff>
    </xdr:from>
    <xdr:to>
      <xdr:col>98</xdr:col>
      <xdr:colOff>38100</xdr:colOff>
      <xdr:row>76</xdr:row>
      <xdr:rowOff>12378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28905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7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○扶助費は類似団体と比較して一人当たりコストが約２倍となっている。これは、高齢化人口に加え、</a:t>
          </a:r>
          <a:r>
            <a:rPr kumimoji="1" lang="en-US" altLang="ja-JP" sz="1100">
              <a:solidFill>
                <a:schemeClr val="dk1"/>
              </a:solidFill>
              <a:effectLst/>
              <a:latin typeface="+mn-lt"/>
              <a:ea typeface="+mn-ea"/>
              <a:cs typeface="+mn-cs"/>
            </a:rPr>
            <a:t>UI</a:t>
          </a:r>
          <a:r>
            <a:rPr kumimoji="1" lang="ja-JP" altLang="ja-JP" sz="1100">
              <a:solidFill>
                <a:schemeClr val="dk1"/>
              </a:solidFill>
              <a:effectLst/>
              <a:latin typeface="+mn-lt"/>
              <a:ea typeface="+mn-ea"/>
              <a:cs typeface="+mn-cs"/>
            </a:rPr>
            <a:t>ターン移入者の出生や転入による児童措置扶助費等の増加によるものである。</a:t>
          </a:r>
          <a:endParaRPr lang="ja-JP" altLang="ja-JP" sz="1400">
            <a:effectLst/>
          </a:endParaRPr>
        </a:p>
        <a:p>
          <a:r>
            <a:rPr kumimoji="1" lang="ja-JP" altLang="ja-JP" sz="1100">
              <a:solidFill>
                <a:schemeClr val="dk1"/>
              </a:solidFill>
              <a:effectLst/>
              <a:latin typeface="+mn-lt"/>
              <a:ea typeface="+mn-ea"/>
              <a:cs typeface="+mn-cs"/>
            </a:rPr>
            <a:t>○普通建設事業及び、それに伴う公債費も類似団体に比べ高額であるが、これは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にかけて小学校など教育施設、インフラの更新、</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からの宿泊施設大規模整備事業などによるものである。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154</xdr:rowOff>
    </xdr:from>
    <xdr:to>
      <xdr:col>24</xdr:col>
      <xdr:colOff>63500</xdr:colOff>
      <xdr:row>38</xdr:row>
      <xdr:rowOff>1512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15254"/>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1512</xdr:rowOff>
    </xdr:from>
    <xdr:to>
      <xdr:col>19</xdr:col>
      <xdr:colOff>177800</xdr:colOff>
      <xdr:row>38</xdr:row>
      <xdr:rowOff>3569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1661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162446</xdr:rowOff>
    </xdr:from>
    <xdr:to>
      <xdr:col>15</xdr:col>
      <xdr:colOff>50800</xdr:colOff>
      <xdr:row>38</xdr:row>
      <xdr:rowOff>3569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0609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162446</xdr:rowOff>
    </xdr:from>
    <xdr:to>
      <xdr:col>10</xdr:col>
      <xdr:colOff>114300</xdr:colOff>
      <xdr:row>37</xdr:row>
      <xdr:rowOff>166060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06096"/>
          <a:ext cx="889000" cy="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120804</xdr:rowOff>
    </xdr:from>
    <xdr:to>
      <xdr:col>24</xdr:col>
      <xdr:colOff>114300</xdr:colOff>
      <xdr:row>38</xdr:row>
      <xdr:rowOff>50953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64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143681</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122161</xdr:rowOff>
    </xdr:from>
    <xdr:to>
      <xdr:col>20</xdr:col>
      <xdr:colOff>38100</xdr:colOff>
      <xdr:row>38</xdr:row>
      <xdr:rowOff>52312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68838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124219</xdr:rowOff>
    </xdr:from>
    <xdr:to>
      <xdr:col>15</xdr:col>
      <xdr:colOff>101600</xdr:colOff>
      <xdr:row>38</xdr:row>
      <xdr:rowOff>54369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70896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111646</xdr:rowOff>
    </xdr:from>
    <xdr:to>
      <xdr:col>10</xdr:col>
      <xdr:colOff>165100</xdr:colOff>
      <xdr:row>38</xdr:row>
      <xdr:rowOff>41796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58323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115260</xdr:rowOff>
    </xdr:from>
    <xdr:to>
      <xdr:col>6</xdr:col>
      <xdr:colOff>38100</xdr:colOff>
      <xdr:row>38</xdr:row>
      <xdr:rowOff>45410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61937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3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88842</xdr:rowOff>
    </xdr:from>
    <xdr:to>
      <xdr:col>24</xdr:col>
      <xdr:colOff>63500</xdr:colOff>
      <xdr:row>57</xdr:row>
      <xdr:rowOff>120938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861492"/>
          <a:ext cx="8382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120938</xdr:rowOff>
    </xdr:from>
    <xdr:to>
      <xdr:col>19</xdr:col>
      <xdr:colOff>177800</xdr:colOff>
      <xdr:row>57</xdr:row>
      <xdr:rowOff>141904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93588"/>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141904</xdr:rowOff>
    </xdr:from>
    <xdr:to>
      <xdr:col>15</xdr:col>
      <xdr:colOff>50800</xdr:colOff>
      <xdr:row>58</xdr:row>
      <xdr:rowOff>72847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14554"/>
          <a:ext cx="889000" cy="1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72847</xdr:rowOff>
    </xdr:from>
    <xdr:to>
      <xdr:col>10</xdr:col>
      <xdr:colOff>114300</xdr:colOff>
      <xdr:row>58</xdr:row>
      <xdr:rowOff>98084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16947"/>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38042</xdr:rowOff>
    </xdr:from>
    <xdr:to>
      <xdr:col>24</xdr:col>
      <xdr:colOff>114300</xdr:colOff>
      <xdr:row>57</xdr:row>
      <xdr:rowOff>139642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60919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6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70138</xdr:rowOff>
    </xdr:from>
    <xdr:to>
      <xdr:col>20</xdr:col>
      <xdr:colOff>38100</xdr:colOff>
      <xdr:row>58</xdr:row>
      <xdr:rowOff>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4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16815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1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91104</xdr:rowOff>
    </xdr:from>
    <xdr:to>
      <xdr:col>15</xdr:col>
      <xdr:colOff>101600</xdr:colOff>
      <xdr:row>58</xdr:row>
      <xdr:rowOff>21254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37781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3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22047</xdr:rowOff>
    </xdr:from>
    <xdr:to>
      <xdr:col>10</xdr:col>
      <xdr:colOff>165100</xdr:colOff>
      <xdr:row>58</xdr:row>
      <xdr:rowOff>123647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140174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74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47284</xdr:rowOff>
    </xdr:from>
    <xdr:to>
      <xdr:col>6</xdr:col>
      <xdr:colOff>38100</xdr:colOff>
      <xdr:row>58</xdr:row>
      <xdr:rowOff>148884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140011</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20647</xdr:rowOff>
    </xdr:from>
    <xdr:to>
      <xdr:col>24</xdr:col>
      <xdr:colOff>63500</xdr:colOff>
      <xdr:row>77</xdr:row>
      <xdr:rowOff>31065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22297"/>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31065</xdr:rowOff>
    </xdr:from>
    <xdr:to>
      <xdr:col>19</xdr:col>
      <xdr:colOff>177800</xdr:colOff>
      <xdr:row>77</xdr:row>
      <xdr:rowOff>148746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2715"/>
          <a:ext cx="889000" cy="1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74414</xdr:rowOff>
    </xdr:from>
    <xdr:to>
      <xdr:col>15</xdr:col>
      <xdr:colOff>50800</xdr:colOff>
      <xdr:row>77</xdr:row>
      <xdr:rowOff>148746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76064"/>
          <a:ext cx="889000" cy="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74414</xdr:rowOff>
    </xdr:from>
    <xdr:to>
      <xdr:col>10</xdr:col>
      <xdr:colOff>114300</xdr:colOff>
      <xdr:row>78</xdr:row>
      <xdr:rowOff>7283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76064"/>
          <a:ext cx="889000" cy="10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141297</xdr:rowOff>
    </xdr:from>
    <xdr:to>
      <xdr:col>24</xdr:col>
      <xdr:colOff>114300</xdr:colOff>
      <xdr:row>77</xdr:row>
      <xdr:rowOff>71447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164174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151715</xdr:rowOff>
    </xdr:from>
    <xdr:to>
      <xdr:col>20</xdr:col>
      <xdr:colOff>38100</xdr:colOff>
      <xdr:row>77</xdr:row>
      <xdr:rowOff>81865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98392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97946</xdr:rowOff>
    </xdr:from>
    <xdr:to>
      <xdr:col>15</xdr:col>
      <xdr:colOff>101600</xdr:colOff>
      <xdr:row>78</xdr:row>
      <xdr:rowOff>28096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44623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7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23614</xdr:rowOff>
    </xdr:from>
    <xdr:to>
      <xdr:col>10</xdr:col>
      <xdr:colOff>165100</xdr:colOff>
      <xdr:row>77</xdr:row>
      <xdr:rowOff>125214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141741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0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127933</xdr:rowOff>
    </xdr:from>
    <xdr:to>
      <xdr:col>6</xdr:col>
      <xdr:colOff>38100</xdr:colOff>
      <xdr:row>78</xdr:row>
      <xdr:rowOff>58083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74610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149589</xdr:rowOff>
    </xdr:from>
    <xdr:to>
      <xdr:col>24</xdr:col>
      <xdr:colOff>63500</xdr:colOff>
      <xdr:row>97</xdr:row>
      <xdr:rowOff>14701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08789"/>
          <a:ext cx="838200" cy="3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14701</xdr:rowOff>
    </xdr:from>
    <xdr:to>
      <xdr:col>19</xdr:col>
      <xdr:colOff>177800</xdr:colOff>
      <xdr:row>97</xdr:row>
      <xdr:rowOff>46650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45351"/>
          <a:ext cx="889000" cy="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6693</xdr:rowOff>
    </xdr:from>
    <xdr:to>
      <xdr:col>15</xdr:col>
      <xdr:colOff>50800</xdr:colOff>
      <xdr:row>97</xdr:row>
      <xdr:rowOff>46650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37343"/>
          <a:ext cx="889000" cy="3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168157</xdr:rowOff>
    </xdr:from>
    <xdr:to>
      <xdr:col>10</xdr:col>
      <xdr:colOff>114300</xdr:colOff>
      <xdr:row>97</xdr:row>
      <xdr:rowOff>6693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27357"/>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98789</xdr:rowOff>
    </xdr:from>
    <xdr:to>
      <xdr:col>24</xdr:col>
      <xdr:colOff>114300</xdr:colOff>
      <xdr:row>97</xdr:row>
      <xdr:rowOff>28939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121666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135351</xdr:rowOff>
    </xdr:from>
    <xdr:to>
      <xdr:col>20</xdr:col>
      <xdr:colOff>38100</xdr:colOff>
      <xdr:row>97</xdr:row>
      <xdr:rowOff>65501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82028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3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167300</xdr:rowOff>
    </xdr:from>
    <xdr:to>
      <xdr:col>15</xdr:col>
      <xdr:colOff>101600</xdr:colOff>
      <xdr:row>97</xdr:row>
      <xdr:rowOff>97450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113977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0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127343</xdr:rowOff>
    </xdr:from>
    <xdr:to>
      <xdr:col>10</xdr:col>
      <xdr:colOff>165100</xdr:colOff>
      <xdr:row>97</xdr:row>
      <xdr:rowOff>57493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74020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36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117357</xdr:rowOff>
    </xdr:from>
    <xdr:to>
      <xdr:col>6</xdr:col>
      <xdr:colOff>38100</xdr:colOff>
      <xdr:row>97</xdr:row>
      <xdr:rowOff>47507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64034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51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44279</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829"/>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44279</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82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164929</xdr:rowOff>
    </xdr:from>
    <xdr:to>
      <xdr:col>50</xdr:col>
      <xdr:colOff>165100</xdr:colOff>
      <xdr:row>39</xdr:row>
      <xdr:rowOff>95079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86206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83942</xdr:rowOff>
    </xdr:from>
    <xdr:to>
      <xdr:col>55</xdr:col>
      <xdr:colOff>0</xdr:colOff>
      <xdr:row>56</xdr:row>
      <xdr:rowOff>36284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170792"/>
          <a:ext cx="838200" cy="46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114712</xdr:rowOff>
    </xdr:from>
    <xdr:to>
      <xdr:col>50</xdr:col>
      <xdr:colOff>114300</xdr:colOff>
      <xdr:row>53</xdr:row>
      <xdr:rowOff>83942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8858662"/>
          <a:ext cx="889000" cy="3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114712</xdr:rowOff>
    </xdr:from>
    <xdr:to>
      <xdr:col>45</xdr:col>
      <xdr:colOff>177800</xdr:colOff>
      <xdr:row>56</xdr:row>
      <xdr:rowOff>12758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858662"/>
          <a:ext cx="889000" cy="7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148530</xdr:rowOff>
    </xdr:from>
    <xdr:to>
      <xdr:col>41</xdr:col>
      <xdr:colOff>50800</xdr:colOff>
      <xdr:row>56</xdr:row>
      <xdr:rowOff>12758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892480"/>
          <a:ext cx="889000" cy="7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88500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86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156934</xdr:rowOff>
    </xdr:from>
    <xdr:to>
      <xdr:col>55</xdr:col>
      <xdr:colOff>50800</xdr:colOff>
      <xdr:row>56</xdr:row>
      <xdr:rowOff>87084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8361</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3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33142</xdr:rowOff>
    </xdr:from>
    <xdr:to>
      <xdr:col>50</xdr:col>
      <xdr:colOff>165100</xdr:colOff>
      <xdr:row>53</xdr:row>
      <xdr:rowOff>134742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1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151269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889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63912</xdr:rowOff>
    </xdr:from>
    <xdr:to>
      <xdr:col>46</xdr:col>
      <xdr:colOff>38100</xdr:colOff>
      <xdr:row>51</xdr:row>
      <xdr:rowOff>165512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10589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58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133408</xdr:rowOff>
    </xdr:from>
    <xdr:to>
      <xdr:col>41</xdr:col>
      <xdr:colOff>101600</xdr:colOff>
      <xdr:row>56</xdr:row>
      <xdr:rowOff>63558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80085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3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97730</xdr:rowOff>
    </xdr:from>
    <xdr:to>
      <xdr:col>36</xdr:col>
      <xdr:colOff>165100</xdr:colOff>
      <xdr:row>52</xdr:row>
      <xdr:rowOff>27880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8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44407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86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7524</xdr:rowOff>
    </xdr:from>
    <xdr:to>
      <xdr:col>55</xdr:col>
      <xdr:colOff>0</xdr:colOff>
      <xdr:row>77</xdr:row>
      <xdr:rowOff>30851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37724"/>
          <a:ext cx="838200" cy="1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13151</xdr:rowOff>
    </xdr:from>
    <xdr:to>
      <xdr:col>50</xdr:col>
      <xdr:colOff>114300</xdr:colOff>
      <xdr:row>76</xdr:row>
      <xdr:rowOff>7524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529001"/>
          <a:ext cx="889000" cy="50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13151</xdr:rowOff>
    </xdr:from>
    <xdr:to>
      <xdr:col>45</xdr:col>
      <xdr:colOff>177800</xdr:colOff>
      <xdr:row>73</xdr:row>
      <xdr:rowOff>143298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529001"/>
          <a:ext cx="889000" cy="1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143298</xdr:rowOff>
    </xdr:from>
    <xdr:to>
      <xdr:col>41</xdr:col>
      <xdr:colOff>50800</xdr:colOff>
      <xdr:row>77</xdr:row>
      <xdr:rowOff>93388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59148"/>
          <a:ext cx="889000" cy="6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151501</xdr:rowOff>
    </xdr:from>
    <xdr:to>
      <xdr:col>55</xdr:col>
      <xdr:colOff>50800</xdr:colOff>
      <xdr:row>77</xdr:row>
      <xdr:rowOff>81651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2928</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3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128174</xdr:rowOff>
    </xdr:from>
    <xdr:to>
      <xdr:col>50</xdr:col>
      <xdr:colOff>165100</xdr:colOff>
      <xdr:row>76</xdr:row>
      <xdr:rowOff>58324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74851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76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133801</xdr:rowOff>
    </xdr:from>
    <xdr:to>
      <xdr:col>46</xdr:col>
      <xdr:colOff>38100</xdr:colOff>
      <xdr:row>73</xdr:row>
      <xdr:rowOff>63951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7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80478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25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92498</xdr:rowOff>
    </xdr:from>
    <xdr:to>
      <xdr:col>41</xdr:col>
      <xdr:colOff>101600</xdr:colOff>
      <xdr:row>74</xdr:row>
      <xdr:rowOff>22648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60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39175</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38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42588</xdr:rowOff>
    </xdr:from>
    <xdr:to>
      <xdr:col>36</xdr:col>
      <xdr:colOff>165100</xdr:colOff>
      <xdr:row>77</xdr:row>
      <xdr:rowOff>144188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160715</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1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3513</xdr:rowOff>
    </xdr:from>
    <xdr:to>
      <xdr:col>55</xdr:col>
      <xdr:colOff>0</xdr:colOff>
      <xdr:row>97</xdr:row>
      <xdr:rowOff>68089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634163"/>
          <a:ext cx="838200" cy="6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3513</xdr:rowOff>
    </xdr:from>
    <xdr:to>
      <xdr:col>50</xdr:col>
      <xdr:colOff>114300</xdr:colOff>
      <xdr:row>97</xdr:row>
      <xdr:rowOff>92994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634163"/>
          <a:ext cx="889000" cy="8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130551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76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92994</xdr:rowOff>
    </xdr:from>
    <xdr:to>
      <xdr:col>45</xdr:col>
      <xdr:colOff>177800</xdr:colOff>
      <xdr:row>97</xdr:row>
      <xdr:rowOff>113058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3644"/>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106662</xdr:rowOff>
    </xdr:from>
    <xdr:to>
      <xdr:col>41</xdr:col>
      <xdr:colOff>50800</xdr:colOff>
      <xdr:row>97</xdr:row>
      <xdr:rowOff>113058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7312"/>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17289</xdr:rowOff>
    </xdr:from>
    <xdr:to>
      <xdr:col>55</xdr:col>
      <xdr:colOff>50800</xdr:colOff>
      <xdr:row>97</xdr:row>
      <xdr:rowOff>118889</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148116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43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124163</xdr:rowOff>
    </xdr:from>
    <xdr:to>
      <xdr:col>50</xdr:col>
      <xdr:colOff>165100</xdr:colOff>
      <xdr:row>97</xdr:row>
      <xdr:rowOff>54313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70840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35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42194</xdr:rowOff>
    </xdr:from>
    <xdr:to>
      <xdr:col>46</xdr:col>
      <xdr:colOff>38100</xdr:colOff>
      <xdr:row>97</xdr:row>
      <xdr:rowOff>143794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160321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62258</xdr:rowOff>
    </xdr:from>
    <xdr:to>
      <xdr:col>41</xdr:col>
      <xdr:colOff>101600</xdr:colOff>
      <xdr:row>97</xdr:row>
      <xdr:rowOff>163858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154985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55862</xdr:rowOff>
    </xdr:from>
    <xdr:to>
      <xdr:col>36</xdr:col>
      <xdr:colOff>165100</xdr:colOff>
      <xdr:row>97</xdr:row>
      <xdr:rowOff>157462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148589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7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85640</xdr:rowOff>
    </xdr:from>
    <xdr:to>
      <xdr:col>85</xdr:col>
      <xdr:colOff>127000</xdr:colOff>
      <xdr:row>38</xdr:row>
      <xdr:rowOff>115791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00740"/>
          <a:ext cx="838200" cy="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114450</xdr:rowOff>
    </xdr:from>
    <xdr:to>
      <xdr:col>81</xdr:col>
      <xdr:colOff>50800</xdr:colOff>
      <xdr:row>38</xdr:row>
      <xdr:rowOff>115791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29550"/>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103842</xdr:rowOff>
    </xdr:from>
    <xdr:to>
      <xdr:col>76</xdr:col>
      <xdr:colOff>114300</xdr:colOff>
      <xdr:row>38</xdr:row>
      <xdr:rowOff>114450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76042"/>
          <a:ext cx="889000" cy="35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103842</xdr:rowOff>
    </xdr:from>
    <xdr:to>
      <xdr:col>71</xdr:col>
      <xdr:colOff>177800</xdr:colOff>
      <xdr:row>36</xdr:row>
      <xdr:rowOff>110390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76042"/>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34840</xdr:rowOff>
    </xdr:from>
    <xdr:to>
      <xdr:col>85</xdr:col>
      <xdr:colOff>177800</xdr:colOff>
      <xdr:row>38</xdr:row>
      <xdr:rowOff>136440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13267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64991</xdr:rowOff>
    </xdr:from>
    <xdr:to>
      <xdr:col>81</xdr:col>
      <xdr:colOff>101600</xdr:colOff>
      <xdr:row>38</xdr:row>
      <xdr:rowOff>166591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157718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63650</xdr:rowOff>
    </xdr:from>
    <xdr:to>
      <xdr:col>76</xdr:col>
      <xdr:colOff>165100</xdr:colOff>
      <xdr:row>38</xdr:row>
      <xdr:rowOff>165250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156377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53042</xdr:rowOff>
    </xdr:from>
    <xdr:to>
      <xdr:col>72</xdr:col>
      <xdr:colOff>38100</xdr:colOff>
      <xdr:row>36</xdr:row>
      <xdr:rowOff>154642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171169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0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59590</xdr:rowOff>
    </xdr:from>
    <xdr:to>
      <xdr:col>67</xdr:col>
      <xdr:colOff>101600</xdr:colOff>
      <xdr:row>36</xdr:row>
      <xdr:rowOff>161190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6267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0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27215</xdr:rowOff>
    </xdr:from>
    <xdr:to>
      <xdr:col>85</xdr:col>
      <xdr:colOff>127000</xdr:colOff>
      <xdr:row>57</xdr:row>
      <xdr:rowOff>141171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99865"/>
          <a:ext cx="838200" cy="1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141171</xdr:rowOff>
    </xdr:from>
    <xdr:to>
      <xdr:col>81</xdr:col>
      <xdr:colOff>50800</xdr:colOff>
      <xdr:row>57</xdr:row>
      <xdr:rowOff>141439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3821"/>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141439</xdr:rowOff>
    </xdr:from>
    <xdr:to>
      <xdr:col>76</xdr:col>
      <xdr:colOff>114300</xdr:colOff>
      <xdr:row>57</xdr:row>
      <xdr:rowOff>158507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4089"/>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158507</xdr:rowOff>
    </xdr:from>
    <xdr:to>
      <xdr:col>71</xdr:col>
      <xdr:colOff>177800</xdr:colOff>
      <xdr:row>58</xdr:row>
      <xdr:rowOff>7125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1157"/>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147865</xdr:rowOff>
    </xdr:from>
    <xdr:to>
      <xdr:col>85</xdr:col>
      <xdr:colOff>177800</xdr:colOff>
      <xdr:row>57</xdr:row>
      <xdr:rowOff>78015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170742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0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90371</xdr:rowOff>
    </xdr:from>
    <xdr:to>
      <xdr:col>81</xdr:col>
      <xdr:colOff>101600</xdr:colOff>
      <xdr:row>58</xdr:row>
      <xdr:rowOff>20521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37048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3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90639</xdr:rowOff>
    </xdr:from>
    <xdr:to>
      <xdr:col>76</xdr:col>
      <xdr:colOff>165100</xdr:colOff>
      <xdr:row>58</xdr:row>
      <xdr:rowOff>20789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37316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3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107707</xdr:rowOff>
    </xdr:from>
    <xdr:to>
      <xdr:col>72</xdr:col>
      <xdr:colOff>38100</xdr:colOff>
      <xdr:row>58</xdr:row>
      <xdr:rowOff>37857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54384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5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127775</xdr:rowOff>
    </xdr:from>
    <xdr:to>
      <xdr:col>67</xdr:col>
      <xdr:colOff>101600</xdr:colOff>
      <xdr:row>58</xdr:row>
      <xdr:rowOff>57925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0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74452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7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112447</xdr:rowOff>
    </xdr:from>
    <xdr:to>
      <xdr:col>85</xdr:col>
      <xdr:colOff>127000</xdr:colOff>
      <xdr:row>78</xdr:row>
      <xdr:rowOff>134860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5547"/>
          <a:ext cx="838200" cy="2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134860</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7960"/>
          <a:ext cx="8890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61647</xdr:rowOff>
    </xdr:from>
    <xdr:to>
      <xdr:col>85</xdr:col>
      <xdr:colOff>177800</xdr:colOff>
      <xdr:row>78</xdr:row>
      <xdr:rowOff>163247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84524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84060</xdr:rowOff>
    </xdr:from>
    <xdr:to>
      <xdr:col>81</xdr:col>
      <xdr:colOff>101600</xdr:colOff>
      <xdr:row>79</xdr:row>
      <xdr:rowOff>14210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30737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122889</xdr:rowOff>
    </xdr:from>
    <xdr:to>
      <xdr:col>85</xdr:col>
      <xdr:colOff>127000</xdr:colOff>
      <xdr:row>97</xdr:row>
      <xdr:rowOff>31018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82089"/>
          <a:ext cx="838200" cy="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162914</xdr:rowOff>
    </xdr:from>
    <xdr:to>
      <xdr:col>81</xdr:col>
      <xdr:colOff>50800</xdr:colOff>
      <xdr:row>97</xdr:row>
      <xdr:rowOff>31018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22114"/>
          <a:ext cx="889000" cy="3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144507</xdr:rowOff>
    </xdr:from>
    <xdr:to>
      <xdr:col>76</xdr:col>
      <xdr:colOff>114300</xdr:colOff>
      <xdr:row>96</xdr:row>
      <xdr:rowOff>162914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603707"/>
          <a:ext cx="889000" cy="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144507</xdr:rowOff>
    </xdr:from>
    <xdr:to>
      <xdr:col>71</xdr:col>
      <xdr:colOff>177800</xdr:colOff>
      <xdr:row>97</xdr:row>
      <xdr:rowOff>35465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03707"/>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72089</xdr:rowOff>
    </xdr:from>
    <xdr:to>
      <xdr:col>85</xdr:col>
      <xdr:colOff>177800</xdr:colOff>
      <xdr:row>97</xdr:row>
      <xdr:rowOff>2239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94966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8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151668</xdr:rowOff>
    </xdr:from>
    <xdr:to>
      <xdr:col>81</xdr:col>
      <xdr:colOff>101600</xdr:colOff>
      <xdr:row>97</xdr:row>
      <xdr:rowOff>81818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98345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386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112114</xdr:rowOff>
    </xdr:from>
    <xdr:to>
      <xdr:col>76</xdr:col>
      <xdr:colOff>165100</xdr:colOff>
      <xdr:row>97</xdr:row>
      <xdr:rowOff>42264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58791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4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93707</xdr:rowOff>
    </xdr:from>
    <xdr:to>
      <xdr:col>72</xdr:col>
      <xdr:colOff>38100</xdr:colOff>
      <xdr:row>97</xdr:row>
      <xdr:rowOff>23857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40384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2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156115</xdr:rowOff>
    </xdr:from>
    <xdr:to>
      <xdr:col>67</xdr:col>
      <xdr:colOff>101600</xdr:colOff>
      <xdr:row>97</xdr:row>
      <xdr:rowOff>86265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102792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9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目立って</a:t>
          </a:r>
          <a:r>
            <a:rPr kumimoji="1" lang="ja-JP" altLang="ja-JP" sz="1100">
              <a:solidFill>
                <a:schemeClr val="dk1"/>
              </a:solidFill>
              <a:effectLst/>
              <a:latin typeface="+mn-lt"/>
              <a:ea typeface="+mn-ea"/>
              <a:cs typeface="+mn-cs"/>
            </a:rPr>
            <a:t>公債費が、１人当たりが高額と類似団体に比べ約３倍であるが、これは、地方創生人口対策へ観レク、教育、産業振興のハード整備を積極的に推進してきたことによる。</a:t>
          </a:r>
          <a:endParaRPr lang="ja-JP" altLang="ja-JP" sz="1400">
            <a:effectLst/>
          </a:endParaRPr>
        </a:p>
        <a:p>
          <a:r>
            <a:rPr kumimoji="1" lang="ja-JP" altLang="ja-JP" sz="1100">
              <a:solidFill>
                <a:schemeClr val="dk1"/>
              </a:solidFill>
              <a:effectLst/>
              <a:latin typeface="+mn-lt"/>
              <a:ea typeface="+mn-ea"/>
              <a:cs typeface="+mn-cs"/>
            </a:rPr>
            <a:t>　公債費に対する実質的な町財政負担については健全化法指標により健全化を維持している。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年度から「自立促進プラン」</a:t>
          </a:r>
          <a:r>
            <a:rPr lang="ja-JP" altLang="ja-JP" sz="1100" b="0" i="0" baseline="0">
              <a:solidFill>
                <a:schemeClr val="dk1"/>
              </a:solidFill>
              <a:effectLst/>
              <a:latin typeface="+mn-lt"/>
              <a:ea typeface="+mn-ea"/>
              <a:cs typeface="+mn-cs"/>
            </a:rPr>
            <a:t>行財政改革に取り組んでおり、歳入の確保、定数管理・給与の適正化をはじめ、徹底した歳出削減を実施することにより、年々数値は改善されつつある。特に財政調整基金は取り崩すことなく今後も更なる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行政の効率化に努めることにより、財政の健全化を図ることが重要である。</a:t>
          </a:r>
          <a:endParaRPr lang="ja-JP" altLang="ja-JP" sz="1400">
            <a:effectLst/>
          </a:endParaRPr>
        </a:p>
        <a:p>
          <a:pPr rtl="0" fontAlgn="base"/>
          <a:r>
            <a:rPr lang="ja-JP" altLang="ja-JP" sz="1100" b="0" i="0" baseline="0">
              <a:solidFill>
                <a:schemeClr val="dk1"/>
              </a:solidFill>
              <a:effectLst/>
              <a:latin typeface="+mn-lt"/>
              <a:ea typeface="+mn-ea"/>
              <a:cs typeface="+mn-cs"/>
            </a:rPr>
            <a:t>すべての会計で黒字決算となっており、今後もすべて会計において事務事業の点検を行いながら財政の健全化に努める。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公債費となっている。現在は、公債費の償還ピークが過ぎ、行財政改革以降の地方債抑制や繰上償還などにより実質公債費比率は年々減少傾向にある。引き続き、地方債の抑制に努め、財政健全化を図ることと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島根県海士町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頃からのインフラ整備等による起債事業を実施したため、財政規模に比べて多額の地方債残高となっている。現在は、行財政改革以降の地方債抑制により地方債残高を減少することに努める。また、充当可能財源等については、基準財政需要額算入見込額及び特定歳入ともに大きな増額は期待できないため、充当可能基金の計画的な積立に努力す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今後も計画的な地方債の発行に努め、財政健全化を図る。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島根県海士町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繰り上げ償還を目的とした減債基金は増額となり。目的基金では、ふるさとづくり寄付基金等の増額により増額となった。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減債基金は、２～３年に繰り上げ償還を行い、目的基金については、公共施設の老朽化等を目的とした積立を継続する。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庁舎建設基金：新庁舎建設に資する事業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新庁舎建設を見越し、増額となった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新庁舎建設に際し、</a:t>
          </a:r>
          <a:r>
            <a:rPr kumimoji="1" lang="ja-JP" altLang="ja-JP" sz="1100">
              <a:solidFill>
                <a:schemeClr val="dk1"/>
              </a:solidFill>
              <a:effectLst/>
              <a:latin typeface="+mn-lt"/>
              <a:ea typeface="+mn-ea"/>
              <a:cs typeface="+mn-cs"/>
            </a:rPr>
            <a:t>取り崩す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災害や財政調整のため３億程度をめどに積み立てる。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繰り上げ償還</a:t>
          </a:r>
          <a:r>
            <a:rPr kumimoji="1" lang="ja-JP" altLang="en-US" sz="1100">
              <a:solidFill>
                <a:schemeClr val="dk1"/>
              </a:solidFill>
              <a:effectLst/>
              <a:latin typeface="+mn-lt"/>
              <a:ea typeface="+mn-ea"/>
              <a:cs typeface="+mn-cs"/>
            </a:rPr>
            <a:t>の実施により、減額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財政悪化に対応するため２～３年に繰り上げ償還を行う。</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有形固定資産原価償却率は、類似団体と近い数値であるが、公共施設等の適正管理（公共施設個別計画など）を推進し、各施設の老朽化の状況を把握・施設の適正な運営管理をさらに進める。</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162832</xdr:rowOff>
    </xdr:from>
    <xdr:to>
      <xdr:col>19</xdr:col>
      <xdr:colOff>187325</xdr:colOff>
      <xdr:row>29</xdr:row>
      <xdr:rowOff>92982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42182</xdr:rowOff>
    </xdr:from>
    <xdr:to>
      <xdr:col>19</xdr:col>
      <xdr:colOff>136525</xdr:colOff>
      <xdr:row>29</xdr:row>
      <xdr:rowOff>116205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3289300" y="5785757"/>
          <a:ext cx="762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16056</xdr:rowOff>
    </xdr:from>
    <xdr:to>
      <xdr:col>11</xdr:col>
      <xdr:colOff>187325</xdr:colOff>
      <xdr:row>29</xdr:row>
      <xdr:rowOff>117656</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24765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66856</xdr:rowOff>
    </xdr:from>
    <xdr:to>
      <xdr:col>15</xdr:col>
      <xdr:colOff>136525</xdr:colOff>
      <xdr:row>29</xdr:row>
      <xdr:rowOff>116205</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2527300" y="581043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141242</xdr:rowOff>
    </xdr:from>
    <xdr:to>
      <xdr:col>7</xdr:col>
      <xdr:colOff>187325</xdr:colOff>
      <xdr:row>29</xdr:row>
      <xdr:rowOff>71392</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1714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20592</xdr:rowOff>
    </xdr:from>
    <xdr:to>
      <xdr:col>11</xdr:col>
      <xdr:colOff>136525</xdr:colOff>
      <xdr:row>29</xdr:row>
      <xdr:rowOff>66856</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1765300" y="576416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2" name="n_3aveValue有形固定資産減価償却率">
          <a:extLst>
            <a:ext uri="{FF2B5EF4-FFF2-40B4-BE49-F238E27FC236}">
              <a16:creationId xmlns:a16="http://schemas.microsoft.com/office/drawing/2014/main" id="{00000000-0008-0000-0000-00005C000000}"/>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3" name="n_4aveValue有形固定資産減価償却率">
          <a:extLst>
            <a:ext uri="{FF2B5EF4-FFF2-40B4-BE49-F238E27FC236}">
              <a16:creationId xmlns:a16="http://schemas.microsoft.com/office/drawing/2014/main" id="{00000000-0008-0000-0000-00005D000000}"/>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109509</xdr:rowOff>
    </xdr:from>
    <xdr:ext cx="405111" cy="259045"/>
    <xdr:sp macro="" textlink="">
      <xdr:nvSpPr>
        <xdr:cNvPr id="94" name="n_1mainValue有形固定資産減価償却率">
          <a:extLst>
            <a:ext uri="{FF2B5EF4-FFF2-40B4-BE49-F238E27FC236}">
              <a16:creationId xmlns:a16="http://schemas.microsoft.com/office/drawing/2014/main" id="{00000000-0008-0000-0000-00005E000000}"/>
            </a:ext>
          </a:extLst>
        </xdr:cNvPr>
        <xdr:cNvSpPr txBox="1"/>
      </xdr:nvSpPr>
      <xdr:spPr>
        <a:xfrm>
          <a:off x="38360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5" name="n_2mainValue有形固定資産減価償却率">
          <a:extLst>
            <a:ext uri="{FF2B5EF4-FFF2-40B4-BE49-F238E27FC236}">
              <a16:creationId xmlns:a16="http://schemas.microsoft.com/office/drawing/2014/main" id="{00000000-0008-0000-0000-00005F000000}"/>
            </a:ext>
          </a:extLst>
        </xdr:cNvPr>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134183</xdr:rowOff>
    </xdr:from>
    <xdr:ext cx="405111" cy="259045"/>
    <xdr:sp macro="" textlink="">
      <xdr:nvSpPr>
        <xdr:cNvPr id="96" name="n_3mainValue有形固定資産減価償却率">
          <a:extLst>
            <a:ext uri="{FF2B5EF4-FFF2-40B4-BE49-F238E27FC236}">
              <a16:creationId xmlns:a16="http://schemas.microsoft.com/office/drawing/2014/main" id="{00000000-0008-0000-0000-000060000000}"/>
            </a:ext>
          </a:extLst>
        </xdr:cNvPr>
        <xdr:cNvSpPr txBox="1"/>
      </xdr:nvSpPr>
      <xdr:spPr>
        <a:xfrm>
          <a:off x="2324744" y="553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87919</xdr:rowOff>
    </xdr:from>
    <xdr:ext cx="405111" cy="259045"/>
    <xdr:sp macro="" textlink="">
      <xdr:nvSpPr>
        <xdr:cNvPr id="97" name="n_4mainValue有形固定資産減価償却率">
          <a:extLst>
            <a:ext uri="{FF2B5EF4-FFF2-40B4-BE49-F238E27FC236}">
              <a16:creationId xmlns:a16="http://schemas.microsoft.com/office/drawing/2014/main" id="{00000000-0008-0000-0000-000061000000}"/>
            </a:ext>
          </a:extLst>
        </xdr:cNvPr>
        <xdr:cNvSpPr txBox="1"/>
      </xdr:nvSpPr>
      <xdr:spPr>
        <a:xfrm>
          <a:off x="1562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地方債の償還額が大きいため、全国平均、類似団体比較ともに高い状況である、今後は繰り上げ償還や地方債発行事業費抑制等に努めたい。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18941</xdr:rowOff>
    </xdr:from>
    <xdr:to>
      <xdr:col>76</xdr:col>
      <xdr:colOff>73025</xdr:colOff>
      <xdr:row>32</xdr:row>
      <xdr:rowOff>120541</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744700" y="62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168818</xdr:rowOff>
    </xdr:from>
    <xdr:ext cx="469744" cy="259045"/>
    <xdr:sp macro="" textlink="">
      <xdr:nvSpPr>
        <xdr:cNvPr id="145" name="債務償還比率該当値テキスト">
          <a:extLst>
            <a:ext uri="{FF2B5EF4-FFF2-40B4-BE49-F238E27FC236}">
              <a16:creationId xmlns:a16="http://schemas.microsoft.com/office/drawing/2014/main" id="{00000000-0008-0000-0000-000091000000}"/>
            </a:ext>
          </a:extLst>
        </xdr:cNvPr>
        <xdr:cNvSpPr txBox="1"/>
      </xdr:nvSpPr>
      <xdr:spPr>
        <a:xfrm>
          <a:off x="14846300" y="625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31278</xdr:rowOff>
    </xdr:from>
    <xdr:to>
      <xdr:col>72</xdr:col>
      <xdr:colOff>123825</xdr:colOff>
      <xdr:row>32</xdr:row>
      <xdr:rowOff>132878</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033500" y="62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69741</xdr:rowOff>
    </xdr:from>
    <xdr:to>
      <xdr:col>76</xdr:col>
      <xdr:colOff>22225</xdr:colOff>
      <xdr:row>32</xdr:row>
      <xdr:rowOff>82078</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4084300" y="6327666"/>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86641</xdr:rowOff>
    </xdr:from>
    <xdr:to>
      <xdr:col>68</xdr:col>
      <xdr:colOff>123825</xdr:colOff>
      <xdr:row>33</xdr:row>
      <xdr:rowOff>16791</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3271500" y="63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82078</xdr:rowOff>
    </xdr:from>
    <xdr:to>
      <xdr:col>72</xdr:col>
      <xdr:colOff>73025</xdr:colOff>
      <xdr:row>32</xdr:row>
      <xdr:rowOff>137441</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3322300" y="6340003"/>
          <a:ext cx="762000" cy="5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20792</xdr:rowOff>
    </xdr:from>
    <xdr:to>
      <xdr:col>64</xdr:col>
      <xdr:colOff>123825</xdr:colOff>
      <xdr:row>32</xdr:row>
      <xdr:rowOff>122392</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2509500" y="62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71592</xdr:rowOff>
    </xdr:from>
    <xdr:to>
      <xdr:col>68</xdr:col>
      <xdr:colOff>73025</xdr:colOff>
      <xdr:row>32</xdr:row>
      <xdr:rowOff>137441</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2560300" y="6329517"/>
          <a:ext cx="762000" cy="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2322</xdr:rowOff>
    </xdr:from>
    <xdr:to>
      <xdr:col>60</xdr:col>
      <xdr:colOff>123825</xdr:colOff>
      <xdr:row>33</xdr:row>
      <xdr:rowOff>103922</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747500" y="64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71592</xdr:rowOff>
    </xdr:from>
    <xdr:to>
      <xdr:col>64</xdr:col>
      <xdr:colOff>73025</xdr:colOff>
      <xdr:row>33</xdr:row>
      <xdr:rowOff>53122</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1798300" y="6329517"/>
          <a:ext cx="762000" cy="1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4" name="n_1aveValue債務償還比率">
          <a:extLst>
            <a:ext uri="{FF2B5EF4-FFF2-40B4-BE49-F238E27FC236}">
              <a16:creationId xmlns:a16="http://schemas.microsoft.com/office/drawing/2014/main" id="{00000000-0008-0000-0000-00009A000000}"/>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5" name="n_2aveValue債務償還比率">
          <a:extLst>
            <a:ext uri="{FF2B5EF4-FFF2-40B4-BE49-F238E27FC236}">
              <a16:creationId xmlns:a16="http://schemas.microsoft.com/office/drawing/2014/main" id="{00000000-0008-0000-0000-00009B000000}"/>
            </a:ext>
          </a:extLst>
        </xdr:cNvPr>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6" name="n_3aveValue債務償還比率">
          <a:extLst>
            <a:ext uri="{FF2B5EF4-FFF2-40B4-BE49-F238E27FC236}">
              <a16:creationId xmlns:a16="http://schemas.microsoft.com/office/drawing/2014/main" id="{00000000-0008-0000-0000-00009C000000}"/>
            </a:ext>
          </a:extLst>
        </xdr:cNvPr>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57" name="n_4aveValue債務償還比率">
          <a:extLst>
            <a:ext uri="{FF2B5EF4-FFF2-40B4-BE49-F238E27FC236}">
              <a16:creationId xmlns:a16="http://schemas.microsoft.com/office/drawing/2014/main" id="{00000000-0008-0000-0000-00009D000000}"/>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124005</xdr:rowOff>
    </xdr:from>
    <xdr:ext cx="469744" cy="259045"/>
    <xdr:sp macro="" textlink="">
      <xdr:nvSpPr>
        <xdr:cNvPr id="158" name="n_1mainValue債務償還比率">
          <a:extLst>
            <a:ext uri="{FF2B5EF4-FFF2-40B4-BE49-F238E27FC236}">
              <a16:creationId xmlns:a16="http://schemas.microsoft.com/office/drawing/2014/main" id="{00000000-0008-0000-0000-00009E000000}"/>
            </a:ext>
          </a:extLst>
        </xdr:cNvPr>
        <xdr:cNvSpPr txBox="1"/>
      </xdr:nvSpPr>
      <xdr:spPr>
        <a:xfrm>
          <a:off x="13836727" y="63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7918</xdr:rowOff>
    </xdr:from>
    <xdr:ext cx="469744" cy="259045"/>
    <xdr:sp macro="" textlink="">
      <xdr:nvSpPr>
        <xdr:cNvPr id="159" name="n_2mainValue債務償還比率">
          <a:extLst>
            <a:ext uri="{FF2B5EF4-FFF2-40B4-BE49-F238E27FC236}">
              <a16:creationId xmlns:a16="http://schemas.microsoft.com/office/drawing/2014/main" id="{00000000-0008-0000-0000-00009F000000}"/>
            </a:ext>
          </a:extLst>
        </xdr:cNvPr>
        <xdr:cNvSpPr txBox="1"/>
      </xdr:nvSpPr>
      <xdr:spPr>
        <a:xfrm>
          <a:off x="13087427" y="643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113519</xdr:rowOff>
    </xdr:from>
    <xdr:ext cx="469744" cy="259045"/>
    <xdr:sp macro="" textlink="">
      <xdr:nvSpPr>
        <xdr:cNvPr id="160" name="n_3mainValue債務償還比率">
          <a:extLst>
            <a:ext uri="{FF2B5EF4-FFF2-40B4-BE49-F238E27FC236}">
              <a16:creationId xmlns:a16="http://schemas.microsoft.com/office/drawing/2014/main" id="{00000000-0008-0000-0000-0000A0000000}"/>
            </a:ext>
          </a:extLst>
        </xdr:cNvPr>
        <xdr:cNvSpPr txBox="1"/>
      </xdr:nvSpPr>
      <xdr:spPr>
        <a:xfrm>
          <a:off x="12325427" y="637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95049</xdr:rowOff>
    </xdr:from>
    <xdr:ext cx="469744" cy="259045"/>
    <xdr:sp macro="" textlink="">
      <xdr:nvSpPr>
        <xdr:cNvPr id="161" name="n_4mainValue債務償還比率">
          <a:extLst>
            <a:ext uri="{FF2B5EF4-FFF2-40B4-BE49-F238E27FC236}">
              <a16:creationId xmlns:a16="http://schemas.microsoft.com/office/drawing/2014/main" id="{00000000-0008-0000-0000-0000A1000000}"/>
            </a:ext>
          </a:extLst>
        </xdr:cNvPr>
        <xdr:cNvSpPr txBox="1"/>
      </xdr:nvSpPr>
      <xdr:spPr>
        <a:xfrm>
          <a:off x="11563427" y="652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87449</xdr:rowOff>
    </xdr:from>
    <xdr:to>
      <xdr:col>20</xdr:col>
      <xdr:colOff>38100</xdr:colOff>
      <xdr:row>41</xdr:row>
      <xdr:rowOff>17599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58057</xdr:rowOff>
    </xdr:from>
    <xdr:to>
      <xdr:col>15</xdr:col>
      <xdr:colOff>101600</xdr:colOff>
      <xdr:row>40</xdr:row>
      <xdr:rowOff>159657</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138249</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966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15603</xdr:rowOff>
    </xdr:from>
    <xdr:to>
      <xdr:col>10</xdr:col>
      <xdr:colOff>165100</xdr:colOff>
      <xdr:row>40</xdr:row>
      <xdr:rowOff>117203</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66403</xdr:rowOff>
    </xdr:from>
    <xdr:to>
      <xdr:col>15</xdr:col>
      <xdr:colOff>50800</xdr:colOff>
      <xdr:row>40</xdr:row>
      <xdr:rowOff>108857</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9244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5806</xdr:rowOff>
    </xdr:from>
    <xdr:to>
      <xdr:col>6</xdr:col>
      <xdr:colOff>38100</xdr:colOff>
      <xdr:row>40</xdr:row>
      <xdr:rowOff>107406</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56606</xdr:rowOff>
    </xdr:from>
    <xdr:to>
      <xdr:col>10</xdr:col>
      <xdr:colOff>114300</xdr:colOff>
      <xdr:row>40</xdr:row>
      <xdr:rowOff>66403</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9146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8726</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108330</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98533</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147292</xdr:rowOff>
    </xdr:from>
    <xdr:to>
      <xdr:col>50</xdr:col>
      <xdr:colOff>165100</xdr:colOff>
      <xdr:row>41</xdr:row>
      <xdr:rowOff>77442</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700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145943</xdr:rowOff>
    </xdr:from>
    <xdr:to>
      <xdr:col>46</xdr:col>
      <xdr:colOff>38100</xdr:colOff>
      <xdr:row>41</xdr:row>
      <xdr:rowOff>76093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70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25293</xdr:rowOff>
    </xdr:from>
    <xdr:to>
      <xdr:col>50</xdr:col>
      <xdr:colOff>114300</xdr:colOff>
      <xdr:row>41</xdr:row>
      <xdr:rowOff>26642</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8750300" y="7054743"/>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147150</xdr:rowOff>
    </xdr:from>
    <xdr:to>
      <xdr:col>41</xdr:col>
      <xdr:colOff>101600</xdr:colOff>
      <xdr:row>41</xdr:row>
      <xdr:rowOff>77300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70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25293</xdr:rowOff>
    </xdr:from>
    <xdr:to>
      <xdr:col>45</xdr:col>
      <xdr:colOff>177800</xdr:colOff>
      <xdr:row>41</xdr:row>
      <xdr:rowOff>26500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7054743"/>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149255</xdr:rowOff>
    </xdr:from>
    <xdr:to>
      <xdr:col>36</xdr:col>
      <xdr:colOff>165100</xdr:colOff>
      <xdr:row>41</xdr:row>
      <xdr:rowOff>79405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6921500" y="700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26500</xdr:rowOff>
    </xdr:from>
    <xdr:to>
      <xdr:col>41</xdr:col>
      <xdr:colOff>50800</xdr:colOff>
      <xdr:row>41</xdr:row>
      <xdr:rowOff>28605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6972300" y="705595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83444</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68569</xdr:rowOff>
    </xdr:from>
    <xdr:ext cx="534377"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59411" y="70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67220</xdr:rowOff>
    </xdr:from>
    <xdr:ext cx="534377"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483111" y="70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68427</xdr:rowOff>
    </xdr:from>
    <xdr:ext cx="534377"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594111" y="709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70532</xdr:rowOff>
    </xdr:from>
    <xdr:ext cx="534377" cy="259045"/>
    <xdr:sp macro="" textlink="">
      <xdr:nvSpPr>
        <xdr:cNvPr id="140" name="n_4mainValue【道路】&#10;一人当たり延長">
          <a:extLst>
            <a:ext uri="{FF2B5EF4-FFF2-40B4-BE49-F238E27FC236}">
              <a16:creationId xmlns:a16="http://schemas.microsoft.com/office/drawing/2014/main" id="{00000000-0008-0000-0100-00008C000000}"/>
            </a:ext>
          </a:extLst>
        </xdr:cNvPr>
        <xdr:cNvSpPr txBox="1"/>
      </xdr:nvSpPr>
      <xdr:spPr>
        <a:xfrm>
          <a:off x="6705111" y="709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280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157480</xdr:rowOff>
    </xdr:from>
    <xdr:to>
      <xdr:col>15</xdr:col>
      <xdr:colOff>101600</xdr:colOff>
      <xdr:row>58</xdr:row>
      <xdr:rowOff>87630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36830</xdr:rowOff>
    </xdr:from>
    <xdr:to>
      <xdr:col>19</xdr:col>
      <xdr:colOff>177800</xdr:colOff>
      <xdr:row>58</xdr:row>
      <xdr:rowOff>57150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2908300" y="99809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137160</xdr:rowOff>
    </xdr:from>
    <xdr:to>
      <xdr:col>10</xdr:col>
      <xdr:colOff>165100</xdr:colOff>
      <xdr:row>58</xdr:row>
      <xdr:rowOff>67310</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16510</xdr:rowOff>
    </xdr:from>
    <xdr:to>
      <xdr:col>15</xdr:col>
      <xdr:colOff>50800</xdr:colOff>
      <xdr:row>58</xdr:row>
      <xdr:rowOff>36830</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2019300" y="99606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116840</xdr:rowOff>
    </xdr:from>
    <xdr:to>
      <xdr:col>6</xdr:col>
      <xdr:colOff>38100</xdr:colOff>
      <xdr:row>58</xdr:row>
      <xdr:rowOff>46990</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079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167640</xdr:rowOff>
    </xdr:from>
    <xdr:to>
      <xdr:col>10</xdr:col>
      <xdr:colOff>114300</xdr:colOff>
      <xdr:row>58</xdr:row>
      <xdr:rowOff>16510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1130300" y="994029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37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927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104157</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970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83837</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100-0000DB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100-0000DD000000}"/>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100-0000DF000000}"/>
            </a:ext>
          </a:extLst>
        </xdr:cNvPr>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51488</xdr:rowOff>
    </xdr:from>
    <xdr:to>
      <xdr:col>50</xdr:col>
      <xdr:colOff>165100</xdr:colOff>
      <xdr:row>63</xdr:row>
      <xdr:rowOff>153088</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49649</xdr:rowOff>
    </xdr:from>
    <xdr:to>
      <xdr:col>46</xdr:col>
      <xdr:colOff>38100</xdr:colOff>
      <xdr:row>63</xdr:row>
      <xdr:rowOff>151249</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8699500" y="108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100449</xdr:rowOff>
    </xdr:from>
    <xdr:to>
      <xdr:col>50</xdr:col>
      <xdr:colOff>114300</xdr:colOff>
      <xdr:row>63</xdr:row>
      <xdr:rowOff>102288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8750300" y="10901799"/>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51292</xdr:rowOff>
    </xdr:from>
    <xdr:to>
      <xdr:col>41</xdr:col>
      <xdr:colOff>101600</xdr:colOff>
      <xdr:row>63</xdr:row>
      <xdr:rowOff>152892</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7810500" y="1085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100449</xdr:rowOff>
    </xdr:from>
    <xdr:to>
      <xdr:col>45</xdr:col>
      <xdr:colOff>177800</xdr:colOff>
      <xdr:row>63</xdr:row>
      <xdr:rowOff>102092</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7861300" y="10901799"/>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54160</xdr:rowOff>
    </xdr:from>
    <xdr:to>
      <xdr:col>36</xdr:col>
      <xdr:colOff>165100</xdr:colOff>
      <xdr:row>63</xdr:row>
      <xdr:rowOff>155760</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6921500" y="1085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102092</xdr:rowOff>
    </xdr:from>
    <xdr:to>
      <xdr:col>41</xdr:col>
      <xdr:colOff>50800</xdr:colOff>
      <xdr:row>63</xdr:row>
      <xdr:rowOff>104960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6972300" y="10903442"/>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44" name="n_4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144215</xdr:rowOff>
    </xdr:from>
    <xdr:ext cx="690189" cy="259045"/>
    <xdr:sp macro="" textlink="">
      <xdr:nvSpPr>
        <xdr:cNvPr id="245" name="n_1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9281505" y="10945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142376</xdr:rowOff>
    </xdr:from>
    <xdr:ext cx="690189" cy="259045"/>
    <xdr:sp macro="" textlink="">
      <xdr:nvSpPr>
        <xdr:cNvPr id="246" name="n_2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8405205" y="10943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144019</xdr:rowOff>
    </xdr:from>
    <xdr:ext cx="690189" cy="259045"/>
    <xdr:sp macro="" textlink="">
      <xdr:nvSpPr>
        <xdr:cNvPr id="247" name="n_3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7516205" y="10945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146887</xdr:rowOff>
    </xdr:from>
    <xdr:ext cx="690189" cy="259045"/>
    <xdr:sp macro="" textlink="">
      <xdr:nvSpPr>
        <xdr:cNvPr id="248" name="n_4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6627205" y="10948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75474</xdr:rowOff>
    </xdr:from>
    <xdr:to>
      <xdr:col>20</xdr:col>
      <xdr:colOff>38100</xdr:colOff>
      <xdr:row>84</xdr:row>
      <xdr:rowOff>5624</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3746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16692</xdr:rowOff>
    </xdr:from>
    <xdr:to>
      <xdr:col>15</xdr:col>
      <xdr:colOff>101600</xdr:colOff>
      <xdr:row>83</xdr:row>
      <xdr:rowOff>118292</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2857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67492</xdr:rowOff>
    </xdr:from>
    <xdr:to>
      <xdr:col>19</xdr:col>
      <xdr:colOff>177800</xdr:colOff>
      <xdr:row>83</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2908300" y="1429784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96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xdr:rowOff>
    </xdr:from>
    <xdr:to>
      <xdr:col>15</xdr:col>
      <xdr:colOff>50800</xdr:colOff>
      <xdr:row>83</xdr:row>
      <xdr:rowOff>67492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2019300" y="142439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83</xdr:row>
      <xdr:rowOff>13607</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1130300" y="14178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100-000029010000}"/>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100-00002C010000}"/>
            </a:ext>
          </a:extLst>
        </xdr:cNvPr>
        <xdr:cNvSpPr txBox="1"/>
      </xdr:nvSpPr>
      <xdr:spPr>
        <a:xfrm>
          <a:off x="927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168201</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100-00002D010000}"/>
            </a:ext>
          </a:extLst>
        </xdr:cNvPr>
        <xdr:cNvSpPr txBox="1"/>
      </xdr:nvSpPr>
      <xdr:spPr>
        <a:xfrm>
          <a:off x="35820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109419</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100-00002E010000}"/>
            </a:ext>
          </a:extLst>
        </xdr:cNvPr>
        <xdr:cNvSpPr txBox="1"/>
      </xdr:nvSpPr>
      <xdr:spPr>
        <a:xfrm>
          <a:off x="2705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80934</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100-00002F010000}"/>
            </a:ext>
          </a:extLst>
        </xdr:cNvPr>
        <xdr:cNvSpPr txBox="1"/>
      </xdr:nvSpPr>
      <xdr:spPr>
        <a:xfrm>
          <a:off x="1816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15620</xdr:rowOff>
    </xdr:from>
    <xdr:ext cx="405111" cy="259045"/>
    <xdr:sp macro="" textlink="">
      <xdr:nvSpPr>
        <xdr:cNvPr id="304" name="n_4mainValue【公営住宅】&#10;有形固定資産減価償却率">
          <a:extLst>
            <a:ext uri="{FF2B5EF4-FFF2-40B4-BE49-F238E27FC236}">
              <a16:creationId xmlns:a16="http://schemas.microsoft.com/office/drawing/2014/main" id="{00000000-0008-0000-0100-000030010000}"/>
            </a:ext>
          </a:extLst>
        </xdr:cNvPr>
        <xdr:cNvSpPr txBox="1"/>
      </xdr:nvSpPr>
      <xdr:spPr>
        <a:xfrm>
          <a:off x="927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52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44861</xdr:rowOff>
    </xdr:from>
    <xdr:to>
      <xdr:col>50</xdr:col>
      <xdr:colOff>165100</xdr:colOff>
      <xdr:row>84</xdr:row>
      <xdr:rowOff>146461</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9588500" y="144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61916</xdr:rowOff>
    </xdr:from>
    <xdr:to>
      <xdr:col>46</xdr:col>
      <xdr:colOff>38100</xdr:colOff>
      <xdr:row>84</xdr:row>
      <xdr:rowOff>163516</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8699500" y="14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95661</xdr:rowOff>
    </xdr:from>
    <xdr:to>
      <xdr:col>50</xdr:col>
      <xdr:colOff>114300</xdr:colOff>
      <xdr:row>84</xdr:row>
      <xdr:rowOff>112716</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8750300" y="14497461"/>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64888</xdr:rowOff>
    </xdr:from>
    <xdr:to>
      <xdr:col>41</xdr:col>
      <xdr:colOff>101600</xdr:colOff>
      <xdr:row>84</xdr:row>
      <xdr:rowOff>166488</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7810500" y="144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112716</xdr:rowOff>
    </xdr:from>
    <xdr:to>
      <xdr:col>45</xdr:col>
      <xdr:colOff>177800</xdr:colOff>
      <xdr:row>84</xdr:row>
      <xdr:rowOff>115688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7861300" y="145145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70145</xdr:rowOff>
    </xdr:from>
    <xdr:to>
      <xdr:col>36</xdr:col>
      <xdr:colOff>165100</xdr:colOff>
      <xdr:row>85</xdr:row>
      <xdr:rowOff>295</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6921500" y="144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115688</xdr:rowOff>
    </xdr:from>
    <xdr:to>
      <xdr:col>41</xdr:col>
      <xdr:colOff>50800</xdr:colOff>
      <xdr:row>84</xdr:row>
      <xdr:rowOff>120945</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flipV="1">
          <a:off x="6972300" y="1451748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74130</xdr:rowOff>
    </xdr:from>
    <xdr:ext cx="469744" cy="259045"/>
    <xdr:sp macro="" textlink="">
      <xdr:nvSpPr>
        <xdr:cNvPr id="349" name="n_1aveValue【公営住宅】&#10;一人当たり面積">
          <a:extLst>
            <a:ext uri="{FF2B5EF4-FFF2-40B4-BE49-F238E27FC236}">
              <a16:creationId xmlns:a16="http://schemas.microsoft.com/office/drawing/2014/main" id="{00000000-0008-0000-0100-00005D010000}"/>
            </a:ext>
          </a:extLst>
        </xdr:cNvPr>
        <xdr:cNvSpPr txBox="1"/>
      </xdr:nvSpPr>
      <xdr:spPr>
        <a:xfrm>
          <a:off x="9391727" y="14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50" name="n_2aveValue【公営住宅】&#10;一人当たり面積">
          <a:extLst>
            <a:ext uri="{FF2B5EF4-FFF2-40B4-BE49-F238E27FC236}">
              <a16:creationId xmlns:a16="http://schemas.microsoft.com/office/drawing/2014/main" id="{00000000-0008-0000-0100-00005E010000}"/>
            </a:ext>
          </a:extLst>
        </xdr:cNvPr>
        <xdr:cNvSpPr txBox="1"/>
      </xdr:nvSpPr>
      <xdr:spPr>
        <a:xfrm>
          <a:off x="8515427" y="14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43223</xdr:rowOff>
    </xdr:from>
    <xdr:ext cx="469744" cy="259045"/>
    <xdr:sp macro="" textlink="">
      <xdr:nvSpPr>
        <xdr:cNvPr id="351" name="n_3aveValue【公営住宅】&#10;一人当たり面積">
          <a:extLst>
            <a:ext uri="{FF2B5EF4-FFF2-40B4-BE49-F238E27FC236}">
              <a16:creationId xmlns:a16="http://schemas.microsoft.com/office/drawing/2014/main" id="{00000000-0008-0000-0100-00005F010000}"/>
            </a:ext>
          </a:extLst>
        </xdr:cNvPr>
        <xdr:cNvSpPr txBox="1"/>
      </xdr:nvSpPr>
      <xdr:spPr>
        <a:xfrm>
          <a:off x="7626427" y="146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55384</xdr:rowOff>
    </xdr:from>
    <xdr:ext cx="469744" cy="259045"/>
    <xdr:sp macro="" textlink="">
      <xdr:nvSpPr>
        <xdr:cNvPr id="352" name="n_4aveValue【公営住宅】&#10;一人当たり面積">
          <a:extLst>
            <a:ext uri="{FF2B5EF4-FFF2-40B4-BE49-F238E27FC236}">
              <a16:creationId xmlns:a16="http://schemas.microsoft.com/office/drawing/2014/main" id="{00000000-0008-0000-0100-000060010000}"/>
            </a:ext>
          </a:extLst>
        </xdr:cNvPr>
        <xdr:cNvSpPr txBox="1"/>
      </xdr:nvSpPr>
      <xdr:spPr>
        <a:xfrm>
          <a:off x="6737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162988</xdr:rowOff>
    </xdr:from>
    <xdr:ext cx="469744" cy="259045"/>
    <xdr:sp macro="" textlink="">
      <xdr:nvSpPr>
        <xdr:cNvPr id="353" name="n_1mainValue【公営住宅】&#10;一人当たり面積">
          <a:extLst>
            <a:ext uri="{FF2B5EF4-FFF2-40B4-BE49-F238E27FC236}">
              <a16:creationId xmlns:a16="http://schemas.microsoft.com/office/drawing/2014/main" id="{00000000-0008-0000-0100-000061010000}"/>
            </a:ext>
          </a:extLst>
        </xdr:cNvPr>
        <xdr:cNvSpPr txBox="1"/>
      </xdr:nvSpPr>
      <xdr:spPr>
        <a:xfrm>
          <a:off x="9391727" y="1422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8593</xdr:rowOff>
    </xdr:from>
    <xdr:ext cx="469744" cy="259045"/>
    <xdr:sp macro="" textlink="">
      <xdr:nvSpPr>
        <xdr:cNvPr id="354" name="n_2mainValue【公営住宅】&#10;一人当たり面積">
          <a:extLst>
            <a:ext uri="{FF2B5EF4-FFF2-40B4-BE49-F238E27FC236}">
              <a16:creationId xmlns:a16="http://schemas.microsoft.com/office/drawing/2014/main" id="{00000000-0008-0000-0100-000062010000}"/>
            </a:ext>
          </a:extLst>
        </xdr:cNvPr>
        <xdr:cNvSpPr txBox="1"/>
      </xdr:nvSpPr>
      <xdr:spPr>
        <a:xfrm>
          <a:off x="8515427" y="142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11565</xdr:rowOff>
    </xdr:from>
    <xdr:ext cx="469744" cy="259045"/>
    <xdr:sp macro="" textlink="">
      <xdr:nvSpPr>
        <xdr:cNvPr id="355" name="n_3mainValue【公営住宅】&#10;一人当たり面積">
          <a:extLst>
            <a:ext uri="{FF2B5EF4-FFF2-40B4-BE49-F238E27FC236}">
              <a16:creationId xmlns:a16="http://schemas.microsoft.com/office/drawing/2014/main" id="{00000000-0008-0000-0100-000063010000}"/>
            </a:ext>
          </a:extLst>
        </xdr:cNvPr>
        <xdr:cNvSpPr txBox="1"/>
      </xdr:nvSpPr>
      <xdr:spPr>
        <a:xfrm>
          <a:off x="7626427" y="142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16822</xdr:rowOff>
    </xdr:from>
    <xdr:ext cx="469744" cy="259045"/>
    <xdr:sp macro="" textlink="">
      <xdr:nvSpPr>
        <xdr:cNvPr id="356" name="n_4mainValue【公営住宅】&#10;一人当たり面積">
          <a:extLst>
            <a:ext uri="{FF2B5EF4-FFF2-40B4-BE49-F238E27FC236}">
              <a16:creationId xmlns:a16="http://schemas.microsoft.com/office/drawing/2014/main" id="{00000000-0008-0000-0100-000064010000}"/>
            </a:ext>
          </a:extLst>
        </xdr:cNvPr>
        <xdr:cNvSpPr txBox="1"/>
      </xdr:nvSpPr>
      <xdr:spPr>
        <a:xfrm>
          <a:off x="6737427" y="142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flipV="1">
          <a:off x="4634865" y="17286514"/>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383" name="【港湾・漁港】&#10;有形固定資産減価償却率最小値テキスト">
          <a:extLst>
            <a:ext uri="{FF2B5EF4-FFF2-40B4-BE49-F238E27FC236}">
              <a16:creationId xmlns:a16="http://schemas.microsoft.com/office/drawing/2014/main" id="{00000000-0008-0000-0100-00007F010000}"/>
            </a:ext>
          </a:extLst>
        </xdr:cNvPr>
        <xdr:cNvSpPr txBox="1"/>
      </xdr:nvSpPr>
      <xdr:spPr>
        <a:xfrm>
          <a:off x="4673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4546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5" name="【港湾・漁港】&#10;有形固定資産減価償却率最大値テキスト">
          <a:extLst>
            <a:ext uri="{FF2B5EF4-FFF2-40B4-BE49-F238E27FC236}">
              <a16:creationId xmlns:a16="http://schemas.microsoft.com/office/drawing/2014/main" id="{00000000-0008-0000-0100-000081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139354</xdr:rowOff>
    </xdr:from>
    <xdr:ext cx="405111" cy="259045"/>
    <xdr:sp macro="" textlink="">
      <xdr:nvSpPr>
        <xdr:cNvPr id="387" name="【港湾・漁港】&#10;有形固定資産減価償却率平均値テキスト">
          <a:extLst>
            <a:ext uri="{FF2B5EF4-FFF2-40B4-BE49-F238E27FC236}">
              <a16:creationId xmlns:a16="http://schemas.microsoft.com/office/drawing/2014/main" id="{00000000-0008-0000-0100-000083010000}"/>
            </a:ext>
          </a:extLst>
        </xdr:cNvPr>
        <xdr:cNvSpPr txBox="1"/>
      </xdr:nvSpPr>
      <xdr:spPr>
        <a:xfrm>
          <a:off x="4673600" y="1797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45847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3746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968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xdr:rowOff>
    </xdr:from>
    <xdr:to>
      <xdr:col>20</xdr:col>
      <xdr:colOff>38100</xdr:colOff>
      <xdr:row>104</xdr:row>
      <xdr:rowOff>110671</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3746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147864</xdr:rowOff>
    </xdr:from>
    <xdr:to>
      <xdr:col>15</xdr:col>
      <xdr:colOff>101600</xdr:colOff>
      <xdr:row>104</xdr:row>
      <xdr:rowOff>78014</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59871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2908300" y="1785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116839</xdr:rowOff>
    </xdr:from>
    <xdr:to>
      <xdr:col>10</xdr:col>
      <xdr:colOff>165100</xdr:colOff>
      <xdr:row>104</xdr:row>
      <xdr:rowOff>46989</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968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27214</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2019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84182</xdr:rowOff>
    </xdr:from>
    <xdr:to>
      <xdr:col>6</xdr:col>
      <xdr:colOff>38100</xdr:colOff>
      <xdr:row>104</xdr:row>
      <xdr:rowOff>14332</xdr:rowOff>
    </xdr:to>
    <xdr:sp macro="" textlink="">
      <xdr:nvSpPr>
        <xdr:cNvPr id="403" name="楕円 402">
          <a:extLst>
            <a:ext uri="{FF2B5EF4-FFF2-40B4-BE49-F238E27FC236}">
              <a16:creationId xmlns:a16="http://schemas.microsoft.com/office/drawing/2014/main" id="{00000000-0008-0000-0100-000093010000}"/>
            </a:ext>
          </a:extLst>
        </xdr:cNvPr>
        <xdr:cNvSpPr/>
      </xdr:nvSpPr>
      <xdr:spPr>
        <a:xfrm>
          <a:off x="1079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134982</xdr:rowOff>
    </xdr:from>
    <xdr:to>
      <xdr:col>10</xdr:col>
      <xdr:colOff>114300</xdr:colOff>
      <xdr:row>103</xdr:row>
      <xdr:rowOff>167639</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130300" y="177943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51179</xdr:rowOff>
    </xdr:from>
    <xdr:ext cx="405111" cy="259045"/>
    <xdr:sp macro="" textlink="">
      <xdr:nvSpPr>
        <xdr:cNvPr id="405" name="n_1aveValue【港湾・漁港】&#10;有形固定資産減価償却率">
          <a:extLst>
            <a:ext uri="{FF2B5EF4-FFF2-40B4-BE49-F238E27FC236}">
              <a16:creationId xmlns:a16="http://schemas.microsoft.com/office/drawing/2014/main" id="{00000000-0008-0000-0100-000095010000}"/>
            </a:ext>
          </a:extLst>
        </xdr:cNvPr>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06" name="n_2aveValue【港湾・漁港】&#10;有形固定資産減価償却率">
          <a:extLst>
            <a:ext uri="{FF2B5EF4-FFF2-40B4-BE49-F238E27FC236}">
              <a16:creationId xmlns:a16="http://schemas.microsoft.com/office/drawing/2014/main" id="{00000000-0008-0000-0100-000096010000}"/>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126291</xdr:rowOff>
    </xdr:from>
    <xdr:ext cx="405111" cy="259045"/>
    <xdr:sp macro="" textlink="">
      <xdr:nvSpPr>
        <xdr:cNvPr id="407" name="n_3aveValue【港湾・漁港】&#10;有形固定資産減価償却率">
          <a:extLst>
            <a:ext uri="{FF2B5EF4-FFF2-40B4-BE49-F238E27FC236}">
              <a16:creationId xmlns:a16="http://schemas.microsoft.com/office/drawing/2014/main" id="{00000000-0008-0000-0100-000097010000}"/>
            </a:ext>
          </a:extLst>
        </xdr:cNvPr>
        <xdr:cNvSpPr txBox="1"/>
      </xdr:nvSpPr>
      <xdr:spPr>
        <a:xfrm>
          <a:off x="1816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114861</xdr:rowOff>
    </xdr:from>
    <xdr:ext cx="405111" cy="259045"/>
    <xdr:sp macro="" textlink="">
      <xdr:nvSpPr>
        <xdr:cNvPr id="408" name="n_4aveValue【港湾・漁港】&#10;有形固定資産減価償却率">
          <a:extLst>
            <a:ext uri="{FF2B5EF4-FFF2-40B4-BE49-F238E27FC236}">
              <a16:creationId xmlns:a16="http://schemas.microsoft.com/office/drawing/2014/main" id="{00000000-0008-0000-0100-000098010000}"/>
            </a:ext>
          </a:extLst>
        </xdr:cNvPr>
        <xdr:cNvSpPr txBox="1"/>
      </xdr:nvSpPr>
      <xdr:spPr>
        <a:xfrm>
          <a:off x="927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127198</xdr:rowOff>
    </xdr:from>
    <xdr:ext cx="405111" cy="259045"/>
    <xdr:sp macro="" textlink="">
      <xdr:nvSpPr>
        <xdr:cNvPr id="409" name="n_1mainValue【港湾・漁港】&#10;有形固定資産減価償却率">
          <a:extLst>
            <a:ext uri="{FF2B5EF4-FFF2-40B4-BE49-F238E27FC236}">
              <a16:creationId xmlns:a16="http://schemas.microsoft.com/office/drawing/2014/main" id="{00000000-0008-0000-0100-000099010000}"/>
            </a:ext>
          </a:extLst>
        </xdr:cNvPr>
        <xdr:cNvSpPr txBox="1"/>
      </xdr:nvSpPr>
      <xdr:spPr>
        <a:xfrm>
          <a:off x="3582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10" name="n_2mainValue【港湾・漁港】&#10;有形固定資産減価償却率">
          <a:extLst>
            <a:ext uri="{FF2B5EF4-FFF2-40B4-BE49-F238E27FC236}">
              <a16:creationId xmlns:a16="http://schemas.microsoft.com/office/drawing/2014/main" id="{00000000-0008-0000-0100-00009A010000}"/>
            </a:ext>
          </a:extLst>
        </xdr:cNvPr>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63516</xdr:rowOff>
    </xdr:from>
    <xdr:ext cx="405111" cy="259045"/>
    <xdr:sp macro="" textlink="">
      <xdr:nvSpPr>
        <xdr:cNvPr id="411" name="n_3mainValue【港湾・漁港】&#10;有形固定資産減価償却率">
          <a:extLst>
            <a:ext uri="{FF2B5EF4-FFF2-40B4-BE49-F238E27FC236}">
              <a16:creationId xmlns:a16="http://schemas.microsoft.com/office/drawing/2014/main" id="{00000000-0008-0000-0100-00009B010000}"/>
            </a:ext>
          </a:extLst>
        </xdr:cNvPr>
        <xdr:cNvSpPr txBox="1"/>
      </xdr:nvSpPr>
      <xdr:spPr>
        <a:xfrm>
          <a:off x="1816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30859</xdr:rowOff>
    </xdr:from>
    <xdr:ext cx="405111" cy="259045"/>
    <xdr:sp macro="" textlink="">
      <xdr:nvSpPr>
        <xdr:cNvPr id="412" name="n_4mainValue【港湾・漁港】&#10;有形固定資産減価償却率">
          <a:extLst>
            <a:ext uri="{FF2B5EF4-FFF2-40B4-BE49-F238E27FC236}">
              <a16:creationId xmlns:a16="http://schemas.microsoft.com/office/drawing/2014/main" id="{00000000-0008-0000-0100-00009C010000}"/>
            </a:ext>
          </a:extLst>
        </xdr:cNvPr>
        <xdr:cNvSpPr txBox="1"/>
      </xdr:nvSpPr>
      <xdr:spPr>
        <a:xfrm>
          <a:off x="927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0476865" y="17137714"/>
          <a:ext cx="0" cy="153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37" name="【港湾・漁港】&#10;一人当たり有形固定資産（償却資産）額最小値テキスト">
          <a:extLst>
            <a:ext uri="{FF2B5EF4-FFF2-40B4-BE49-F238E27FC236}">
              <a16:creationId xmlns:a16="http://schemas.microsoft.com/office/drawing/2014/main" id="{00000000-0008-0000-0100-0000B5010000}"/>
            </a:ext>
          </a:extLst>
        </xdr:cNvPr>
        <xdr:cNvSpPr txBox="1"/>
      </xdr:nvSpPr>
      <xdr:spPr>
        <a:xfrm>
          <a:off x="10515600" y="186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0388600" y="1866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39" name="【港湾・漁港】&#10;一人当たり有形固定資産（償却資産）額最大値テキスト">
          <a:extLst>
            <a:ext uri="{FF2B5EF4-FFF2-40B4-BE49-F238E27FC236}">
              <a16:creationId xmlns:a16="http://schemas.microsoft.com/office/drawing/2014/main" id="{00000000-0008-0000-0100-0000B7010000}"/>
            </a:ext>
          </a:extLst>
        </xdr:cNvPr>
        <xdr:cNvSpPr txBox="1"/>
      </xdr:nvSpPr>
      <xdr:spPr>
        <a:xfrm>
          <a:off x="10515600" y="1691294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0388600" y="1713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41" name="【港湾・漁港】&#10;一人当たり有形固定資産（償却資産）額平均値テキスト">
          <a:extLst>
            <a:ext uri="{FF2B5EF4-FFF2-40B4-BE49-F238E27FC236}">
              <a16:creationId xmlns:a16="http://schemas.microsoft.com/office/drawing/2014/main" id="{00000000-0008-0000-0100-0000B9010000}"/>
            </a:ext>
          </a:extLst>
        </xdr:cNvPr>
        <xdr:cNvSpPr txBox="1"/>
      </xdr:nvSpPr>
      <xdr:spPr>
        <a:xfrm>
          <a:off x="10515600" y="1853281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0426700" y="185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9588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8699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7810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6921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45918</xdr:rowOff>
    </xdr:from>
    <xdr:to>
      <xdr:col>50</xdr:col>
      <xdr:colOff>165100</xdr:colOff>
      <xdr:row>108</xdr:row>
      <xdr:rowOff>147518</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9588500" y="185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45524</xdr:rowOff>
    </xdr:from>
    <xdr:to>
      <xdr:col>46</xdr:col>
      <xdr:colOff>38100</xdr:colOff>
      <xdr:row>108</xdr:row>
      <xdr:rowOff>147124</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8699500" y="1856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96324</xdr:rowOff>
    </xdr:from>
    <xdr:to>
      <xdr:col>50</xdr:col>
      <xdr:colOff>114300</xdr:colOff>
      <xdr:row>108</xdr:row>
      <xdr:rowOff>96718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8750300" y="1861292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46217</xdr:rowOff>
    </xdr:from>
    <xdr:to>
      <xdr:col>41</xdr:col>
      <xdr:colOff>101600</xdr:colOff>
      <xdr:row>108</xdr:row>
      <xdr:rowOff>147817</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7810500" y="185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96324</xdr:rowOff>
    </xdr:from>
    <xdr:to>
      <xdr:col>45</xdr:col>
      <xdr:colOff>177800</xdr:colOff>
      <xdr:row>108</xdr:row>
      <xdr:rowOff>97017</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flipV="1">
          <a:off x="7861300" y="18612924"/>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47309</xdr:rowOff>
    </xdr:from>
    <xdr:to>
      <xdr:col>36</xdr:col>
      <xdr:colOff>165100</xdr:colOff>
      <xdr:row>108</xdr:row>
      <xdr:rowOff>148909</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6921500" y="185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97017</xdr:rowOff>
    </xdr:from>
    <xdr:to>
      <xdr:col>41</xdr:col>
      <xdr:colOff>50800</xdr:colOff>
      <xdr:row>108</xdr:row>
      <xdr:rowOff>98109</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6972300" y="18613617"/>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59" name="n_1aveValue【港湾・漁港】&#10;一人当たり有形固定資産（償却資産）額">
          <a:extLst>
            <a:ext uri="{FF2B5EF4-FFF2-40B4-BE49-F238E27FC236}">
              <a16:creationId xmlns:a16="http://schemas.microsoft.com/office/drawing/2014/main" id="{00000000-0008-0000-0100-0000CB010000}"/>
            </a:ext>
          </a:extLst>
        </xdr:cNvPr>
        <xdr:cNvSpPr txBox="1"/>
      </xdr:nvSpPr>
      <xdr:spPr>
        <a:xfrm>
          <a:off x="92815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154702</xdr:rowOff>
    </xdr:from>
    <xdr:ext cx="690189" cy="259045"/>
    <xdr:sp macro="" textlink="">
      <xdr:nvSpPr>
        <xdr:cNvPr id="460" name="n_2aveValue【港湾・漁港】&#10;一人当たり有形固定資産（償却資産）額">
          <a:extLst>
            <a:ext uri="{FF2B5EF4-FFF2-40B4-BE49-F238E27FC236}">
              <a16:creationId xmlns:a16="http://schemas.microsoft.com/office/drawing/2014/main" id="{00000000-0008-0000-0100-0000CC010000}"/>
            </a:ext>
          </a:extLst>
        </xdr:cNvPr>
        <xdr:cNvSpPr txBox="1"/>
      </xdr:nvSpPr>
      <xdr:spPr>
        <a:xfrm>
          <a:off x="84052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145383</xdr:rowOff>
    </xdr:from>
    <xdr:ext cx="690189" cy="259045"/>
    <xdr:sp macro="" textlink="">
      <xdr:nvSpPr>
        <xdr:cNvPr id="461" name="n_3aveValue【港湾・漁港】&#10;一人当たり有形固定資産（償却資産）額">
          <a:extLst>
            <a:ext uri="{FF2B5EF4-FFF2-40B4-BE49-F238E27FC236}">
              <a16:creationId xmlns:a16="http://schemas.microsoft.com/office/drawing/2014/main" id="{00000000-0008-0000-0100-0000CD010000}"/>
            </a:ext>
          </a:extLst>
        </xdr:cNvPr>
        <xdr:cNvSpPr txBox="1"/>
      </xdr:nvSpPr>
      <xdr:spPr>
        <a:xfrm>
          <a:off x="7516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141606</xdr:rowOff>
    </xdr:from>
    <xdr:ext cx="690189" cy="259045"/>
    <xdr:sp macro="" textlink="">
      <xdr:nvSpPr>
        <xdr:cNvPr id="462" name="n_4aveValue【港湾・漁港】&#10;一人当たり有形固定資産（償却資産）額">
          <a:extLst>
            <a:ext uri="{FF2B5EF4-FFF2-40B4-BE49-F238E27FC236}">
              <a16:creationId xmlns:a16="http://schemas.microsoft.com/office/drawing/2014/main" id="{00000000-0008-0000-0100-0000CE010000}"/>
            </a:ext>
          </a:extLst>
        </xdr:cNvPr>
        <xdr:cNvSpPr txBox="1"/>
      </xdr:nvSpPr>
      <xdr:spPr>
        <a:xfrm>
          <a:off x="6627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164045</xdr:rowOff>
    </xdr:from>
    <xdr:ext cx="690189" cy="259045"/>
    <xdr:sp macro="" textlink="">
      <xdr:nvSpPr>
        <xdr:cNvPr id="463" name="n_1mainValue【港湾・漁港】&#10;一人当たり有形固定資産（償却資産）額">
          <a:extLst>
            <a:ext uri="{FF2B5EF4-FFF2-40B4-BE49-F238E27FC236}">
              <a16:creationId xmlns:a16="http://schemas.microsoft.com/office/drawing/2014/main" id="{00000000-0008-0000-0100-0000CF010000}"/>
            </a:ext>
          </a:extLst>
        </xdr:cNvPr>
        <xdr:cNvSpPr txBox="1"/>
      </xdr:nvSpPr>
      <xdr:spPr>
        <a:xfrm>
          <a:off x="9281505" y="1833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163651</xdr:rowOff>
    </xdr:from>
    <xdr:ext cx="690189" cy="259045"/>
    <xdr:sp macro="" textlink="">
      <xdr:nvSpPr>
        <xdr:cNvPr id="464" name="n_2main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8405205" y="18337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164344</xdr:rowOff>
    </xdr:from>
    <xdr:ext cx="690189" cy="259045"/>
    <xdr:sp macro="" textlink="">
      <xdr:nvSpPr>
        <xdr:cNvPr id="465" name="n_3main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7516205" y="18338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165436</xdr:rowOff>
    </xdr:from>
    <xdr:ext cx="690189" cy="259045"/>
    <xdr:sp macro="" textlink="">
      <xdr:nvSpPr>
        <xdr:cNvPr id="466" name="n_4main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6627205" y="18339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a:extLst>
            <a:ext uri="{FF2B5EF4-FFF2-40B4-BE49-F238E27FC236}">
              <a16:creationId xmlns:a16="http://schemas.microsoft.com/office/drawing/2014/main" id="{00000000-0008-0000-0100-0000E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91" name="【認定こども園・幼稚園・保育所】&#10;有形固定資産減価償却率最小値テキスト">
          <a:extLst>
            <a:ext uri="{FF2B5EF4-FFF2-40B4-BE49-F238E27FC236}">
              <a16:creationId xmlns:a16="http://schemas.microsoft.com/office/drawing/2014/main" id="{00000000-0008-0000-0100-0000EB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93" name="【認定こども園・幼稚園・保育所】&#10;有形固定資産減価償却率最大値テキスト">
          <a:extLst>
            <a:ext uri="{FF2B5EF4-FFF2-40B4-BE49-F238E27FC236}">
              <a16:creationId xmlns:a16="http://schemas.microsoft.com/office/drawing/2014/main" id="{00000000-0008-0000-0100-0000ED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77487</xdr:rowOff>
    </xdr:from>
    <xdr:ext cx="405111" cy="259045"/>
    <xdr:sp macro="" textlink="">
      <xdr:nvSpPr>
        <xdr:cNvPr id="495" name="【認定こども園・幼稚園・保育所】&#10;有形固定資産減価償却率平均値テキスト">
          <a:extLst>
            <a:ext uri="{FF2B5EF4-FFF2-40B4-BE49-F238E27FC236}">
              <a16:creationId xmlns:a16="http://schemas.microsoft.com/office/drawing/2014/main" id="{00000000-0008-0000-0100-0000EF010000}"/>
            </a:ext>
          </a:extLst>
        </xdr:cNvPr>
        <xdr:cNvSpPr txBox="1"/>
      </xdr:nvSpPr>
      <xdr:spPr>
        <a:xfrm>
          <a:off x="16357600" y="6249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31750</xdr:rowOff>
    </xdr:from>
    <xdr:to>
      <xdr:col>81</xdr:col>
      <xdr:colOff>101600</xdr:colOff>
      <xdr:row>36</xdr:row>
      <xdr:rowOff>133350</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5430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53340</xdr:rowOff>
    </xdr:from>
    <xdr:to>
      <xdr:col>76</xdr:col>
      <xdr:colOff>165100</xdr:colOff>
      <xdr:row>35</xdr:row>
      <xdr:rowOff>154940</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4541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104140</xdr:rowOff>
    </xdr:from>
    <xdr:to>
      <xdr:col>81</xdr:col>
      <xdr:colOff>50800</xdr:colOff>
      <xdr:row>36</xdr:row>
      <xdr:rowOff>82550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4592300" y="610489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26670</xdr:rowOff>
    </xdr:from>
    <xdr:to>
      <xdr:col>72</xdr:col>
      <xdr:colOff>38100</xdr:colOff>
      <xdr:row>35</xdr:row>
      <xdr:rowOff>128270</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3652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77470</xdr:rowOff>
    </xdr:from>
    <xdr:to>
      <xdr:col>76</xdr:col>
      <xdr:colOff>114300</xdr:colOff>
      <xdr:row>35</xdr:row>
      <xdr:rowOff>104140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3703300" y="6078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0</xdr:rowOff>
    </xdr:from>
    <xdr:to>
      <xdr:col>67</xdr:col>
      <xdr:colOff>101600</xdr:colOff>
      <xdr:row>35</xdr:row>
      <xdr:rowOff>101600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2763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50800</xdr:rowOff>
    </xdr:from>
    <xdr:to>
      <xdr:col>71</xdr:col>
      <xdr:colOff>177800</xdr:colOff>
      <xdr:row>35</xdr:row>
      <xdr:rowOff>77470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814300" y="6051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513" name="n_1aveValue【認定こども園・幼稚園・保育所】&#10;有形固定資産減価償却率">
          <a:extLst>
            <a:ext uri="{FF2B5EF4-FFF2-40B4-BE49-F238E27FC236}">
              <a16:creationId xmlns:a16="http://schemas.microsoft.com/office/drawing/2014/main" id="{00000000-0008-0000-0100-000001020000}"/>
            </a:ext>
          </a:extLst>
        </xdr:cNvPr>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514" name="n_2aveValue【認定こども園・幼稚園・保育所】&#10;有形固定資産減価償却率">
          <a:extLst>
            <a:ext uri="{FF2B5EF4-FFF2-40B4-BE49-F238E27FC236}">
              <a16:creationId xmlns:a16="http://schemas.microsoft.com/office/drawing/2014/main" id="{00000000-0008-0000-0100-000002020000}"/>
            </a:ext>
          </a:extLst>
        </xdr:cNvPr>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515" name="n_3aveValue【認定こども園・幼稚園・保育所】&#10;有形固定資産減価償却率">
          <a:extLst>
            <a:ext uri="{FF2B5EF4-FFF2-40B4-BE49-F238E27FC236}">
              <a16:creationId xmlns:a16="http://schemas.microsoft.com/office/drawing/2014/main" id="{00000000-0008-0000-0100-000003020000}"/>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516" name="n_4aveValue【認定こども園・幼稚園・保育所】&#10;有形固定資産減価償却率">
          <a:extLst>
            <a:ext uri="{FF2B5EF4-FFF2-40B4-BE49-F238E27FC236}">
              <a16:creationId xmlns:a16="http://schemas.microsoft.com/office/drawing/2014/main" id="{00000000-0008-0000-0100-000004020000}"/>
            </a:ext>
          </a:extLst>
        </xdr:cNvPr>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149877</xdr:rowOff>
    </xdr:from>
    <xdr:ext cx="405111" cy="259045"/>
    <xdr:sp macro="" textlink="">
      <xdr:nvSpPr>
        <xdr:cNvPr id="517" name="n_1mainValue【認定こども園・幼稚園・保育所】&#10;有形固定資産減価償却率">
          <a:extLst>
            <a:ext uri="{FF2B5EF4-FFF2-40B4-BE49-F238E27FC236}">
              <a16:creationId xmlns:a16="http://schemas.microsoft.com/office/drawing/2014/main" id="{00000000-0008-0000-0100-000005020000}"/>
            </a:ext>
          </a:extLst>
        </xdr:cNvPr>
        <xdr:cNvSpPr txBox="1"/>
      </xdr:nvSpPr>
      <xdr:spPr>
        <a:xfrm>
          <a:off x="15266044" y="597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xdr:rowOff>
    </xdr:from>
    <xdr:ext cx="405111" cy="259045"/>
    <xdr:sp macro="" textlink="">
      <xdr:nvSpPr>
        <xdr:cNvPr id="518" name="n_2mainValue【認定こども園・幼稚園・保育所】&#10;有形固定資産減価償却率">
          <a:extLst>
            <a:ext uri="{FF2B5EF4-FFF2-40B4-BE49-F238E27FC236}">
              <a16:creationId xmlns:a16="http://schemas.microsoft.com/office/drawing/2014/main" id="{00000000-0008-0000-0100-000006020000}"/>
            </a:ext>
          </a:extLst>
        </xdr:cNvPr>
        <xdr:cNvSpPr txBox="1"/>
      </xdr:nvSpPr>
      <xdr:spPr>
        <a:xfrm>
          <a:off x="14389744" y="582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144797</xdr:rowOff>
    </xdr:from>
    <xdr:ext cx="405111" cy="259045"/>
    <xdr:sp macro="" textlink="">
      <xdr:nvSpPr>
        <xdr:cNvPr id="519" name="n_3main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35007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118127</xdr:rowOff>
    </xdr:from>
    <xdr:ext cx="405111" cy="259045"/>
    <xdr:sp macro="" textlink="">
      <xdr:nvSpPr>
        <xdr:cNvPr id="520" name="n_4main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261174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a:extLst>
            <a:ext uri="{FF2B5EF4-FFF2-40B4-BE49-F238E27FC236}">
              <a16:creationId xmlns:a16="http://schemas.microsoft.com/office/drawing/2014/main" id="{00000000-0008-0000-01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543" name="【認定こども園・幼稚園・保育所】&#10;一人当たり面積最小値テキスト">
          <a:extLst>
            <a:ext uri="{FF2B5EF4-FFF2-40B4-BE49-F238E27FC236}">
              <a16:creationId xmlns:a16="http://schemas.microsoft.com/office/drawing/2014/main" id="{00000000-0008-0000-0100-00001F020000}"/>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545" name="【認定こども園・幼稚園・保育所】&#10;一人当たり面積最大値テキスト">
          <a:extLst>
            <a:ext uri="{FF2B5EF4-FFF2-40B4-BE49-F238E27FC236}">
              <a16:creationId xmlns:a16="http://schemas.microsoft.com/office/drawing/2014/main" id="{00000000-0008-0000-0100-000021020000}"/>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547" name="【認定こども園・幼稚園・保育所】&#10;一人当たり面積平均値テキスト">
          <a:extLst>
            <a:ext uri="{FF2B5EF4-FFF2-40B4-BE49-F238E27FC236}">
              <a16:creationId xmlns:a16="http://schemas.microsoft.com/office/drawing/2014/main" id="{00000000-0008-0000-0100-000023020000}"/>
            </a:ext>
          </a:extLst>
        </xdr:cNvPr>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56490</xdr:rowOff>
    </xdr:from>
    <xdr:to>
      <xdr:col>112</xdr:col>
      <xdr:colOff>38100</xdr:colOff>
      <xdr:row>40</xdr:row>
      <xdr:rowOff>158090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21272500" y="69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8027</xdr:rowOff>
    </xdr:from>
    <xdr:to>
      <xdr:col>107</xdr:col>
      <xdr:colOff>101600</xdr:colOff>
      <xdr:row>40</xdr:row>
      <xdr:rowOff>109627</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20383500" y="6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58827</xdr:rowOff>
    </xdr:from>
    <xdr:to>
      <xdr:col>111</xdr:col>
      <xdr:colOff>177800</xdr:colOff>
      <xdr:row>40</xdr:row>
      <xdr:rowOff>107290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20434300" y="691682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10770</xdr:rowOff>
    </xdr:from>
    <xdr:to>
      <xdr:col>102</xdr:col>
      <xdr:colOff>165100</xdr:colOff>
      <xdr:row>40</xdr:row>
      <xdr:rowOff>112370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9494500" y="68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58827</xdr:rowOff>
    </xdr:from>
    <xdr:to>
      <xdr:col>107</xdr:col>
      <xdr:colOff>50800</xdr:colOff>
      <xdr:row>40</xdr:row>
      <xdr:rowOff>61570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9545300" y="691682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15342</xdr:rowOff>
    </xdr:from>
    <xdr:to>
      <xdr:col>98</xdr:col>
      <xdr:colOff>38100</xdr:colOff>
      <xdr:row>40</xdr:row>
      <xdr:rowOff>116942</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8605500" y="68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61570</xdr:rowOff>
    </xdr:from>
    <xdr:to>
      <xdr:col>102</xdr:col>
      <xdr:colOff>114300</xdr:colOff>
      <xdr:row>40</xdr:row>
      <xdr:rowOff>66142</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18656300" y="69195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00000000-0008-0000-0100-000035020000}"/>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00000000-0008-0000-0100-00003602000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00000000-0008-0000-0100-000037020000}"/>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00000000-0008-0000-0100-000038020000}"/>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149217</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00000000-0008-0000-0100-000039020000}"/>
            </a:ext>
          </a:extLst>
        </xdr:cNvPr>
        <xdr:cNvSpPr txBox="1"/>
      </xdr:nvSpPr>
      <xdr:spPr>
        <a:xfrm>
          <a:off x="21075727" y="70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100754</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00000000-0008-0000-0100-00003A020000}"/>
            </a:ext>
          </a:extLst>
        </xdr:cNvPr>
        <xdr:cNvSpPr txBox="1"/>
      </xdr:nvSpPr>
      <xdr:spPr>
        <a:xfrm>
          <a:off x="20199427" y="69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103497</xdr:rowOff>
    </xdr:from>
    <xdr:ext cx="469744" cy="259045"/>
    <xdr:sp macro="" textlink="">
      <xdr:nvSpPr>
        <xdr:cNvPr id="571" name="n_3mainValue【認定こども園・幼稚園・保育所】&#10;一人当たり面積">
          <a:extLst>
            <a:ext uri="{FF2B5EF4-FFF2-40B4-BE49-F238E27FC236}">
              <a16:creationId xmlns:a16="http://schemas.microsoft.com/office/drawing/2014/main" id="{00000000-0008-0000-0100-00003B020000}"/>
            </a:ext>
          </a:extLst>
        </xdr:cNvPr>
        <xdr:cNvSpPr txBox="1"/>
      </xdr:nvSpPr>
      <xdr:spPr>
        <a:xfrm>
          <a:off x="19310427" y="69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108069</xdr:rowOff>
    </xdr:from>
    <xdr:ext cx="469744" cy="259045"/>
    <xdr:sp macro="" textlink="">
      <xdr:nvSpPr>
        <xdr:cNvPr id="572" name="n_4mainValue【認定こども園・幼稚園・保育所】&#10;一人当たり面積">
          <a:extLst>
            <a:ext uri="{FF2B5EF4-FFF2-40B4-BE49-F238E27FC236}">
              <a16:creationId xmlns:a16="http://schemas.microsoft.com/office/drawing/2014/main" id="{00000000-0008-0000-0100-00003C020000}"/>
            </a:ext>
          </a:extLst>
        </xdr:cNvPr>
        <xdr:cNvSpPr txBox="1"/>
      </xdr:nvSpPr>
      <xdr:spPr>
        <a:xfrm>
          <a:off x="18421427" y="696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a:extLst>
            <a:ext uri="{FF2B5EF4-FFF2-40B4-BE49-F238E27FC236}">
              <a16:creationId xmlns:a16="http://schemas.microsoft.com/office/drawing/2014/main" id="{00000000-0008-0000-0100-00005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98" name="【学校施設】&#10;有形固定資産減価償却率最小値テキスト">
          <a:extLst>
            <a:ext uri="{FF2B5EF4-FFF2-40B4-BE49-F238E27FC236}">
              <a16:creationId xmlns:a16="http://schemas.microsoft.com/office/drawing/2014/main" id="{00000000-0008-0000-0100-000056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600" name="【学校施設】&#10;有形固定資産減価償却率最大値テキスト">
          <a:extLst>
            <a:ext uri="{FF2B5EF4-FFF2-40B4-BE49-F238E27FC236}">
              <a16:creationId xmlns:a16="http://schemas.microsoft.com/office/drawing/2014/main" id="{00000000-0008-0000-0100-00005802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602" name="【学校施設】&#10;有形固定資産減価償却率平均値テキスト">
          <a:extLst>
            <a:ext uri="{FF2B5EF4-FFF2-40B4-BE49-F238E27FC236}">
              <a16:creationId xmlns:a16="http://schemas.microsoft.com/office/drawing/2014/main" id="{00000000-0008-0000-0100-00005A020000}"/>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xdr:rowOff>
    </xdr:from>
    <xdr:to>
      <xdr:col>81</xdr:col>
      <xdr:colOff>101600</xdr:colOff>
      <xdr:row>59</xdr:row>
      <xdr:rowOff>117475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5430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66675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4592300" y="101079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42545</xdr:rowOff>
    </xdr:from>
    <xdr:to>
      <xdr:col>72</xdr:col>
      <xdr:colOff>38100</xdr:colOff>
      <xdr:row>58</xdr:row>
      <xdr:rowOff>144145</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3652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93345</xdr:rowOff>
    </xdr:from>
    <xdr:to>
      <xdr:col>76</xdr:col>
      <xdr:colOff>114300</xdr:colOff>
      <xdr:row>58</xdr:row>
      <xdr:rowOff>163830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3703300" y="100374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93345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814300" y="9993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620" name="n_1aveValue【学校施設】&#10;有形固定資産減価償却率">
          <a:extLst>
            <a:ext uri="{FF2B5EF4-FFF2-40B4-BE49-F238E27FC236}">
              <a16:creationId xmlns:a16="http://schemas.microsoft.com/office/drawing/2014/main" id="{00000000-0008-0000-0100-00006C020000}"/>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21" name="n_2aveValue【学校施設】&#10;有形固定資産減価償却率">
          <a:extLst>
            <a:ext uri="{FF2B5EF4-FFF2-40B4-BE49-F238E27FC236}">
              <a16:creationId xmlns:a16="http://schemas.microsoft.com/office/drawing/2014/main" id="{00000000-0008-0000-0100-00006D020000}"/>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622" name="n_3aveValue【学校施設】&#10;有形固定資産減価償却率">
          <a:extLst>
            <a:ext uri="{FF2B5EF4-FFF2-40B4-BE49-F238E27FC236}">
              <a16:creationId xmlns:a16="http://schemas.microsoft.com/office/drawing/2014/main" id="{00000000-0008-0000-0100-00006E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23" name="n_4aveValue【学校施設】&#10;有形固定資産減価償却率">
          <a:extLst>
            <a:ext uri="{FF2B5EF4-FFF2-40B4-BE49-F238E27FC236}">
              <a16:creationId xmlns:a16="http://schemas.microsoft.com/office/drawing/2014/main" id="{00000000-0008-0000-0100-00006F020000}"/>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134002</xdr:rowOff>
    </xdr:from>
    <xdr:ext cx="405111" cy="259045"/>
    <xdr:sp macro="" textlink="">
      <xdr:nvSpPr>
        <xdr:cNvPr id="624" name="n_1mainValue【学校施設】&#10;有形固定資産減価償却率">
          <a:extLst>
            <a:ext uri="{FF2B5EF4-FFF2-40B4-BE49-F238E27FC236}">
              <a16:creationId xmlns:a16="http://schemas.microsoft.com/office/drawing/2014/main" id="{00000000-0008-0000-0100-000070020000}"/>
            </a:ext>
          </a:extLst>
        </xdr:cNvPr>
        <xdr:cNvSpPr txBox="1"/>
      </xdr:nvSpPr>
      <xdr:spPr>
        <a:xfrm>
          <a:off x="15266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625" name="n_2mainValue【学校施設】&#10;有形固定資産減価償却率">
          <a:extLst>
            <a:ext uri="{FF2B5EF4-FFF2-40B4-BE49-F238E27FC236}">
              <a16:creationId xmlns:a16="http://schemas.microsoft.com/office/drawing/2014/main" id="{00000000-0008-0000-0100-000071020000}"/>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160672</xdr:rowOff>
    </xdr:from>
    <xdr:ext cx="405111" cy="259045"/>
    <xdr:sp macro="" textlink="">
      <xdr:nvSpPr>
        <xdr:cNvPr id="626" name="n_3mainValue【学校施設】&#10;有形固定資産減価償却率">
          <a:extLst>
            <a:ext uri="{FF2B5EF4-FFF2-40B4-BE49-F238E27FC236}">
              <a16:creationId xmlns:a16="http://schemas.microsoft.com/office/drawing/2014/main" id="{00000000-0008-0000-0100-000072020000}"/>
            </a:ext>
          </a:extLst>
        </xdr:cNvPr>
        <xdr:cNvSpPr txBox="1"/>
      </xdr:nvSpPr>
      <xdr:spPr>
        <a:xfrm>
          <a:off x="13500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627" name="n_4mainValue【学校施設】&#10;有形固定資産減価償却率">
          <a:extLst>
            <a:ext uri="{FF2B5EF4-FFF2-40B4-BE49-F238E27FC236}">
              <a16:creationId xmlns:a16="http://schemas.microsoft.com/office/drawing/2014/main" id="{00000000-0008-0000-0100-000073020000}"/>
            </a:ext>
          </a:extLst>
        </xdr:cNvPr>
        <xdr:cNvSpPr txBox="1"/>
      </xdr:nvSpPr>
      <xdr:spPr>
        <a:xfrm>
          <a:off x="12611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a:extLst>
            <a:ext uri="{FF2B5EF4-FFF2-40B4-BE49-F238E27FC236}">
              <a16:creationId xmlns:a16="http://schemas.microsoft.com/office/drawing/2014/main" id="{00000000-0008-0000-01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652" name="【学校施設】&#10;一人当たり面積最小値テキスト">
          <a:extLst>
            <a:ext uri="{FF2B5EF4-FFF2-40B4-BE49-F238E27FC236}">
              <a16:creationId xmlns:a16="http://schemas.microsoft.com/office/drawing/2014/main" id="{00000000-0008-0000-0100-00008C020000}"/>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654" name="【学校施設】&#10;一人当たり面積最大値テキスト">
          <a:extLst>
            <a:ext uri="{FF2B5EF4-FFF2-40B4-BE49-F238E27FC236}">
              <a16:creationId xmlns:a16="http://schemas.microsoft.com/office/drawing/2014/main" id="{00000000-0008-0000-0100-00008E020000}"/>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656" name="【学校施設】&#10;一人当たり面積平均値テキスト">
          <a:extLst>
            <a:ext uri="{FF2B5EF4-FFF2-40B4-BE49-F238E27FC236}">
              <a16:creationId xmlns:a16="http://schemas.microsoft.com/office/drawing/2014/main" id="{00000000-0008-0000-0100-000090020000}"/>
            </a:ext>
          </a:extLst>
        </xdr:cNvPr>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53137</xdr:rowOff>
    </xdr:from>
    <xdr:to>
      <xdr:col>112</xdr:col>
      <xdr:colOff>38100</xdr:colOff>
      <xdr:row>62</xdr:row>
      <xdr:rowOff>154737</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21272500" y="1068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49175</xdr:rowOff>
    </xdr:from>
    <xdr:to>
      <xdr:col>107</xdr:col>
      <xdr:colOff>101600</xdr:colOff>
      <xdr:row>62</xdr:row>
      <xdr:rowOff>150775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0383500" y="106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99975</xdr:rowOff>
    </xdr:from>
    <xdr:to>
      <xdr:col>111</xdr:col>
      <xdr:colOff>177800</xdr:colOff>
      <xdr:row>62</xdr:row>
      <xdr:rowOff>103937</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20434300" y="10729875"/>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52756</xdr:rowOff>
    </xdr:from>
    <xdr:to>
      <xdr:col>102</xdr:col>
      <xdr:colOff>165100</xdr:colOff>
      <xdr:row>62</xdr:row>
      <xdr:rowOff>154356</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9494500" y="1068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99975</xdr:rowOff>
    </xdr:from>
    <xdr:to>
      <xdr:col>107</xdr:col>
      <xdr:colOff>50800</xdr:colOff>
      <xdr:row>62</xdr:row>
      <xdr:rowOff>103556</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9545300" y="1072987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103556</xdr:rowOff>
    </xdr:from>
    <xdr:to>
      <xdr:col>102</xdr:col>
      <xdr:colOff>114300</xdr:colOff>
      <xdr:row>62</xdr:row>
      <xdr:rowOff>109728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8656300" y="1073345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74" name="n_1aveValue【学校施設】&#10;一人当たり面積">
          <a:extLst>
            <a:ext uri="{FF2B5EF4-FFF2-40B4-BE49-F238E27FC236}">
              <a16:creationId xmlns:a16="http://schemas.microsoft.com/office/drawing/2014/main" id="{00000000-0008-0000-0100-0000A2020000}"/>
            </a:ext>
          </a:extLst>
        </xdr:cNvPr>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75" name="n_2aveValue【学校施設】&#10;一人当たり面積">
          <a:extLst>
            <a:ext uri="{FF2B5EF4-FFF2-40B4-BE49-F238E27FC236}">
              <a16:creationId xmlns:a16="http://schemas.microsoft.com/office/drawing/2014/main" id="{00000000-0008-0000-0100-0000A3020000}"/>
            </a:ext>
          </a:extLst>
        </xdr:cNvPr>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76" name="n_3aveValue【学校施設】&#10;一人当たり面積">
          <a:extLst>
            <a:ext uri="{FF2B5EF4-FFF2-40B4-BE49-F238E27FC236}">
              <a16:creationId xmlns:a16="http://schemas.microsoft.com/office/drawing/2014/main" id="{00000000-0008-0000-0100-0000A4020000}"/>
            </a:ext>
          </a:extLst>
        </xdr:cNvPr>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77" name="n_4aveValue【学校施設】&#10;一人当たり面積">
          <a:extLst>
            <a:ext uri="{FF2B5EF4-FFF2-40B4-BE49-F238E27FC236}">
              <a16:creationId xmlns:a16="http://schemas.microsoft.com/office/drawing/2014/main" id="{00000000-0008-0000-0100-0000A5020000}"/>
            </a:ext>
          </a:extLst>
        </xdr:cNvPr>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171264</xdr:rowOff>
    </xdr:from>
    <xdr:ext cx="469744" cy="259045"/>
    <xdr:sp macro="" textlink="">
      <xdr:nvSpPr>
        <xdr:cNvPr id="678" name="n_1mainValue【学校施設】&#10;一人当たり面積">
          <a:extLst>
            <a:ext uri="{FF2B5EF4-FFF2-40B4-BE49-F238E27FC236}">
              <a16:creationId xmlns:a16="http://schemas.microsoft.com/office/drawing/2014/main" id="{00000000-0008-0000-0100-0000A6020000}"/>
            </a:ext>
          </a:extLst>
        </xdr:cNvPr>
        <xdr:cNvSpPr txBox="1"/>
      </xdr:nvSpPr>
      <xdr:spPr>
        <a:xfrm>
          <a:off x="21075727" y="1045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167302</xdr:rowOff>
    </xdr:from>
    <xdr:ext cx="469744" cy="259045"/>
    <xdr:sp macro="" textlink="">
      <xdr:nvSpPr>
        <xdr:cNvPr id="679" name="n_2mainValue【学校施設】&#10;一人当たり面積">
          <a:extLst>
            <a:ext uri="{FF2B5EF4-FFF2-40B4-BE49-F238E27FC236}">
              <a16:creationId xmlns:a16="http://schemas.microsoft.com/office/drawing/2014/main" id="{00000000-0008-0000-0100-0000A7020000}"/>
            </a:ext>
          </a:extLst>
        </xdr:cNvPr>
        <xdr:cNvSpPr txBox="1"/>
      </xdr:nvSpPr>
      <xdr:spPr>
        <a:xfrm>
          <a:off x="20199427" y="104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170883</xdr:rowOff>
    </xdr:from>
    <xdr:ext cx="469744" cy="259045"/>
    <xdr:sp macro="" textlink="">
      <xdr:nvSpPr>
        <xdr:cNvPr id="680" name="n_3mainValue【学校施設】&#10;一人当たり面積">
          <a:extLst>
            <a:ext uri="{FF2B5EF4-FFF2-40B4-BE49-F238E27FC236}">
              <a16:creationId xmlns:a16="http://schemas.microsoft.com/office/drawing/2014/main" id="{00000000-0008-0000-0100-0000A8020000}"/>
            </a:ext>
          </a:extLst>
        </xdr:cNvPr>
        <xdr:cNvSpPr txBox="1"/>
      </xdr:nvSpPr>
      <xdr:spPr>
        <a:xfrm>
          <a:off x="19310427" y="104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5605</xdr:rowOff>
    </xdr:from>
    <xdr:ext cx="469744" cy="259045"/>
    <xdr:sp macro="" textlink="">
      <xdr:nvSpPr>
        <xdr:cNvPr id="681" name="n_4mainValue【学校施設】&#10;一人当たり面積">
          <a:extLst>
            <a:ext uri="{FF2B5EF4-FFF2-40B4-BE49-F238E27FC236}">
              <a16:creationId xmlns:a16="http://schemas.microsoft.com/office/drawing/2014/main" id="{00000000-0008-0000-0100-0000A9020000}"/>
            </a:ext>
          </a:extLst>
        </xdr:cNvPr>
        <xdr:cNvSpPr txBox="1"/>
      </xdr:nvSpPr>
      <xdr:spPr>
        <a:xfrm>
          <a:off x="18421427" y="104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児童館】&#10;有形固定資産減価償却率グラフ枠">
          <a:extLst>
            <a:ext uri="{FF2B5EF4-FFF2-40B4-BE49-F238E27FC236}">
              <a16:creationId xmlns:a16="http://schemas.microsoft.com/office/drawing/2014/main" id="{00000000-0008-0000-0100-0000C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06" name="【児童館】&#10;有形固定資産減価償却率最小値テキスト">
          <a:extLst>
            <a:ext uri="{FF2B5EF4-FFF2-40B4-BE49-F238E27FC236}">
              <a16:creationId xmlns:a16="http://schemas.microsoft.com/office/drawing/2014/main" id="{00000000-0008-0000-0100-0000C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08" name="【児童館】&#10;有形固定資産減価償却率最大値テキスト">
          <a:extLst>
            <a:ext uri="{FF2B5EF4-FFF2-40B4-BE49-F238E27FC236}">
              <a16:creationId xmlns:a16="http://schemas.microsoft.com/office/drawing/2014/main" id="{00000000-0008-0000-0100-0000C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49547</xdr:rowOff>
    </xdr:from>
    <xdr:ext cx="405111" cy="259045"/>
    <xdr:sp macro="" textlink="">
      <xdr:nvSpPr>
        <xdr:cNvPr id="710" name="【児童館】&#10;有形固定資産減価償却率平均値テキスト">
          <a:extLst>
            <a:ext uri="{FF2B5EF4-FFF2-40B4-BE49-F238E27FC236}">
              <a16:creationId xmlns:a16="http://schemas.microsoft.com/office/drawing/2014/main" id="{00000000-0008-0000-0100-0000C6020000}"/>
            </a:ext>
          </a:extLst>
        </xdr:cNvPr>
        <xdr:cNvSpPr txBox="1"/>
      </xdr:nvSpPr>
      <xdr:spPr>
        <a:xfrm>
          <a:off x="16357600" y="1393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71120</xdr:rowOff>
    </xdr:from>
    <xdr:to>
      <xdr:col>85</xdr:col>
      <xdr:colOff>177800</xdr:colOff>
      <xdr:row>82</xdr:row>
      <xdr:rowOff>1270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62687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62230</xdr:rowOff>
    </xdr:from>
    <xdr:to>
      <xdr:col>76</xdr:col>
      <xdr:colOff>165100</xdr:colOff>
      <xdr:row>80</xdr:row>
      <xdr:rowOff>163830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4541500" y="137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48261</xdr:rowOff>
    </xdr:from>
    <xdr:to>
      <xdr:col>72</xdr:col>
      <xdr:colOff>38100</xdr:colOff>
      <xdr:row>79</xdr:row>
      <xdr:rowOff>149861</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3652500" y="1359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26670</xdr:rowOff>
    </xdr:from>
    <xdr:to>
      <xdr:col>67</xdr:col>
      <xdr:colOff>101600</xdr:colOff>
      <xdr:row>79</xdr:row>
      <xdr:rowOff>128270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27635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64770</xdr:rowOff>
    </xdr:from>
    <xdr:to>
      <xdr:col>81</xdr:col>
      <xdr:colOff>101600</xdr:colOff>
      <xdr:row>80</xdr:row>
      <xdr:rowOff>166370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54305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3811</xdr:rowOff>
    </xdr:from>
    <xdr:to>
      <xdr:col>76</xdr:col>
      <xdr:colOff>165100</xdr:colOff>
      <xdr:row>80</xdr:row>
      <xdr:rowOff>105411</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45415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54611</xdr:rowOff>
    </xdr:from>
    <xdr:to>
      <xdr:col>81</xdr:col>
      <xdr:colOff>50800</xdr:colOff>
      <xdr:row>80</xdr:row>
      <xdr:rowOff>115570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4592300" y="137706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115570</xdr:rowOff>
    </xdr:from>
    <xdr:to>
      <xdr:col>72</xdr:col>
      <xdr:colOff>38100</xdr:colOff>
      <xdr:row>80</xdr:row>
      <xdr:rowOff>45720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3652500" y="136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166370</xdr:rowOff>
    </xdr:from>
    <xdr:to>
      <xdr:col>76</xdr:col>
      <xdr:colOff>114300</xdr:colOff>
      <xdr:row>80</xdr:row>
      <xdr:rowOff>54611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3703300" y="13710920"/>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54611</xdr:rowOff>
    </xdr:from>
    <xdr:to>
      <xdr:col>67</xdr:col>
      <xdr:colOff>101600</xdr:colOff>
      <xdr:row>79</xdr:row>
      <xdr:rowOff>156211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2763500" y="135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105411</xdr:rowOff>
    </xdr:from>
    <xdr:to>
      <xdr:col>71</xdr:col>
      <xdr:colOff>177800</xdr:colOff>
      <xdr:row>79</xdr:row>
      <xdr:rowOff>166370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814300" y="13649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28" name="n_1aveValue【児童館】&#10;有形固定資産減価償却率">
          <a:extLst>
            <a:ext uri="{FF2B5EF4-FFF2-40B4-BE49-F238E27FC236}">
              <a16:creationId xmlns:a16="http://schemas.microsoft.com/office/drawing/2014/main" id="{00000000-0008-0000-0100-0000D8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29" name="n_2aveValue【児童館】&#10;有形固定資産減価償却率">
          <a:extLst>
            <a:ext uri="{FF2B5EF4-FFF2-40B4-BE49-F238E27FC236}">
              <a16:creationId xmlns:a16="http://schemas.microsoft.com/office/drawing/2014/main" id="{00000000-0008-0000-0100-0000D9020000}"/>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166388</xdr:rowOff>
    </xdr:from>
    <xdr:ext cx="405111" cy="259045"/>
    <xdr:sp macro="" textlink="">
      <xdr:nvSpPr>
        <xdr:cNvPr id="730" name="n_3aveValue【児童館】&#10;有形固定資産減価償却率">
          <a:extLst>
            <a:ext uri="{FF2B5EF4-FFF2-40B4-BE49-F238E27FC236}">
              <a16:creationId xmlns:a16="http://schemas.microsoft.com/office/drawing/2014/main" id="{00000000-0008-0000-0100-0000DA020000}"/>
            </a:ext>
          </a:extLst>
        </xdr:cNvPr>
        <xdr:cNvSpPr txBox="1"/>
      </xdr:nvSpPr>
      <xdr:spPr>
        <a:xfrm>
          <a:off x="13500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144797</xdr:rowOff>
    </xdr:from>
    <xdr:ext cx="405111" cy="259045"/>
    <xdr:sp macro="" textlink="">
      <xdr:nvSpPr>
        <xdr:cNvPr id="731" name="n_4aveValue【児童館】&#10;有形固定資産減価償却率">
          <a:extLst>
            <a:ext uri="{FF2B5EF4-FFF2-40B4-BE49-F238E27FC236}">
              <a16:creationId xmlns:a16="http://schemas.microsoft.com/office/drawing/2014/main" id="{00000000-0008-0000-0100-0000DB020000}"/>
            </a:ext>
          </a:extLst>
        </xdr:cNvPr>
        <xdr:cNvSpPr txBox="1"/>
      </xdr:nvSpPr>
      <xdr:spPr>
        <a:xfrm>
          <a:off x="12611744"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11447</xdr:rowOff>
    </xdr:from>
    <xdr:ext cx="405111" cy="259045"/>
    <xdr:sp macro="" textlink="">
      <xdr:nvSpPr>
        <xdr:cNvPr id="732" name="n_1mainValue【児童館】&#10;有形固定資産減価償却率">
          <a:extLst>
            <a:ext uri="{FF2B5EF4-FFF2-40B4-BE49-F238E27FC236}">
              <a16:creationId xmlns:a16="http://schemas.microsoft.com/office/drawing/2014/main" id="{00000000-0008-0000-0100-0000DC020000}"/>
            </a:ext>
          </a:extLst>
        </xdr:cNvPr>
        <xdr:cNvSpPr txBox="1"/>
      </xdr:nvSpPr>
      <xdr:spPr>
        <a:xfrm>
          <a:off x="152660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121938</xdr:rowOff>
    </xdr:from>
    <xdr:ext cx="405111" cy="259045"/>
    <xdr:sp macro="" textlink="">
      <xdr:nvSpPr>
        <xdr:cNvPr id="733" name="n_2mainValue【児童館】&#10;有形固定資産減価償却率">
          <a:extLst>
            <a:ext uri="{FF2B5EF4-FFF2-40B4-BE49-F238E27FC236}">
              <a16:creationId xmlns:a16="http://schemas.microsoft.com/office/drawing/2014/main" id="{00000000-0008-0000-0100-0000DD020000}"/>
            </a:ext>
          </a:extLst>
        </xdr:cNvPr>
        <xdr:cNvSpPr txBox="1"/>
      </xdr:nvSpPr>
      <xdr:spPr>
        <a:xfrm>
          <a:off x="14389744"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34" name="n_3mainValue【児童館】&#10;有形固定資産減価償却率">
          <a:extLst>
            <a:ext uri="{FF2B5EF4-FFF2-40B4-BE49-F238E27FC236}">
              <a16:creationId xmlns:a16="http://schemas.microsoft.com/office/drawing/2014/main" id="{00000000-0008-0000-0100-0000DE020000}"/>
            </a:ext>
          </a:extLst>
        </xdr:cNvPr>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735" name="n_4mainValue【児童館】&#10;有形固定資産減価償却率">
          <a:extLst>
            <a:ext uri="{FF2B5EF4-FFF2-40B4-BE49-F238E27FC236}">
              <a16:creationId xmlns:a16="http://schemas.microsoft.com/office/drawing/2014/main" id="{00000000-0008-0000-0100-0000DF020000}"/>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児童館】&#10;一人当たり面積グラフ枠">
          <a:extLst>
            <a:ext uri="{FF2B5EF4-FFF2-40B4-BE49-F238E27FC236}">
              <a16:creationId xmlns:a16="http://schemas.microsoft.com/office/drawing/2014/main" id="{00000000-0008-0000-0100-0000F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72389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22160864" y="13491211"/>
          <a:ext cx="0" cy="1154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758" name="【児童館】&#10;一人当たり面積最小値テキスト">
          <a:extLst>
            <a:ext uri="{FF2B5EF4-FFF2-40B4-BE49-F238E27FC236}">
              <a16:creationId xmlns:a16="http://schemas.microsoft.com/office/drawing/2014/main" id="{00000000-0008-0000-0100-0000F6020000}"/>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760" name="【児童館】&#10;一人当たり面積最大値テキスト">
          <a:extLst>
            <a:ext uri="{FF2B5EF4-FFF2-40B4-BE49-F238E27FC236}">
              <a16:creationId xmlns:a16="http://schemas.microsoft.com/office/drawing/2014/main" id="{00000000-0008-0000-0100-0000F8020000}"/>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157751</xdr:rowOff>
    </xdr:from>
    <xdr:ext cx="469744" cy="259045"/>
    <xdr:sp macro="" textlink="">
      <xdr:nvSpPr>
        <xdr:cNvPr id="762" name="【児童館】&#10;一人当たり面積平均値テキスト">
          <a:extLst>
            <a:ext uri="{FF2B5EF4-FFF2-40B4-BE49-F238E27FC236}">
              <a16:creationId xmlns:a16="http://schemas.microsoft.com/office/drawing/2014/main" id="{00000000-0008-0000-0100-0000FA020000}"/>
            </a:ext>
          </a:extLst>
        </xdr:cNvPr>
        <xdr:cNvSpPr txBox="1"/>
      </xdr:nvSpPr>
      <xdr:spPr>
        <a:xfrm>
          <a:off x="22199600" y="1438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7874</xdr:rowOff>
    </xdr:from>
    <xdr:to>
      <xdr:col>116</xdr:col>
      <xdr:colOff>114300</xdr:colOff>
      <xdr:row>84</xdr:row>
      <xdr:rowOff>109474</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221107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30735</xdr:rowOff>
    </xdr:from>
    <xdr:to>
      <xdr:col>112</xdr:col>
      <xdr:colOff>38100</xdr:colOff>
      <xdr:row>84</xdr:row>
      <xdr:rowOff>132335</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21272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71882</xdr:rowOff>
    </xdr:from>
    <xdr:to>
      <xdr:col>107</xdr:col>
      <xdr:colOff>101600</xdr:colOff>
      <xdr:row>85</xdr:row>
      <xdr:rowOff>2032</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03835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108458</xdr:rowOff>
    </xdr:from>
    <xdr:to>
      <xdr:col>112</xdr:col>
      <xdr:colOff>38100</xdr:colOff>
      <xdr:row>85</xdr:row>
      <xdr:rowOff>38608</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21272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159258</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20434300" y="1455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108458</xdr:rowOff>
    </xdr:from>
    <xdr:to>
      <xdr:col>102</xdr:col>
      <xdr:colOff>165100</xdr:colOff>
      <xdr:row>85</xdr:row>
      <xdr:rowOff>38608</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9494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159258</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flipV="1">
          <a:off x="19545300" y="1455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113030</xdr:rowOff>
    </xdr:from>
    <xdr:to>
      <xdr:col>98</xdr:col>
      <xdr:colOff>38100</xdr:colOff>
      <xdr:row>85</xdr:row>
      <xdr:rowOff>43180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8605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159258</xdr:rowOff>
    </xdr:from>
    <xdr:to>
      <xdr:col>102</xdr:col>
      <xdr:colOff>114300</xdr:colOff>
      <xdr:row>84</xdr:row>
      <xdr:rowOff>163830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18656300" y="1456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148862</xdr:rowOff>
    </xdr:from>
    <xdr:ext cx="469744" cy="259045"/>
    <xdr:sp macro="" textlink="">
      <xdr:nvSpPr>
        <xdr:cNvPr id="780" name="n_1aveValue【児童館】&#10;一人当たり面積">
          <a:extLst>
            <a:ext uri="{FF2B5EF4-FFF2-40B4-BE49-F238E27FC236}">
              <a16:creationId xmlns:a16="http://schemas.microsoft.com/office/drawing/2014/main" id="{00000000-0008-0000-0100-00000C030000}"/>
            </a:ext>
          </a:extLst>
        </xdr:cNvPr>
        <xdr:cNvSpPr txBox="1"/>
      </xdr:nvSpPr>
      <xdr:spPr>
        <a:xfrm>
          <a:off x="21075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18559</xdr:rowOff>
    </xdr:from>
    <xdr:ext cx="469744" cy="259045"/>
    <xdr:sp macro="" textlink="">
      <xdr:nvSpPr>
        <xdr:cNvPr id="781" name="n_2aveValue【児童館】&#10;一人当たり面積">
          <a:extLst>
            <a:ext uri="{FF2B5EF4-FFF2-40B4-BE49-F238E27FC236}">
              <a16:creationId xmlns:a16="http://schemas.microsoft.com/office/drawing/2014/main" id="{00000000-0008-0000-0100-00000D030000}"/>
            </a:ext>
          </a:extLst>
        </xdr:cNvPr>
        <xdr:cNvSpPr txBox="1"/>
      </xdr:nvSpPr>
      <xdr:spPr>
        <a:xfrm>
          <a:off x="20199427"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82" name="n_3aveValue【児童館】&#10;一人当たり面積">
          <a:extLst>
            <a:ext uri="{FF2B5EF4-FFF2-40B4-BE49-F238E27FC236}">
              <a16:creationId xmlns:a16="http://schemas.microsoft.com/office/drawing/2014/main" id="{00000000-0008-0000-0100-00000E03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83" name="n_4aveValue【児童館】&#10;一人当たり面積">
          <a:extLst>
            <a:ext uri="{FF2B5EF4-FFF2-40B4-BE49-F238E27FC236}">
              <a16:creationId xmlns:a16="http://schemas.microsoft.com/office/drawing/2014/main" id="{00000000-0008-0000-0100-00000F03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29735</xdr:rowOff>
    </xdr:from>
    <xdr:ext cx="469744" cy="259045"/>
    <xdr:sp macro="" textlink="">
      <xdr:nvSpPr>
        <xdr:cNvPr id="784" name="n_1mainValue【児童館】&#10;一人当たり面積">
          <a:extLst>
            <a:ext uri="{FF2B5EF4-FFF2-40B4-BE49-F238E27FC236}">
              <a16:creationId xmlns:a16="http://schemas.microsoft.com/office/drawing/2014/main" id="{00000000-0008-0000-0100-000010030000}"/>
            </a:ext>
          </a:extLst>
        </xdr:cNvPr>
        <xdr:cNvSpPr txBox="1"/>
      </xdr:nvSpPr>
      <xdr:spPr>
        <a:xfrm>
          <a:off x="210757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85" name="n_2mainValue【児童館】&#10;一人当たり面積">
          <a:extLst>
            <a:ext uri="{FF2B5EF4-FFF2-40B4-BE49-F238E27FC236}">
              <a16:creationId xmlns:a16="http://schemas.microsoft.com/office/drawing/2014/main" id="{00000000-0008-0000-0100-000011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29735</xdr:rowOff>
    </xdr:from>
    <xdr:ext cx="469744" cy="259045"/>
    <xdr:sp macro="" textlink="">
      <xdr:nvSpPr>
        <xdr:cNvPr id="786" name="n_3mainValue【児童館】&#10;一人当たり面積">
          <a:extLst>
            <a:ext uri="{FF2B5EF4-FFF2-40B4-BE49-F238E27FC236}">
              <a16:creationId xmlns:a16="http://schemas.microsoft.com/office/drawing/2014/main" id="{00000000-0008-0000-0100-000012030000}"/>
            </a:ext>
          </a:extLst>
        </xdr:cNvPr>
        <xdr:cNvSpPr txBox="1"/>
      </xdr:nvSpPr>
      <xdr:spPr>
        <a:xfrm>
          <a:off x="19310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34307</xdr:rowOff>
    </xdr:from>
    <xdr:ext cx="469744" cy="259045"/>
    <xdr:sp macro="" textlink="">
      <xdr:nvSpPr>
        <xdr:cNvPr id="787" name="n_4mainValue【児童館】&#10;一人当たり面積">
          <a:extLst>
            <a:ext uri="{FF2B5EF4-FFF2-40B4-BE49-F238E27FC236}">
              <a16:creationId xmlns:a16="http://schemas.microsoft.com/office/drawing/2014/main" id="{00000000-0008-0000-0100-000013030000}"/>
            </a:ext>
          </a:extLst>
        </xdr:cNvPr>
        <xdr:cNvSpPr txBox="1"/>
      </xdr:nvSpPr>
      <xdr:spPr>
        <a:xfrm>
          <a:off x="18421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1" name="【公民館】&#10;有形固定資産減価償却率グラフ枠">
          <a:extLst>
            <a:ext uri="{FF2B5EF4-FFF2-40B4-BE49-F238E27FC236}">
              <a16:creationId xmlns:a16="http://schemas.microsoft.com/office/drawing/2014/main" id="{00000000-0008-0000-0100-00002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13" name="【公民館】&#10;有形固定資産減価償却率最小値テキスト">
          <a:extLst>
            <a:ext uri="{FF2B5EF4-FFF2-40B4-BE49-F238E27FC236}">
              <a16:creationId xmlns:a16="http://schemas.microsoft.com/office/drawing/2014/main" id="{00000000-0008-0000-0100-00002D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815" name="【公民館】&#10;有形固定資産減価償却率最大値テキスト">
          <a:extLst>
            <a:ext uri="{FF2B5EF4-FFF2-40B4-BE49-F238E27FC236}">
              <a16:creationId xmlns:a16="http://schemas.microsoft.com/office/drawing/2014/main" id="{00000000-0008-0000-0100-00002F030000}"/>
            </a:ext>
          </a:extLst>
        </xdr:cNvPr>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817" name="【公民館】&#10;有形固定資産減価償却率平均値テキスト">
          <a:extLst>
            <a:ext uri="{FF2B5EF4-FFF2-40B4-BE49-F238E27FC236}">
              <a16:creationId xmlns:a16="http://schemas.microsoft.com/office/drawing/2014/main" id="{00000000-0008-0000-0100-000031030000}"/>
            </a:ext>
          </a:extLst>
        </xdr:cNvPr>
        <xdr:cNvSpPr txBox="1"/>
      </xdr:nvSpPr>
      <xdr:spPr>
        <a:xfrm>
          <a:off x="16357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18" name="フローチャート: 判断 817">
          <a:extLst>
            <a:ext uri="{FF2B5EF4-FFF2-40B4-BE49-F238E27FC236}">
              <a16:creationId xmlns:a16="http://schemas.microsoft.com/office/drawing/2014/main" id="{00000000-0008-0000-0100-00003203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819" name="フローチャート: 判断 818">
          <a:extLst>
            <a:ext uri="{FF2B5EF4-FFF2-40B4-BE49-F238E27FC236}">
              <a16:creationId xmlns:a16="http://schemas.microsoft.com/office/drawing/2014/main" id="{00000000-0008-0000-0100-00003303000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20" name="フローチャート: 判断 819">
          <a:extLst>
            <a:ext uri="{FF2B5EF4-FFF2-40B4-BE49-F238E27FC236}">
              <a16:creationId xmlns:a16="http://schemas.microsoft.com/office/drawing/2014/main" id="{00000000-0008-0000-0100-000034030000}"/>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821" name="フローチャート: 判断 820">
          <a:extLst>
            <a:ext uri="{FF2B5EF4-FFF2-40B4-BE49-F238E27FC236}">
              <a16:creationId xmlns:a16="http://schemas.microsoft.com/office/drawing/2014/main" id="{00000000-0008-0000-0100-00003503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40639</xdr:rowOff>
    </xdr:from>
    <xdr:to>
      <xdr:col>76</xdr:col>
      <xdr:colOff>165100</xdr:colOff>
      <xdr:row>108</xdr:row>
      <xdr:rowOff>142239</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4541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91439</xdr:rowOff>
    </xdr:from>
    <xdr:to>
      <xdr:col>81</xdr:col>
      <xdr:colOff>50800</xdr:colOff>
      <xdr:row>108</xdr:row>
      <xdr:rowOff>121920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4592300" y="186080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162561</xdr:rowOff>
    </xdr:from>
    <xdr:to>
      <xdr:col>72</xdr:col>
      <xdr:colOff>38100</xdr:colOff>
      <xdr:row>108</xdr:row>
      <xdr:rowOff>92711</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365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41911</xdr:rowOff>
    </xdr:from>
    <xdr:to>
      <xdr:col>76</xdr:col>
      <xdr:colOff>114300</xdr:colOff>
      <xdr:row>108</xdr:row>
      <xdr:rowOff>91439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3703300" y="185585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76836</xdr:rowOff>
    </xdr:from>
    <xdr:to>
      <xdr:col>67</xdr:col>
      <xdr:colOff>101600</xdr:colOff>
      <xdr:row>108</xdr:row>
      <xdr:rowOff>6986</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12763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127636</xdr:rowOff>
    </xdr:from>
    <xdr:to>
      <xdr:col>71</xdr:col>
      <xdr:colOff>177800</xdr:colOff>
      <xdr:row>108</xdr:row>
      <xdr:rowOff>41911</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12814300" y="1847278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835" name="n_1aveValue【公民館】&#10;有形固定資産減価償却率">
          <a:extLst>
            <a:ext uri="{FF2B5EF4-FFF2-40B4-BE49-F238E27FC236}">
              <a16:creationId xmlns:a16="http://schemas.microsoft.com/office/drawing/2014/main" id="{00000000-0008-0000-0100-000043030000}"/>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836" name="n_2aveValue【公民館】&#10;有形固定資産減価償却率">
          <a:extLst>
            <a:ext uri="{FF2B5EF4-FFF2-40B4-BE49-F238E27FC236}">
              <a16:creationId xmlns:a16="http://schemas.microsoft.com/office/drawing/2014/main" id="{00000000-0008-0000-0100-000044030000}"/>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837" name="n_3aveValue【公民館】&#10;有形固定資産減価償却率">
          <a:extLst>
            <a:ext uri="{FF2B5EF4-FFF2-40B4-BE49-F238E27FC236}">
              <a16:creationId xmlns:a16="http://schemas.microsoft.com/office/drawing/2014/main" id="{00000000-0008-0000-0100-00004503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838" name="n_4aveValue【公民館】&#10;有形固定資産減価償却率">
          <a:extLst>
            <a:ext uri="{FF2B5EF4-FFF2-40B4-BE49-F238E27FC236}">
              <a16:creationId xmlns:a16="http://schemas.microsoft.com/office/drawing/2014/main" id="{00000000-0008-0000-0100-000046030000}"/>
            </a:ext>
          </a:extLst>
        </xdr:cNvPr>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839" name="n_1mainValue【公民館】&#10;有形固定資産減価償却率">
          <a:extLst>
            <a:ext uri="{FF2B5EF4-FFF2-40B4-BE49-F238E27FC236}">
              <a16:creationId xmlns:a16="http://schemas.microsoft.com/office/drawing/2014/main" id="{00000000-0008-0000-0100-000047030000}"/>
            </a:ext>
          </a:extLst>
        </xdr:cNvPr>
        <xdr:cNvSpPr txBox="1"/>
      </xdr:nvSpPr>
      <xdr:spPr>
        <a:xfrm>
          <a:off x="15266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133366</xdr:rowOff>
    </xdr:from>
    <xdr:ext cx="405111" cy="259045"/>
    <xdr:sp macro="" textlink="">
      <xdr:nvSpPr>
        <xdr:cNvPr id="840" name="n_2mainValue【公民館】&#10;有形固定資産減価償却率">
          <a:extLst>
            <a:ext uri="{FF2B5EF4-FFF2-40B4-BE49-F238E27FC236}">
              <a16:creationId xmlns:a16="http://schemas.microsoft.com/office/drawing/2014/main" id="{00000000-0008-0000-0100-000048030000}"/>
            </a:ext>
          </a:extLst>
        </xdr:cNvPr>
        <xdr:cNvSpPr txBox="1"/>
      </xdr:nvSpPr>
      <xdr:spPr>
        <a:xfrm>
          <a:off x="14389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83838</xdr:rowOff>
    </xdr:from>
    <xdr:ext cx="405111" cy="259045"/>
    <xdr:sp macro="" textlink="">
      <xdr:nvSpPr>
        <xdr:cNvPr id="841" name="n_3mainValue【公民館】&#10;有形固定資産減価償却率">
          <a:extLst>
            <a:ext uri="{FF2B5EF4-FFF2-40B4-BE49-F238E27FC236}">
              <a16:creationId xmlns:a16="http://schemas.microsoft.com/office/drawing/2014/main" id="{00000000-0008-0000-0100-000049030000}"/>
            </a:ext>
          </a:extLst>
        </xdr:cNvPr>
        <xdr:cNvSpPr txBox="1"/>
      </xdr:nvSpPr>
      <xdr:spPr>
        <a:xfrm>
          <a:off x="13500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169563</xdr:rowOff>
    </xdr:from>
    <xdr:ext cx="405111" cy="259045"/>
    <xdr:sp macro="" textlink="">
      <xdr:nvSpPr>
        <xdr:cNvPr id="842" name="n_4mainValue【公民館】&#10;有形固定資産減価償却率">
          <a:extLst>
            <a:ext uri="{FF2B5EF4-FFF2-40B4-BE49-F238E27FC236}">
              <a16:creationId xmlns:a16="http://schemas.microsoft.com/office/drawing/2014/main" id="{00000000-0008-0000-0100-00004A030000}"/>
            </a:ext>
          </a:extLst>
        </xdr:cNvPr>
        <xdr:cNvSpPr txBox="1"/>
      </xdr:nvSpPr>
      <xdr:spPr>
        <a:xfrm>
          <a:off x="12611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100-00005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公民館】&#10;一人当たり面積グラフ枠">
          <a:extLst>
            <a:ext uri="{FF2B5EF4-FFF2-40B4-BE49-F238E27FC236}">
              <a16:creationId xmlns:a16="http://schemas.microsoft.com/office/drawing/2014/main" id="{00000000-0008-0000-0100-00006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867" name="【公民館】&#10;一人当たり面積最小値テキスト">
          <a:extLst>
            <a:ext uri="{FF2B5EF4-FFF2-40B4-BE49-F238E27FC236}">
              <a16:creationId xmlns:a16="http://schemas.microsoft.com/office/drawing/2014/main" id="{00000000-0008-0000-0100-000063030000}"/>
            </a:ext>
          </a:extLst>
        </xdr:cNvPr>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69" name="【公民館】&#10;一人当たり面積最大値テキスト">
          <a:extLst>
            <a:ext uri="{FF2B5EF4-FFF2-40B4-BE49-F238E27FC236}">
              <a16:creationId xmlns:a16="http://schemas.microsoft.com/office/drawing/2014/main" id="{00000000-0008-0000-0100-000065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871" name="【公民館】&#10;一人当たり面積平均値テキスト">
          <a:extLst>
            <a:ext uri="{FF2B5EF4-FFF2-40B4-BE49-F238E27FC236}">
              <a16:creationId xmlns:a16="http://schemas.microsoft.com/office/drawing/2014/main" id="{00000000-0008-0000-0100-000067030000}"/>
            </a:ext>
          </a:extLst>
        </xdr:cNvPr>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876" name="フローチャート: 判断 875">
          <a:extLst>
            <a:ext uri="{FF2B5EF4-FFF2-40B4-BE49-F238E27FC236}">
              <a16:creationId xmlns:a16="http://schemas.microsoft.com/office/drawing/2014/main" id="{00000000-0008-0000-0100-00006C030000}"/>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56642</xdr:rowOff>
    </xdr:from>
    <xdr:to>
      <xdr:col>112</xdr:col>
      <xdr:colOff>38100</xdr:colOff>
      <xdr:row>107</xdr:row>
      <xdr:rowOff>158242</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21272500" y="184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61785</xdr:rowOff>
    </xdr:from>
    <xdr:to>
      <xdr:col>107</xdr:col>
      <xdr:colOff>101600</xdr:colOff>
      <xdr:row>107</xdr:row>
      <xdr:rowOff>163385</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20383500" y="184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107442</xdr:rowOff>
    </xdr:from>
    <xdr:to>
      <xdr:col>111</xdr:col>
      <xdr:colOff>177800</xdr:colOff>
      <xdr:row>107</xdr:row>
      <xdr:rowOff>112585</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20434300" y="184525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64072</xdr:rowOff>
    </xdr:from>
    <xdr:to>
      <xdr:col>102</xdr:col>
      <xdr:colOff>165100</xdr:colOff>
      <xdr:row>107</xdr:row>
      <xdr:rowOff>165672</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9494500" y="184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112585</xdr:rowOff>
    </xdr:from>
    <xdr:to>
      <xdr:col>107</xdr:col>
      <xdr:colOff>50800</xdr:colOff>
      <xdr:row>107</xdr:row>
      <xdr:rowOff>114872</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flipV="1">
          <a:off x="19545300" y="1845773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106744</xdr:rowOff>
    </xdr:from>
    <xdr:to>
      <xdr:col>98</xdr:col>
      <xdr:colOff>38100</xdr:colOff>
      <xdr:row>108</xdr:row>
      <xdr:rowOff>36894</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8605500" y="184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114872</xdr:rowOff>
    </xdr:from>
    <xdr:to>
      <xdr:col>102</xdr:col>
      <xdr:colOff>114300</xdr:colOff>
      <xdr:row>107</xdr:row>
      <xdr:rowOff>157544</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flipV="1">
          <a:off x="18656300" y="1846002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889" name="n_1aveValue【公民館】&#10;一人当たり面積">
          <a:extLst>
            <a:ext uri="{FF2B5EF4-FFF2-40B4-BE49-F238E27FC236}">
              <a16:creationId xmlns:a16="http://schemas.microsoft.com/office/drawing/2014/main" id="{00000000-0008-0000-0100-000079030000}"/>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890" name="n_2aveValue【公民館】&#10;一人当たり面積">
          <a:extLst>
            <a:ext uri="{FF2B5EF4-FFF2-40B4-BE49-F238E27FC236}">
              <a16:creationId xmlns:a16="http://schemas.microsoft.com/office/drawing/2014/main" id="{00000000-0008-0000-0100-00007A030000}"/>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891" name="n_3aveValue【公民館】&#10;一人当たり面積">
          <a:extLst>
            <a:ext uri="{FF2B5EF4-FFF2-40B4-BE49-F238E27FC236}">
              <a16:creationId xmlns:a16="http://schemas.microsoft.com/office/drawing/2014/main" id="{00000000-0008-0000-0100-00007B030000}"/>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42563</xdr:rowOff>
    </xdr:from>
    <xdr:ext cx="469744" cy="259045"/>
    <xdr:sp macro="" textlink="">
      <xdr:nvSpPr>
        <xdr:cNvPr id="892" name="n_4aveValue【公民館】&#10;一人当たり面積">
          <a:extLst>
            <a:ext uri="{FF2B5EF4-FFF2-40B4-BE49-F238E27FC236}">
              <a16:creationId xmlns:a16="http://schemas.microsoft.com/office/drawing/2014/main" id="{00000000-0008-0000-0100-00007C030000}"/>
            </a:ext>
          </a:extLst>
        </xdr:cNvPr>
        <xdr:cNvSpPr txBox="1"/>
      </xdr:nvSpPr>
      <xdr:spPr>
        <a:xfrm>
          <a:off x="18421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3319</xdr:rowOff>
    </xdr:from>
    <xdr:ext cx="469744" cy="259045"/>
    <xdr:sp macro="" textlink="">
      <xdr:nvSpPr>
        <xdr:cNvPr id="893" name="n_1mainValue【公民館】&#10;一人当たり面積">
          <a:extLst>
            <a:ext uri="{FF2B5EF4-FFF2-40B4-BE49-F238E27FC236}">
              <a16:creationId xmlns:a16="http://schemas.microsoft.com/office/drawing/2014/main" id="{00000000-0008-0000-0100-00007D030000}"/>
            </a:ext>
          </a:extLst>
        </xdr:cNvPr>
        <xdr:cNvSpPr txBox="1"/>
      </xdr:nvSpPr>
      <xdr:spPr>
        <a:xfrm>
          <a:off x="21075727" y="181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8462</xdr:rowOff>
    </xdr:from>
    <xdr:ext cx="469744" cy="259045"/>
    <xdr:sp macro="" textlink="">
      <xdr:nvSpPr>
        <xdr:cNvPr id="894" name="n_2mainValue【公民館】&#10;一人当たり面積">
          <a:extLst>
            <a:ext uri="{FF2B5EF4-FFF2-40B4-BE49-F238E27FC236}">
              <a16:creationId xmlns:a16="http://schemas.microsoft.com/office/drawing/2014/main" id="{00000000-0008-0000-0100-00007E030000}"/>
            </a:ext>
          </a:extLst>
        </xdr:cNvPr>
        <xdr:cNvSpPr txBox="1"/>
      </xdr:nvSpPr>
      <xdr:spPr>
        <a:xfrm>
          <a:off x="20199427" y="1818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10749</xdr:rowOff>
    </xdr:from>
    <xdr:ext cx="469744" cy="259045"/>
    <xdr:sp macro="" textlink="">
      <xdr:nvSpPr>
        <xdr:cNvPr id="895" name="n_3mainValue【公民館】&#10;一人当たり面積">
          <a:extLst>
            <a:ext uri="{FF2B5EF4-FFF2-40B4-BE49-F238E27FC236}">
              <a16:creationId xmlns:a16="http://schemas.microsoft.com/office/drawing/2014/main" id="{00000000-0008-0000-0100-00007F030000}"/>
            </a:ext>
          </a:extLst>
        </xdr:cNvPr>
        <xdr:cNvSpPr txBox="1"/>
      </xdr:nvSpPr>
      <xdr:spPr>
        <a:xfrm>
          <a:off x="19310427" y="1818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28021</xdr:rowOff>
    </xdr:from>
    <xdr:ext cx="469744" cy="259045"/>
    <xdr:sp macro="" textlink="">
      <xdr:nvSpPr>
        <xdr:cNvPr id="896" name="n_4mainValue【公民館】&#10;一人当たり面積">
          <a:extLst>
            <a:ext uri="{FF2B5EF4-FFF2-40B4-BE49-F238E27FC236}">
              <a16:creationId xmlns:a16="http://schemas.microsoft.com/office/drawing/2014/main" id="{00000000-0008-0000-0100-000080030000}"/>
            </a:ext>
          </a:extLst>
        </xdr:cNvPr>
        <xdr:cNvSpPr txBox="1"/>
      </xdr:nvSpPr>
      <xdr:spPr>
        <a:xfrm>
          <a:off x="18421427" y="185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各施設の有形固定資産減価償却率について、道路、公民館は更新・新設が少ないため類似団体に比べ高い状況となっている、老朽化の進捗に伴う維持管理の適正化に努めたい。</a:t>
          </a:r>
          <a:endParaRPr lang="ja-JP" altLang="ja-JP" sz="1400">
            <a:effectLst/>
          </a:endParaRPr>
        </a:p>
        <a:p>
          <a:r>
            <a:rPr kumimoji="1" lang="ja-JP" altLang="ja-JP" sz="1100">
              <a:solidFill>
                <a:schemeClr val="dk1"/>
              </a:solidFill>
              <a:effectLst/>
              <a:latin typeface="+mn-lt"/>
              <a:ea typeface="+mn-ea"/>
              <a:cs typeface="+mn-cs"/>
            </a:rPr>
            <a:t>一人当たりの施設については、公営住宅の数値が高くなっている。これは、過疎・離島地域であるため、人口密度が低いことに起因すると考えられる。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島根県海士町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2,238
2,223
33.44
6,596,177
6,458,137
126,761
2,711,303
10,181,523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42</xdr:row>
      <xdr:rowOff>37338</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654040"/>
          <a:ext cx="0" cy="1584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24401</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6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45974</xdr:rowOff>
    </xdr:from>
    <xdr:to>
      <xdr:col>24</xdr:col>
      <xdr:colOff>114300</xdr:colOff>
      <xdr:row>37</xdr:row>
      <xdr:rowOff>147574</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87122</xdr:rowOff>
    </xdr:from>
    <xdr:to>
      <xdr:col>10</xdr:col>
      <xdr:colOff>165100</xdr:colOff>
      <xdr:row>35</xdr:row>
      <xdr:rowOff>17272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59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128270</xdr:rowOff>
    </xdr:from>
    <xdr:to>
      <xdr:col>6</xdr:col>
      <xdr:colOff>38100</xdr:colOff>
      <xdr:row>34</xdr:row>
      <xdr:rowOff>58420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578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157988</xdr:rowOff>
    </xdr:from>
    <xdr:to>
      <xdr:col>20</xdr:col>
      <xdr:colOff>38100</xdr:colOff>
      <xdr:row>38</xdr:row>
      <xdr:rowOff>88138</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3746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52832</xdr:rowOff>
    </xdr:from>
    <xdr:to>
      <xdr:col>15</xdr:col>
      <xdr:colOff>101600</xdr:colOff>
      <xdr:row>37</xdr:row>
      <xdr:rowOff>154432</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28575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103632</xdr:rowOff>
    </xdr:from>
    <xdr:to>
      <xdr:col>19</xdr:col>
      <xdr:colOff>177800</xdr:colOff>
      <xdr:row>38</xdr:row>
      <xdr:rowOff>37338</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2908300" y="644728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119126</xdr:rowOff>
    </xdr:from>
    <xdr:to>
      <xdr:col>10</xdr:col>
      <xdr:colOff>165100</xdr:colOff>
      <xdr:row>37</xdr:row>
      <xdr:rowOff>49276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9685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169926</xdr:rowOff>
    </xdr:from>
    <xdr:to>
      <xdr:col>15</xdr:col>
      <xdr:colOff>50800</xdr:colOff>
      <xdr:row>37</xdr:row>
      <xdr:rowOff>103632</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2019300" y="634212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xdr:rowOff>
    </xdr:from>
    <xdr:to>
      <xdr:col>6</xdr:col>
      <xdr:colOff>38100</xdr:colOff>
      <xdr:row>36</xdr:row>
      <xdr:rowOff>115570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079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64770</xdr:rowOff>
    </xdr:from>
    <xdr:to>
      <xdr:col>10</xdr:col>
      <xdr:colOff>114300</xdr:colOff>
      <xdr:row>36</xdr:row>
      <xdr:rowOff>169926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1130300" y="623697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33799</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569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74947</xdr:rowOff>
    </xdr:from>
    <xdr:ext cx="405111" cy="259045"/>
    <xdr:sp macro="" textlink="">
      <xdr:nvSpPr>
        <xdr:cNvPr id="81" name="n_4aveValue【図書館】&#10;有形固定資産減価償却率">
          <a:extLst>
            <a:ext uri="{FF2B5EF4-FFF2-40B4-BE49-F238E27FC236}">
              <a16:creationId xmlns:a16="http://schemas.microsoft.com/office/drawing/2014/main" id="{00000000-0008-0000-0200-000051000000}"/>
            </a:ext>
          </a:extLst>
        </xdr:cNvPr>
        <xdr:cNvSpPr txBox="1"/>
      </xdr:nvSpPr>
      <xdr:spPr>
        <a:xfrm>
          <a:off x="927744" y="55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79265</xdr:rowOff>
    </xdr:from>
    <xdr:ext cx="405111" cy="259045"/>
    <xdr:sp macro="" textlink="">
      <xdr:nvSpPr>
        <xdr:cNvPr id="82" name="n_1main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145559</xdr:rowOff>
    </xdr:from>
    <xdr:ext cx="405111" cy="259045"/>
    <xdr:sp macro="" textlink="">
      <xdr:nvSpPr>
        <xdr:cNvPr id="83" name="n_2main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40403</xdr:rowOff>
    </xdr:from>
    <xdr:ext cx="405111" cy="259045"/>
    <xdr:sp macro="" textlink="">
      <xdr:nvSpPr>
        <xdr:cNvPr id="84" name="n_3main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106697</xdr:rowOff>
    </xdr:from>
    <xdr:ext cx="405111" cy="259045"/>
    <xdr:sp macro="" textlink="">
      <xdr:nvSpPr>
        <xdr:cNvPr id="85" name="n_4main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57167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400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86360</xdr:rowOff>
    </xdr:from>
    <xdr:to>
      <xdr:col>41</xdr:col>
      <xdr:colOff>101600</xdr:colOff>
      <xdr:row>39</xdr:row>
      <xdr:rowOff>16510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90170</xdr:rowOff>
    </xdr:from>
    <xdr:to>
      <xdr:col>36</xdr:col>
      <xdr:colOff>165100</xdr:colOff>
      <xdr:row>39</xdr:row>
      <xdr:rowOff>20320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692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40640</xdr:rowOff>
    </xdr:from>
    <xdr:to>
      <xdr:col>50</xdr:col>
      <xdr:colOff>165100</xdr:colOff>
      <xdr:row>39</xdr:row>
      <xdr:rowOff>142240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9588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33020</xdr:rowOff>
    </xdr:from>
    <xdr:to>
      <xdr:col>46</xdr:col>
      <xdr:colOff>38100</xdr:colOff>
      <xdr:row>39</xdr:row>
      <xdr:rowOff>134620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8699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91440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8750300" y="6770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40640</xdr:rowOff>
    </xdr:from>
    <xdr:to>
      <xdr:col>41</xdr:col>
      <xdr:colOff>101600</xdr:colOff>
      <xdr:row>39</xdr:row>
      <xdr:rowOff>142240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781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83820</xdr:rowOff>
    </xdr:from>
    <xdr:to>
      <xdr:col>45</xdr:col>
      <xdr:colOff>177800</xdr:colOff>
      <xdr:row>39</xdr:row>
      <xdr:rowOff>91440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7861300" y="6770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91440</xdr:rowOff>
    </xdr:from>
    <xdr:to>
      <xdr:col>41</xdr:col>
      <xdr:colOff>50800</xdr:colOff>
      <xdr:row>39</xdr:row>
      <xdr:rowOff>99060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6972300" y="67779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59707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36847</xdr:rowOff>
    </xdr:from>
    <xdr:ext cx="469744" cy="259045"/>
    <xdr:sp macro="" textlink="">
      <xdr:nvSpPr>
        <xdr:cNvPr id="135" name="n_4aveValue【図書館】&#10;一人当たり面積">
          <a:extLst>
            <a:ext uri="{FF2B5EF4-FFF2-40B4-BE49-F238E27FC236}">
              <a16:creationId xmlns:a16="http://schemas.microsoft.com/office/drawing/2014/main" id="{00000000-0008-0000-0200-000087000000}"/>
            </a:ext>
          </a:extLst>
        </xdr:cNvPr>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133367</xdr:rowOff>
    </xdr:from>
    <xdr:ext cx="469744" cy="259045"/>
    <xdr:sp macro="" textlink="">
      <xdr:nvSpPr>
        <xdr:cNvPr id="136" name="n_1mainValue【図書館】&#10;一人当たり面積">
          <a:extLst>
            <a:ext uri="{FF2B5EF4-FFF2-40B4-BE49-F238E27FC236}">
              <a16:creationId xmlns:a16="http://schemas.microsoft.com/office/drawing/2014/main" id="{00000000-0008-0000-0200-000088000000}"/>
            </a:ext>
          </a:extLst>
        </xdr:cNvPr>
        <xdr:cNvSpPr txBox="1"/>
      </xdr:nvSpPr>
      <xdr:spPr>
        <a:xfrm>
          <a:off x="9391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125747</xdr:rowOff>
    </xdr:from>
    <xdr:ext cx="469744" cy="259045"/>
    <xdr:sp macro="" textlink="">
      <xdr:nvSpPr>
        <xdr:cNvPr id="137" name="n_2mainValue【図書館】&#10;一人当たり面積">
          <a:extLst>
            <a:ext uri="{FF2B5EF4-FFF2-40B4-BE49-F238E27FC236}">
              <a16:creationId xmlns:a16="http://schemas.microsoft.com/office/drawing/2014/main" id="{00000000-0008-0000-0200-000089000000}"/>
            </a:ext>
          </a:extLst>
        </xdr:cNvPr>
        <xdr:cNvSpPr txBox="1"/>
      </xdr:nvSpPr>
      <xdr:spPr>
        <a:xfrm>
          <a:off x="8515427"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133367</xdr:rowOff>
    </xdr:from>
    <xdr:ext cx="469744" cy="259045"/>
    <xdr:sp macro="" textlink="">
      <xdr:nvSpPr>
        <xdr:cNvPr id="138" name="n_3mainValue【図書館】&#10;一人当たり面積">
          <a:extLst>
            <a:ext uri="{FF2B5EF4-FFF2-40B4-BE49-F238E27FC236}">
              <a16:creationId xmlns:a16="http://schemas.microsoft.com/office/drawing/2014/main" id="{00000000-0008-0000-0200-00008A000000}"/>
            </a:ext>
          </a:extLst>
        </xdr:cNvPr>
        <xdr:cNvSpPr txBox="1"/>
      </xdr:nvSpPr>
      <xdr:spPr>
        <a:xfrm>
          <a:off x="7626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140987</xdr:rowOff>
    </xdr:from>
    <xdr:ext cx="469744" cy="259045"/>
    <xdr:sp macro="" textlink="">
      <xdr:nvSpPr>
        <xdr:cNvPr id="139" name="n_4mainValue【図書館】&#10;一人当たり面積">
          <a:extLst>
            <a:ext uri="{FF2B5EF4-FFF2-40B4-BE49-F238E27FC236}">
              <a16:creationId xmlns:a16="http://schemas.microsoft.com/office/drawing/2014/main" id="{00000000-0008-0000-0200-00008B000000}"/>
            </a:ext>
          </a:extLst>
        </xdr:cNvPr>
        <xdr:cNvSpPr txBox="1"/>
      </xdr:nvSpPr>
      <xdr:spPr>
        <a:xfrm>
          <a:off x="6737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64787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1052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79828</xdr:rowOff>
    </xdr:from>
    <xdr:to>
      <xdr:col>15</xdr:col>
      <xdr:colOff>101600</xdr:colOff>
      <xdr:row>65</xdr:row>
      <xdr:rowOff>9978</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88" name="n_1ave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89" name="n_2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0" name="n_3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91" name="n_4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92" name="n_1main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93" name="n_2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94" name="n_3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95" name="n_4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00000000-0008-0000-02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0" name="【体育館・プール】&#10;一人当たり面積最小値テキスト">
          <a:extLst>
            <a:ext uri="{FF2B5EF4-FFF2-40B4-BE49-F238E27FC236}">
              <a16:creationId xmlns:a16="http://schemas.microsoft.com/office/drawing/2014/main" id="{00000000-0008-0000-0200-0000DC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22" name="【体育館・プール】&#10;一人当たり面積最大値テキスト">
          <a:extLst>
            <a:ext uri="{FF2B5EF4-FFF2-40B4-BE49-F238E27FC236}">
              <a16:creationId xmlns:a16="http://schemas.microsoft.com/office/drawing/2014/main" id="{00000000-0008-0000-0200-0000DE000000}"/>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224" name="【体育館・プール】&#10;一人当たり面積平均値テキスト">
          <a:extLst>
            <a:ext uri="{FF2B5EF4-FFF2-40B4-BE49-F238E27FC236}">
              <a16:creationId xmlns:a16="http://schemas.microsoft.com/office/drawing/2014/main" id="{00000000-0008-0000-0200-0000E0000000}"/>
            </a:ext>
          </a:extLst>
        </xdr:cNvPr>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169228</xdr:rowOff>
    </xdr:from>
    <xdr:to>
      <xdr:col>50</xdr:col>
      <xdr:colOff>165100</xdr:colOff>
      <xdr:row>64</xdr:row>
      <xdr:rowOff>99378</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9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168846</xdr:rowOff>
    </xdr:from>
    <xdr:to>
      <xdr:col>46</xdr:col>
      <xdr:colOff>38100</xdr:colOff>
      <xdr:row>64</xdr:row>
      <xdr:rowOff>98996</xdr:rowOff>
    </xdr:to>
    <xdr:sp macro="" textlink="">
      <xdr:nvSpPr>
        <xdr:cNvPr id="236" name="楕円 235">
          <a:extLst>
            <a:ext uri="{FF2B5EF4-FFF2-40B4-BE49-F238E27FC236}">
              <a16:creationId xmlns:a16="http://schemas.microsoft.com/office/drawing/2014/main" id="{00000000-0008-0000-0200-0000EC000000}"/>
            </a:ext>
          </a:extLst>
        </xdr:cNvPr>
        <xdr:cNvSpPr/>
      </xdr:nvSpPr>
      <xdr:spPr>
        <a:xfrm>
          <a:off x="8699500" y="109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48196</xdr:rowOff>
    </xdr:from>
    <xdr:to>
      <xdr:col>50</xdr:col>
      <xdr:colOff>114300</xdr:colOff>
      <xdr:row>64</xdr:row>
      <xdr:rowOff>48578</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8750300" y="1102099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169037</xdr:rowOff>
    </xdr:from>
    <xdr:to>
      <xdr:col>41</xdr:col>
      <xdr:colOff>101600</xdr:colOff>
      <xdr:row>64</xdr:row>
      <xdr:rowOff>99187</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810500" y="109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48196</xdr:rowOff>
    </xdr:from>
    <xdr:to>
      <xdr:col>45</xdr:col>
      <xdr:colOff>177800</xdr:colOff>
      <xdr:row>64</xdr:row>
      <xdr:rowOff>48387</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7861300" y="1102099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169608</xdr:rowOff>
    </xdr:from>
    <xdr:to>
      <xdr:col>36</xdr:col>
      <xdr:colOff>165100</xdr:colOff>
      <xdr:row>64</xdr:row>
      <xdr:rowOff>99758</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6921500" y="10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48387</xdr:rowOff>
    </xdr:from>
    <xdr:to>
      <xdr:col>41</xdr:col>
      <xdr:colOff>50800</xdr:colOff>
      <xdr:row>64</xdr:row>
      <xdr:rowOff>48958</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6972300" y="1102118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42" name="n_1aveValue【体育館・プール】&#10;一人当たり面積">
          <a:extLst>
            <a:ext uri="{FF2B5EF4-FFF2-40B4-BE49-F238E27FC236}">
              <a16:creationId xmlns:a16="http://schemas.microsoft.com/office/drawing/2014/main" id="{00000000-0008-0000-0200-0000F2000000}"/>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243" name="n_2aveValue【体育館・プール】&#10;一人当たり面積">
          <a:extLst>
            <a:ext uri="{FF2B5EF4-FFF2-40B4-BE49-F238E27FC236}">
              <a16:creationId xmlns:a16="http://schemas.microsoft.com/office/drawing/2014/main" id="{00000000-0008-0000-0200-0000F3000000}"/>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200-0000F4000000}"/>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45" name="n_4aveValue【体育館・プール】&#10;一人当たり面積">
          <a:extLst>
            <a:ext uri="{FF2B5EF4-FFF2-40B4-BE49-F238E27FC236}">
              <a16:creationId xmlns:a16="http://schemas.microsoft.com/office/drawing/2014/main" id="{00000000-0008-0000-0200-0000F500000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90505</xdr:rowOff>
    </xdr:from>
    <xdr:ext cx="469744" cy="259045"/>
    <xdr:sp macro="" textlink="">
      <xdr:nvSpPr>
        <xdr:cNvPr id="246" name="n_1mainValue【体育館・プール】&#10;一人当たり面積">
          <a:extLst>
            <a:ext uri="{FF2B5EF4-FFF2-40B4-BE49-F238E27FC236}">
              <a16:creationId xmlns:a16="http://schemas.microsoft.com/office/drawing/2014/main" id="{00000000-0008-0000-0200-0000F6000000}"/>
            </a:ext>
          </a:extLst>
        </xdr:cNvPr>
        <xdr:cNvSpPr txBox="1"/>
      </xdr:nvSpPr>
      <xdr:spPr>
        <a:xfrm>
          <a:off x="9391727" y="110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90123</xdr:rowOff>
    </xdr:from>
    <xdr:ext cx="469744" cy="259045"/>
    <xdr:sp macro="" textlink="">
      <xdr:nvSpPr>
        <xdr:cNvPr id="247" name="n_2mainValue【体育館・プール】&#10;一人当たり面積">
          <a:extLst>
            <a:ext uri="{FF2B5EF4-FFF2-40B4-BE49-F238E27FC236}">
              <a16:creationId xmlns:a16="http://schemas.microsoft.com/office/drawing/2014/main" id="{00000000-0008-0000-0200-0000F7000000}"/>
            </a:ext>
          </a:extLst>
        </xdr:cNvPr>
        <xdr:cNvSpPr txBox="1"/>
      </xdr:nvSpPr>
      <xdr:spPr>
        <a:xfrm>
          <a:off x="8515427" y="1106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90314</xdr:rowOff>
    </xdr:from>
    <xdr:ext cx="469744" cy="259045"/>
    <xdr:sp macro="" textlink="">
      <xdr:nvSpPr>
        <xdr:cNvPr id="248" name="n_3mainValue【体育館・プール】&#10;一人当たり面積">
          <a:extLst>
            <a:ext uri="{FF2B5EF4-FFF2-40B4-BE49-F238E27FC236}">
              <a16:creationId xmlns:a16="http://schemas.microsoft.com/office/drawing/2014/main" id="{00000000-0008-0000-0200-0000F8000000}"/>
            </a:ext>
          </a:extLst>
        </xdr:cNvPr>
        <xdr:cNvSpPr txBox="1"/>
      </xdr:nvSpPr>
      <xdr:spPr>
        <a:xfrm>
          <a:off x="7626427" y="1106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90885</xdr:rowOff>
    </xdr:from>
    <xdr:ext cx="469744" cy="259045"/>
    <xdr:sp macro="" textlink="">
      <xdr:nvSpPr>
        <xdr:cNvPr id="249" name="n_4mainValue【体育館・プール】&#10;一人当たり面積">
          <a:extLst>
            <a:ext uri="{FF2B5EF4-FFF2-40B4-BE49-F238E27FC236}">
              <a16:creationId xmlns:a16="http://schemas.microsoft.com/office/drawing/2014/main" id="{00000000-0008-0000-0200-0000F9000000}"/>
            </a:ext>
          </a:extLst>
        </xdr:cNvPr>
        <xdr:cNvSpPr txBox="1"/>
      </xdr:nvSpPr>
      <xdr:spPr>
        <a:xfrm>
          <a:off x="6737427" y="11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00000000-0008-0000-0200-00001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78" name="【福祉施設】&#10;有形固定資産減価償却率最大値テキスト">
          <a:extLst>
            <a:ext uri="{FF2B5EF4-FFF2-40B4-BE49-F238E27FC236}">
              <a16:creationId xmlns:a16="http://schemas.microsoft.com/office/drawing/2014/main" id="{00000000-0008-0000-0200-000016010000}"/>
            </a:ext>
          </a:extLst>
        </xdr:cNvPr>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00000000-0008-0000-0200-000018010000}"/>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81" name="フローチャート: 判断 280">
          <a:extLst>
            <a:ext uri="{FF2B5EF4-FFF2-40B4-BE49-F238E27FC236}">
              <a16:creationId xmlns:a16="http://schemas.microsoft.com/office/drawing/2014/main" id="{00000000-0008-0000-0200-000019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82" name="フローチャート: 判断 281">
          <a:extLst>
            <a:ext uri="{FF2B5EF4-FFF2-40B4-BE49-F238E27FC236}">
              <a16:creationId xmlns:a16="http://schemas.microsoft.com/office/drawing/2014/main" id="{00000000-0008-0000-0200-00001A010000}"/>
            </a:ext>
          </a:extLst>
        </xdr:cNvPr>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15058</xdr:rowOff>
    </xdr:from>
    <xdr:to>
      <xdr:col>15</xdr:col>
      <xdr:colOff>101600</xdr:colOff>
      <xdr:row>82</xdr:row>
      <xdr:rowOff>116658</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82006</xdr:rowOff>
    </xdr:from>
    <xdr:to>
      <xdr:col>10</xdr:col>
      <xdr:colOff>165100</xdr:colOff>
      <xdr:row>82</xdr:row>
      <xdr:rowOff>12156</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57513</xdr:rowOff>
    </xdr:from>
    <xdr:to>
      <xdr:col>6</xdr:col>
      <xdr:colOff>38100</xdr:colOff>
      <xdr:row>81</xdr:row>
      <xdr:rowOff>159113</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291" name="楕円 290">
          <a:extLst>
            <a:ext uri="{FF2B5EF4-FFF2-40B4-BE49-F238E27FC236}">
              <a16:creationId xmlns:a16="http://schemas.microsoft.com/office/drawing/2014/main" id="{00000000-0008-0000-0200-000023010000}"/>
            </a:ext>
          </a:extLst>
        </xdr:cNvPr>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83638</xdr:rowOff>
    </xdr:from>
    <xdr:to>
      <xdr:col>15</xdr:col>
      <xdr:colOff>101600</xdr:colOff>
      <xdr:row>83</xdr:row>
      <xdr:rowOff>13788</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83</xdr:row>
      <xdr:rowOff>8708</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2908300" y="141933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134438</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2019300" y="1410843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85271</xdr:rowOff>
    </xdr:from>
    <xdr:to>
      <xdr:col>6</xdr:col>
      <xdr:colOff>38100</xdr:colOff>
      <xdr:row>82</xdr:row>
      <xdr:rowOff>15421</xdr:rowOff>
    </xdr:to>
    <xdr:sp macro="" textlink="">
      <xdr:nvSpPr>
        <xdr:cNvPr id="296" name="楕円 295">
          <a:extLst>
            <a:ext uri="{FF2B5EF4-FFF2-40B4-BE49-F238E27FC236}">
              <a16:creationId xmlns:a16="http://schemas.microsoft.com/office/drawing/2014/main" id="{00000000-0008-0000-0200-000028010000}"/>
            </a:ext>
          </a:extLst>
        </xdr:cNvPr>
        <xdr:cNvSpPr/>
      </xdr:nvSpPr>
      <xdr:spPr>
        <a:xfrm>
          <a:off x="1079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136071</xdr:rowOff>
    </xdr:from>
    <xdr:to>
      <xdr:col>10</xdr:col>
      <xdr:colOff>114300</xdr:colOff>
      <xdr:row>82</xdr:row>
      <xdr:rowOff>49530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130300" y="1402352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133185</xdr:rowOff>
    </xdr:from>
    <xdr:ext cx="405111" cy="259045"/>
    <xdr:sp macro="" textlink="">
      <xdr:nvSpPr>
        <xdr:cNvPr id="299" name="n_2aveValue【福祉施設】&#10;有形固定資産減価償却率">
          <a:extLst>
            <a:ext uri="{FF2B5EF4-FFF2-40B4-BE49-F238E27FC236}">
              <a16:creationId xmlns:a16="http://schemas.microsoft.com/office/drawing/2014/main" id="{00000000-0008-0000-0200-00002B010000}"/>
            </a:ext>
          </a:extLst>
        </xdr:cNvPr>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28683</xdr:rowOff>
    </xdr:from>
    <xdr:ext cx="405111" cy="259045"/>
    <xdr:sp macro="" textlink="">
      <xdr:nvSpPr>
        <xdr:cNvPr id="300" name="n_3aveValue【福祉施設】&#10;有形固定資産減価償却率">
          <a:extLst>
            <a:ext uri="{FF2B5EF4-FFF2-40B4-BE49-F238E27FC236}">
              <a16:creationId xmlns:a16="http://schemas.microsoft.com/office/drawing/2014/main" id="{00000000-0008-0000-0200-00002C010000}"/>
            </a:ext>
          </a:extLst>
        </xdr:cNvPr>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4190</xdr:rowOff>
    </xdr:from>
    <xdr:ext cx="405111" cy="259045"/>
    <xdr:sp macro="" textlink="">
      <xdr:nvSpPr>
        <xdr:cNvPr id="301" name="n_4aveValue【福祉施設】&#10;有形固定資産減価償却率">
          <a:extLst>
            <a:ext uri="{FF2B5EF4-FFF2-40B4-BE49-F238E27FC236}">
              <a16:creationId xmlns:a16="http://schemas.microsoft.com/office/drawing/2014/main" id="{00000000-0008-0000-0200-00002D010000}"/>
            </a:ext>
          </a:extLst>
        </xdr:cNvPr>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50635</xdr:rowOff>
    </xdr:from>
    <xdr:ext cx="405111" cy="259045"/>
    <xdr:sp macro="" textlink="">
      <xdr:nvSpPr>
        <xdr:cNvPr id="302" name="n_1mainValue【福祉施設】&#10;有形固定資産減価償却率">
          <a:extLst>
            <a:ext uri="{FF2B5EF4-FFF2-40B4-BE49-F238E27FC236}">
              <a16:creationId xmlns:a16="http://schemas.microsoft.com/office/drawing/2014/main" id="{00000000-0008-0000-0200-00002E010000}"/>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4915</xdr:rowOff>
    </xdr:from>
    <xdr:ext cx="405111" cy="259045"/>
    <xdr:sp macro="" textlink="">
      <xdr:nvSpPr>
        <xdr:cNvPr id="303" name="n_2mainValue【福祉施設】&#10;有形固定資産減価償却率">
          <a:extLst>
            <a:ext uri="{FF2B5EF4-FFF2-40B4-BE49-F238E27FC236}">
              <a16:creationId xmlns:a16="http://schemas.microsoft.com/office/drawing/2014/main" id="{00000000-0008-0000-0200-00002F010000}"/>
            </a:ext>
          </a:extLst>
        </xdr:cNvPr>
        <xdr:cNvSpPr txBox="1"/>
      </xdr:nvSpPr>
      <xdr:spPr>
        <a:xfrm>
          <a:off x="2705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04" name="n_3mainValue【福祉施設】&#10;有形固定資産減価償却率">
          <a:extLst>
            <a:ext uri="{FF2B5EF4-FFF2-40B4-BE49-F238E27FC236}">
              <a16:creationId xmlns:a16="http://schemas.microsoft.com/office/drawing/2014/main" id="{00000000-0008-0000-0200-000030010000}"/>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6548</xdr:rowOff>
    </xdr:from>
    <xdr:ext cx="405111" cy="259045"/>
    <xdr:sp macro="" textlink="">
      <xdr:nvSpPr>
        <xdr:cNvPr id="305" name="n_4mainValue【福祉施設】&#10;有形固定資産減価償却率">
          <a:extLst>
            <a:ext uri="{FF2B5EF4-FFF2-40B4-BE49-F238E27FC236}">
              <a16:creationId xmlns:a16="http://schemas.microsoft.com/office/drawing/2014/main" id="{00000000-0008-0000-0200-000031010000}"/>
            </a:ext>
          </a:extLst>
        </xdr:cNvPr>
        <xdr:cNvSpPr txBox="1"/>
      </xdr:nvSpPr>
      <xdr:spPr>
        <a:xfrm>
          <a:off x="927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a:extLst>
            <a:ext uri="{FF2B5EF4-FFF2-40B4-BE49-F238E27FC236}">
              <a16:creationId xmlns:a16="http://schemas.microsoft.com/office/drawing/2014/main" id="{00000000-0008-0000-02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28" name="【福祉施設】&#10;一人当たり面積最小値テキスト">
          <a:extLst>
            <a:ext uri="{FF2B5EF4-FFF2-40B4-BE49-F238E27FC236}">
              <a16:creationId xmlns:a16="http://schemas.microsoft.com/office/drawing/2014/main" id="{00000000-0008-0000-0200-000048010000}"/>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30" name="【福祉施設】&#10;一人当たり面積最大値テキスト">
          <a:extLst>
            <a:ext uri="{FF2B5EF4-FFF2-40B4-BE49-F238E27FC236}">
              <a16:creationId xmlns:a16="http://schemas.microsoft.com/office/drawing/2014/main" id="{00000000-0008-0000-0200-00004A010000}"/>
            </a:ext>
          </a:extLst>
        </xdr:cNvPr>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138549</xdr:rowOff>
    </xdr:from>
    <xdr:ext cx="469744" cy="259045"/>
    <xdr:sp macro="" textlink="">
      <xdr:nvSpPr>
        <xdr:cNvPr id="332" name="【福祉施設】&#10;一人当たり面積平均値テキスト">
          <a:extLst>
            <a:ext uri="{FF2B5EF4-FFF2-40B4-BE49-F238E27FC236}">
              <a16:creationId xmlns:a16="http://schemas.microsoft.com/office/drawing/2014/main" id="{00000000-0008-0000-0200-00004C010000}"/>
            </a:ext>
          </a:extLst>
        </xdr:cNvPr>
        <xdr:cNvSpPr txBox="1"/>
      </xdr:nvSpPr>
      <xdr:spPr>
        <a:xfrm>
          <a:off x="10515600" y="1454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62509</xdr:rowOff>
    </xdr:from>
    <xdr:to>
      <xdr:col>50</xdr:col>
      <xdr:colOff>165100</xdr:colOff>
      <xdr:row>85</xdr:row>
      <xdr:rowOff>164109</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9588500" y="146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61367</xdr:rowOff>
    </xdr:from>
    <xdr:to>
      <xdr:col>46</xdr:col>
      <xdr:colOff>38100</xdr:colOff>
      <xdr:row>85</xdr:row>
      <xdr:rowOff>162967</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8699500" y="14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112167</xdr:rowOff>
    </xdr:from>
    <xdr:to>
      <xdr:col>50</xdr:col>
      <xdr:colOff>114300</xdr:colOff>
      <xdr:row>85</xdr:row>
      <xdr:rowOff>113309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8750300" y="1468541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62281</xdr:rowOff>
    </xdr:from>
    <xdr:to>
      <xdr:col>41</xdr:col>
      <xdr:colOff>101600</xdr:colOff>
      <xdr:row>85</xdr:row>
      <xdr:rowOff>163881</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7810500" y="146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112167</xdr:rowOff>
    </xdr:from>
    <xdr:to>
      <xdr:col>45</xdr:col>
      <xdr:colOff>177800</xdr:colOff>
      <xdr:row>85</xdr:row>
      <xdr:rowOff>113081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7861300" y="1468541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64339</xdr:rowOff>
    </xdr:from>
    <xdr:to>
      <xdr:col>36</xdr:col>
      <xdr:colOff>165100</xdr:colOff>
      <xdr:row>85</xdr:row>
      <xdr:rowOff>165939</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6921500" y="146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113081</xdr:rowOff>
    </xdr:from>
    <xdr:to>
      <xdr:col>41</xdr:col>
      <xdr:colOff>50800</xdr:colOff>
      <xdr:row>85</xdr:row>
      <xdr:rowOff>115139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6972300" y="14686331"/>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116400</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105427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115943</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124629</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155236</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472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154094</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4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155008</xdr:rowOff>
    </xdr:from>
    <xdr:ext cx="469744" cy="259045"/>
    <xdr:sp macro="" textlink="">
      <xdr:nvSpPr>
        <xdr:cNvPr id="356" name="n_3mainValue【福祉施設】&#10;一人当たり面積">
          <a:extLst>
            <a:ext uri="{FF2B5EF4-FFF2-40B4-BE49-F238E27FC236}">
              <a16:creationId xmlns:a16="http://schemas.microsoft.com/office/drawing/2014/main" id="{00000000-0008-0000-0200-000064010000}"/>
            </a:ext>
          </a:extLst>
        </xdr:cNvPr>
        <xdr:cNvSpPr txBox="1"/>
      </xdr:nvSpPr>
      <xdr:spPr>
        <a:xfrm>
          <a:off x="7626427" y="1472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157066</xdr:rowOff>
    </xdr:from>
    <xdr:ext cx="469744" cy="259045"/>
    <xdr:sp macro="" textlink="">
      <xdr:nvSpPr>
        <xdr:cNvPr id="357" name="n_4mainValue【福祉施設】&#10;一人当たり面積">
          <a:extLst>
            <a:ext uri="{FF2B5EF4-FFF2-40B4-BE49-F238E27FC236}">
              <a16:creationId xmlns:a16="http://schemas.microsoft.com/office/drawing/2014/main" id="{00000000-0008-0000-0200-000065010000}"/>
            </a:ext>
          </a:extLst>
        </xdr:cNvPr>
        <xdr:cNvSpPr txBox="1"/>
      </xdr:nvSpPr>
      <xdr:spPr>
        <a:xfrm>
          <a:off x="6737427" y="1473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00000000-0008-0000-0200-00007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00000000-0008-0000-0200-00008101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200-000083010000}"/>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168275</xdr:rowOff>
    </xdr:from>
    <xdr:to>
      <xdr:col>20</xdr:col>
      <xdr:colOff>38100</xdr:colOff>
      <xdr:row>104</xdr:row>
      <xdr:rowOff>98425</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3746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101600</xdr:rowOff>
    </xdr:from>
    <xdr:to>
      <xdr:col>15</xdr:col>
      <xdr:colOff>101600</xdr:colOff>
      <xdr:row>109</xdr:row>
      <xdr:rowOff>31750</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114952</xdr:rowOff>
    </xdr:from>
    <xdr:ext cx="405111" cy="259045"/>
    <xdr:sp macro="" textlink="">
      <xdr:nvSpPr>
        <xdr:cNvPr id="405" name="n_1aveValue【市民会館】&#10;有形固定資産減価償却率">
          <a:extLst>
            <a:ext uri="{FF2B5EF4-FFF2-40B4-BE49-F238E27FC236}">
              <a16:creationId xmlns:a16="http://schemas.microsoft.com/office/drawing/2014/main" id="{00000000-0008-0000-0200-000095010000}"/>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06" name="n_2aveValue【市民会館】&#10;有形固定資産減価償却率">
          <a:extLst>
            <a:ext uri="{FF2B5EF4-FFF2-40B4-BE49-F238E27FC236}">
              <a16:creationId xmlns:a16="http://schemas.microsoft.com/office/drawing/2014/main" id="{00000000-0008-0000-0200-000096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407" name="n_3aveValue【市民会館】&#10;有形固定資産減価償却率">
          <a:extLst>
            <a:ext uri="{FF2B5EF4-FFF2-40B4-BE49-F238E27FC236}">
              <a16:creationId xmlns:a16="http://schemas.microsoft.com/office/drawing/2014/main" id="{00000000-0008-0000-0200-000097010000}"/>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408" name="n_4aveValue【市民会館】&#10;有形固定資産減価償却率">
          <a:extLst>
            <a:ext uri="{FF2B5EF4-FFF2-40B4-BE49-F238E27FC236}">
              <a16:creationId xmlns:a16="http://schemas.microsoft.com/office/drawing/2014/main" id="{00000000-0008-0000-0200-000098010000}"/>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09" name="n_1mainValue【市民会館】&#10;有形固定資産減価償却率">
          <a:extLst>
            <a:ext uri="{FF2B5EF4-FFF2-40B4-BE49-F238E27FC236}">
              <a16:creationId xmlns:a16="http://schemas.microsoft.com/office/drawing/2014/main" id="{00000000-0008-0000-0200-000099010000}"/>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10" name="n_2mainValue【市民会館】&#10;有形固定資産減価償却率">
          <a:extLst>
            <a:ext uri="{FF2B5EF4-FFF2-40B4-BE49-F238E27FC236}">
              <a16:creationId xmlns:a16="http://schemas.microsoft.com/office/drawing/2014/main" id="{00000000-0008-0000-0200-00009A010000}"/>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11" name="n_3mainValue【市民会館】&#10;有形固定資産減価償却率">
          <a:extLst>
            <a:ext uri="{FF2B5EF4-FFF2-40B4-BE49-F238E27FC236}">
              <a16:creationId xmlns:a16="http://schemas.microsoft.com/office/drawing/2014/main" id="{00000000-0008-0000-0200-00009B010000}"/>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12" name="n_4mainValue【市民会館】&#10;有形固定資産減価償却率">
          <a:extLst>
            <a:ext uri="{FF2B5EF4-FFF2-40B4-BE49-F238E27FC236}">
              <a16:creationId xmlns:a16="http://schemas.microsoft.com/office/drawing/2014/main" id="{00000000-0008-0000-0200-00009C010000}"/>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a:extLst>
            <a:ext uri="{FF2B5EF4-FFF2-40B4-BE49-F238E27FC236}">
              <a16:creationId xmlns:a16="http://schemas.microsoft.com/office/drawing/2014/main" id="{00000000-0008-0000-0200-0000B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37" name="【市民会館】&#10;一人当たり面積最小値テキスト">
          <a:extLst>
            <a:ext uri="{FF2B5EF4-FFF2-40B4-BE49-F238E27FC236}">
              <a16:creationId xmlns:a16="http://schemas.microsoft.com/office/drawing/2014/main" id="{00000000-0008-0000-0200-0000B5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39" name="【市民会館】&#10;一人当たり面積最大値テキスト">
          <a:extLst>
            <a:ext uri="{FF2B5EF4-FFF2-40B4-BE49-F238E27FC236}">
              <a16:creationId xmlns:a16="http://schemas.microsoft.com/office/drawing/2014/main" id="{00000000-0008-0000-0200-0000B7010000}"/>
            </a:ext>
          </a:extLst>
        </xdr:cNvPr>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441" name="【市民会館】&#10;一人当たり面積平均値テキスト">
          <a:extLst>
            <a:ext uri="{FF2B5EF4-FFF2-40B4-BE49-F238E27FC236}">
              <a16:creationId xmlns:a16="http://schemas.microsoft.com/office/drawing/2014/main" id="{00000000-0008-0000-0200-0000B9010000}"/>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7113</xdr:rowOff>
    </xdr:from>
    <xdr:to>
      <xdr:col>50</xdr:col>
      <xdr:colOff>165100</xdr:colOff>
      <xdr:row>108</xdr:row>
      <xdr:rowOff>108713</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9588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5969</xdr:rowOff>
    </xdr:from>
    <xdr:to>
      <xdr:col>46</xdr:col>
      <xdr:colOff>38100</xdr:colOff>
      <xdr:row>108</xdr:row>
      <xdr:rowOff>107569</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8699500" y="18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56769</xdr:rowOff>
    </xdr:from>
    <xdr:to>
      <xdr:col>50</xdr:col>
      <xdr:colOff>114300</xdr:colOff>
      <xdr:row>108</xdr:row>
      <xdr:rowOff>57913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8750300" y="185733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7113</xdr:rowOff>
    </xdr:from>
    <xdr:to>
      <xdr:col>41</xdr:col>
      <xdr:colOff>101600</xdr:colOff>
      <xdr:row>108</xdr:row>
      <xdr:rowOff>108713</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7810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56769</xdr:rowOff>
    </xdr:from>
    <xdr:to>
      <xdr:col>45</xdr:col>
      <xdr:colOff>177800</xdr:colOff>
      <xdr:row>108</xdr:row>
      <xdr:rowOff>57913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7861300" y="185733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9017</xdr:rowOff>
    </xdr:from>
    <xdr:to>
      <xdr:col>36</xdr:col>
      <xdr:colOff>165100</xdr:colOff>
      <xdr:row>108</xdr:row>
      <xdr:rowOff>110617</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6921500" y="185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57913</xdr:rowOff>
    </xdr:from>
    <xdr:to>
      <xdr:col>41</xdr:col>
      <xdr:colOff>50800</xdr:colOff>
      <xdr:row>108</xdr:row>
      <xdr:rowOff>59817</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6972300" y="18574513"/>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94759</xdr:rowOff>
    </xdr:from>
    <xdr:ext cx="469744" cy="259045"/>
    <xdr:sp macro="" textlink="">
      <xdr:nvSpPr>
        <xdr:cNvPr id="459" name="n_1aveValue【市民会館】&#10;一人当たり面積">
          <a:extLst>
            <a:ext uri="{FF2B5EF4-FFF2-40B4-BE49-F238E27FC236}">
              <a16:creationId xmlns:a16="http://schemas.microsoft.com/office/drawing/2014/main" id="{00000000-0008-0000-0200-0000CB010000}"/>
            </a:ext>
          </a:extLst>
        </xdr:cNvPr>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460" name="n_2aveValue【市民会館】&#10;一人当たり面積">
          <a:extLst>
            <a:ext uri="{FF2B5EF4-FFF2-40B4-BE49-F238E27FC236}">
              <a16:creationId xmlns:a16="http://schemas.microsoft.com/office/drawing/2014/main" id="{00000000-0008-0000-0200-0000CC010000}"/>
            </a:ext>
          </a:extLst>
        </xdr:cNvPr>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111523</xdr:rowOff>
    </xdr:from>
    <xdr:ext cx="469744" cy="259045"/>
    <xdr:sp macro="" textlink="">
      <xdr:nvSpPr>
        <xdr:cNvPr id="461" name="n_3aveValue【市民会館】&#10;一人当たり面積">
          <a:extLst>
            <a:ext uri="{FF2B5EF4-FFF2-40B4-BE49-F238E27FC236}">
              <a16:creationId xmlns:a16="http://schemas.microsoft.com/office/drawing/2014/main" id="{00000000-0008-0000-0200-0000CD010000}"/>
            </a:ext>
          </a:extLst>
        </xdr:cNvPr>
        <xdr:cNvSpPr txBox="1"/>
      </xdr:nvSpPr>
      <xdr:spPr>
        <a:xfrm>
          <a:off x="7626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113047</xdr:rowOff>
    </xdr:from>
    <xdr:ext cx="469744" cy="259045"/>
    <xdr:sp macro="" textlink="">
      <xdr:nvSpPr>
        <xdr:cNvPr id="462" name="n_4aveValue【市民会館】&#10;一人当たり面積">
          <a:extLst>
            <a:ext uri="{FF2B5EF4-FFF2-40B4-BE49-F238E27FC236}">
              <a16:creationId xmlns:a16="http://schemas.microsoft.com/office/drawing/2014/main" id="{00000000-0008-0000-0200-0000CE010000}"/>
            </a:ext>
          </a:extLst>
        </xdr:cNvPr>
        <xdr:cNvSpPr txBox="1"/>
      </xdr:nvSpPr>
      <xdr:spPr>
        <a:xfrm>
          <a:off x="6737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99840</xdr:rowOff>
    </xdr:from>
    <xdr:ext cx="469744" cy="259045"/>
    <xdr:sp macro="" textlink="">
      <xdr:nvSpPr>
        <xdr:cNvPr id="463" name="n_1mainValue【市民会館】&#10;一人当たり面積">
          <a:extLst>
            <a:ext uri="{FF2B5EF4-FFF2-40B4-BE49-F238E27FC236}">
              <a16:creationId xmlns:a16="http://schemas.microsoft.com/office/drawing/2014/main" id="{00000000-0008-0000-0200-0000CF010000}"/>
            </a:ext>
          </a:extLst>
        </xdr:cNvPr>
        <xdr:cNvSpPr txBox="1"/>
      </xdr:nvSpPr>
      <xdr:spPr>
        <a:xfrm>
          <a:off x="9391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98696</xdr:rowOff>
    </xdr:from>
    <xdr:ext cx="469744" cy="259045"/>
    <xdr:sp macro="" textlink="">
      <xdr:nvSpPr>
        <xdr:cNvPr id="464" name="n_2mainValue【市民会館】&#10;一人当たり面積">
          <a:extLst>
            <a:ext uri="{FF2B5EF4-FFF2-40B4-BE49-F238E27FC236}">
              <a16:creationId xmlns:a16="http://schemas.microsoft.com/office/drawing/2014/main" id="{00000000-0008-0000-0200-0000D0010000}"/>
            </a:ext>
          </a:extLst>
        </xdr:cNvPr>
        <xdr:cNvSpPr txBox="1"/>
      </xdr:nvSpPr>
      <xdr:spPr>
        <a:xfrm>
          <a:off x="8515427" y="186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99840</xdr:rowOff>
    </xdr:from>
    <xdr:ext cx="469744" cy="259045"/>
    <xdr:sp macro="" textlink="">
      <xdr:nvSpPr>
        <xdr:cNvPr id="465" name="n_3mainValue【市民会館】&#10;一人当たり面積">
          <a:extLst>
            <a:ext uri="{FF2B5EF4-FFF2-40B4-BE49-F238E27FC236}">
              <a16:creationId xmlns:a16="http://schemas.microsoft.com/office/drawing/2014/main" id="{00000000-0008-0000-0200-0000D1010000}"/>
            </a:ext>
          </a:extLst>
        </xdr:cNvPr>
        <xdr:cNvSpPr txBox="1"/>
      </xdr:nvSpPr>
      <xdr:spPr>
        <a:xfrm>
          <a:off x="7626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101744</xdr:rowOff>
    </xdr:from>
    <xdr:ext cx="469744" cy="259045"/>
    <xdr:sp macro="" textlink="">
      <xdr:nvSpPr>
        <xdr:cNvPr id="466" name="n_4mainValue【市民会館】&#10;一人当たり面積">
          <a:extLst>
            <a:ext uri="{FF2B5EF4-FFF2-40B4-BE49-F238E27FC236}">
              <a16:creationId xmlns:a16="http://schemas.microsoft.com/office/drawing/2014/main" id="{00000000-0008-0000-0200-0000D2010000}"/>
            </a:ext>
          </a:extLst>
        </xdr:cNvPr>
        <xdr:cNvSpPr txBox="1"/>
      </xdr:nvSpPr>
      <xdr:spPr>
        <a:xfrm>
          <a:off x="6737427" y="186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0000000-0008-0000-02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3" name="【一般廃棄物処理施設】&#10;有形固定資産減価償却率最小値テキスト">
          <a:extLst>
            <a:ext uri="{FF2B5EF4-FFF2-40B4-BE49-F238E27FC236}">
              <a16:creationId xmlns:a16="http://schemas.microsoft.com/office/drawing/2014/main" id="{00000000-0008-0000-0200-0000ED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95" name="【一般廃棄物処理施設】&#10;有形固定資産減価償却率最大値テキスト">
          <a:extLst>
            <a:ext uri="{FF2B5EF4-FFF2-40B4-BE49-F238E27FC236}">
              <a16:creationId xmlns:a16="http://schemas.microsoft.com/office/drawing/2014/main" id="{00000000-0008-0000-0200-0000EF010000}"/>
            </a:ext>
          </a:extLst>
        </xdr:cNvPr>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00000000-0008-0000-0200-0000F1010000}"/>
            </a:ext>
          </a:extLst>
        </xdr:cNvPr>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58057</xdr:rowOff>
    </xdr:from>
    <xdr:to>
      <xdr:col>76</xdr:col>
      <xdr:colOff>165100</xdr:colOff>
      <xdr:row>41</xdr:row>
      <xdr:rowOff>159657</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4541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108857</xdr:rowOff>
    </xdr:from>
    <xdr:to>
      <xdr:col>81</xdr:col>
      <xdr:colOff>50800</xdr:colOff>
      <xdr:row>41</xdr:row>
      <xdr:rowOff>118654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4592300" y="71383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46627</xdr:rowOff>
    </xdr:from>
    <xdr:to>
      <xdr:col>72</xdr:col>
      <xdr:colOff>38100</xdr:colOff>
      <xdr:row>41</xdr:row>
      <xdr:rowOff>148227</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3652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97427</xdr:rowOff>
    </xdr:from>
    <xdr:to>
      <xdr:col>76</xdr:col>
      <xdr:colOff>114300</xdr:colOff>
      <xdr:row>41</xdr:row>
      <xdr:rowOff>108857</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3703300" y="71268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36830</xdr:rowOff>
    </xdr:from>
    <xdr:to>
      <xdr:col>67</xdr:col>
      <xdr:colOff>101600</xdr:colOff>
      <xdr:row>41</xdr:row>
      <xdr:rowOff>138430</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276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87630</xdr:rowOff>
    </xdr:from>
    <xdr:to>
      <xdr:col>71</xdr:col>
      <xdr:colOff>177800</xdr:colOff>
      <xdr:row>41</xdr:row>
      <xdr:rowOff>97427</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814300" y="7117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515" name="n_1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516" name="n_2ave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4389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17" name="n_3ave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518" name="n_4ave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519" name="n_1mainValue【一般廃棄物処理施設】&#10;有形固定資産減価償却率">
          <a:extLst>
            <a:ext uri="{FF2B5EF4-FFF2-40B4-BE49-F238E27FC236}">
              <a16:creationId xmlns:a16="http://schemas.microsoft.com/office/drawing/2014/main" id="{00000000-0008-0000-0200-000007020000}"/>
            </a:ext>
          </a:extLst>
        </xdr:cNvPr>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150784</xdr:rowOff>
    </xdr:from>
    <xdr:ext cx="405111" cy="259045"/>
    <xdr:sp macro="" textlink="">
      <xdr:nvSpPr>
        <xdr:cNvPr id="520" name="n_2mainValue【一般廃棄物処理施設】&#10;有形固定資産減価償却率">
          <a:extLst>
            <a:ext uri="{FF2B5EF4-FFF2-40B4-BE49-F238E27FC236}">
              <a16:creationId xmlns:a16="http://schemas.microsoft.com/office/drawing/2014/main" id="{00000000-0008-0000-0200-000008020000}"/>
            </a:ext>
          </a:extLst>
        </xdr:cNvPr>
        <xdr:cNvSpPr txBox="1"/>
      </xdr:nvSpPr>
      <xdr:spPr>
        <a:xfrm>
          <a:off x="14389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139354</xdr:rowOff>
    </xdr:from>
    <xdr:ext cx="405111" cy="259045"/>
    <xdr:sp macro="" textlink="">
      <xdr:nvSpPr>
        <xdr:cNvPr id="521" name="n_3mainValue【一般廃棄物処理施設】&#10;有形固定資産減価償却率">
          <a:extLst>
            <a:ext uri="{FF2B5EF4-FFF2-40B4-BE49-F238E27FC236}">
              <a16:creationId xmlns:a16="http://schemas.microsoft.com/office/drawing/2014/main" id="{00000000-0008-0000-0200-000009020000}"/>
            </a:ext>
          </a:extLst>
        </xdr:cNvPr>
        <xdr:cNvSpPr txBox="1"/>
      </xdr:nvSpPr>
      <xdr:spPr>
        <a:xfrm>
          <a:off x="13500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129557</xdr:rowOff>
    </xdr:from>
    <xdr:ext cx="405111" cy="259045"/>
    <xdr:sp macro="" textlink="">
      <xdr:nvSpPr>
        <xdr:cNvPr id="522" name="n_4mainValue【一般廃棄物処理施設】&#10;有形固定資産減価償却率">
          <a:extLst>
            <a:ext uri="{FF2B5EF4-FFF2-40B4-BE49-F238E27FC236}">
              <a16:creationId xmlns:a16="http://schemas.microsoft.com/office/drawing/2014/main" id="{00000000-0008-0000-0200-00000A020000}"/>
            </a:ext>
          </a:extLst>
        </xdr:cNvPr>
        <xdr:cNvSpPr txBox="1"/>
      </xdr:nvSpPr>
      <xdr:spPr>
        <a:xfrm>
          <a:off x="12611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2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200-000021020000}"/>
            </a:ext>
          </a:extLst>
        </xdr:cNvPr>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200-000023020000}"/>
            </a:ext>
          </a:extLst>
        </xdr:cNvPr>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200-000025020000}"/>
            </a:ext>
          </a:extLst>
        </xdr:cNvPr>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59091</xdr:rowOff>
    </xdr:from>
    <xdr:to>
      <xdr:col>112</xdr:col>
      <xdr:colOff>38100</xdr:colOff>
      <xdr:row>40</xdr:row>
      <xdr:rowOff>160691</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69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56626</xdr:rowOff>
    </xdr:from>
    <xdr:to>
      <xdr:col>107</xdr:col>
      <xdr:colOff>101600</xdr:colOff>
      <xdr:row>40</xdr:row>
      <xdr:rowOff>158226</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0383500" y="69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107426</xdr:rowOff>
    </xdr:from>
    <xdr:to>
      <xdr:col>111</xdr:col>
      <xdr:colOff>177800</xdr:colOff>
      <xdr:row>40</xdr:row>
      <xdr:rowOff>109891</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0434300" y="6965426"/>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58830</xdr:rowOff>
    </xdr:from>
    <xdr:to>
      <xdr:col>102</xdr:col>
      <xdr:colOff>165100</xdr:colOff>
      <xdr:row>40</xdr:row>
      <xdr:rowOff>160430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9494500" y="69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107426</xdr:rowOff>
    </xdr:from>
    <xdr:to>
      <xdr:col>107</xdr:col>
      <xdr:colOff>50800</xdr:colOff>
      <xdr:row>40</xdr:row>
      <xdr:rowOff>109630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19545300" y="6965426"/>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62675</xdr:rowOff>
    </xdr:from>
    <xdr:to>
      <xdr:col>98</xdr:col>
      <xdr:colOff>38100</xdr:colOff>
      <xdr:row>40</xdr:row>
      <xdr:rowOff>164275</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8605500" y="6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109630</xdr:rowOff>
    </xdr:from>
    <xdr:to>
      <xdr:col>102</xdr:col>
      <xdr:colOff>114300</xdr:colOff>
      <xdr:row>40</xdr:row>
      <xdr:rowOff>113475</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8656300" y="6967630"/>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57672</xdr:rowOff>
    </xdr:from>
    <xdr:ext cx="599010" cy="259045"/>
    <xdr:sp macro="" textlink="">
      <xdr:nvSpPr>
        <xdr:cNvPr id="567" name="n_1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39622</xdr:rowOff>
    </xdr:from>
    <xdr:ext cx="599010" cy="259045"/>
    <xdr:sp macro="" textlink="">
      <xdr:nvSpPr>
        <xdr:cNvPr id="568" name="n_2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50958</xdr:rowOff>
    </xdr:from>
    <xdr:ext cx="599010" cy="259045"/>
    <xdr:sp macro="" textlink="">
      <xdr:nvSpPr>
        <xdr:cNvPr id="569" name="n_3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9245795" y="708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57602</xdr:rowOff>
    </xdr:from>
    <xdr:ext cx="599010" cy="259045"/>
    <xdr:sp macro="" textlink="">
      <xdr:nvSpPr>
        <xdr:cNvPr id="570" name="n_4ave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18356795" y="708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5768</xdr:rowOff>
    </xdr:from>
    <xdr:ext cx="599010" cy="259045"/>
    <xdr:sp macro="" textlink="">
      <xdr:nvSpPr>
        <xdr:cNvPr id="571" name="n_1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1011095" y="669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3303</xdr:rowOff>
    </xdr:from>
    <xdr:ext cx="599010" cy="259045"/>
    <xdr:sp macro="" textlink="">
      <xdr:nvSpPr>
        <xdr:cNvPr id="572" name="n_2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20134795" y="668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5507</xdr:rowOff>
    </xdr:from>
    <xdr:ext cx="599010" cy="259045"/>
    <xdr:sp macro="" textlink="">
      <xdr:nvSpPr>
        <xdr:cNvPr id="573" name="n_3mainValue【一般廃棄物処理施設】&#10;一人当たり有形固定資産（償却資産）額">
          <a:extLst>
            <a:ext uri="{FF2B5EF4-FFF2-40B4-BE49-F238E27FC236}">
              <a16:creationId xmlns:a16="http://schemas.microsoft.com/office/drawing/2014/main" id="{00000000-0008-0000-0200-00003D020000}"/>
            </a:ext>
          </a:extLst>
        </xdr:cNvPr>
        <xdr:cNvSpPr txBox="1"/>
      </xdr:nvSpPr>
      <xdr:spPr>
        <a:xfrm>
          <a:off x="19245795" y="669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9352</xdr:rowOff>
    </xdr:from>
    <xdr:ext cx="599010" cy="259045"/>
    <xdr:sp macro="" textlink="">
      <xdr:nvSpPr>
        <xdr:cNvPr id="574" name="n_4mainValue【一般廃棄物処理施設】&#10;一人当たり有形固定資産（償却資産）額">
          <a:extLst>
            <a:ext uri="{FF2B5EF4-FFF2-40B4-BE49-F238E27FC236}">
              <a16:creationId xmlns:a16="http://schemas.microsoft.com/office/drawing/2014/main" id="{00000000-0008-0000-0200-00003E020000}"/>
            </a:ext>
          </a:extLst>
        </xdr:cNvPr>
        <xdr:cNvSpPr txBox="1"/>
      </xdr:nvSpPr>
      <xdr:spPr>
        <a:xfrm>
          <a:off x="18356795" y="669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a:extLst>
            <a:ext uri="{FF2B5EF4-FFF2-40B4-BE49-F238E27FC236}">
              <a16:creationId xmlns:a16="http://schemas.microsoft.com/office/drawing/2014/main" id="{00000000-0008-0000-0200-00005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0" name="【保健センター・保健所】&#10;有形固定資産減価償却率最小値テキスト">
          <a:extLst>
            <a:ext uri="{FF2B5EF4-FFF2-40B4-BE49-F238E27FC236}">
              <a16:creationId xmlns:a16="http://schemas.microsoft.com/office/drawing/2014/main" id="{00000000-0008-0000-0200-000058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602" name="【保健センター・保健所】&#10;有形固定資産減価償却率最大値テキスト">
          <a:extLst>
            <a:ext uri="{FF2B5EF4-FFF2-40B4-BE49-F238E27FC236}">
              <a16:creationId xmlns:a16="http://schemas.microsoft.com/office/drawing/2014/main" id="{00000000-0008-0000-0200-00005A020000}"/>
            </a:ext>
          </a:extLst>
        </xdr:cNvPr>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604" name="【保健センター・保健所】&#10;有形固定資産減価償却率平均値テキスト">
          <a:extLst>
            <a:ext uri="{FF2B5EF4-FFF2-40B4-BE49-F238E27FC236}">
              <a16:creationId xmlns:a16="http://schemas.microsoft.com/office/drawing/2014/main" id="{00000000-0008-0000-0200-00005C020000}"/>
            </a:ext>
          </a:extLst>
        </xdr:cNvPr>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xdr:rowOff>
    </xdr:from>
    <xdr:to>
      <xdr:col>81</xdr:col>
      <xdr:colOff>101600</xdr:colOff>
      <xdr:row>61</xdr:row>
      <xdr:rowOff>117475</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145415</xdr:rowOff>
    </xdr:from>
    <xdr:to>
      <xdr:col>76</xdr:col>
      <xdr:colOff>165100</xdr:colOff>
      <xdr:row>61</xdr:row>
      <xdr:rowOff>75565</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4541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24765</xdr:rowOff>
    </xdr:from>
    <xdr:to>
      <xdr:col>81</xdr:col>
      <xdr:colOff>50800</xdr:colOff>
      <xdr:row>61</xdr:row>
      <xdr:rowOff>66675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4592300" y="104832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169545</xdr:rowOff>
    </xdr:from>
    <xdr:to>
      <xdr:col>76</xdr:col>
      <xdr:colOff>114300</xdr:colOff>
      <xdr:row>61</xdr:row>
      <xdr:rowOff>24765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3703300" y="104565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276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60</xdr:row>
      <xdr:rowOff>169545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814300" y="104279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622" name="n_1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5266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23" name="n_2ave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24" name="n_3ave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625" name="n_4ave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2611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108602</xdr:rowOff>
    </xdr:from>
    <xdr:ext cx="405111" cy="259045"/>
    <xdr:sp macro="" textlink="">
      <xdr:nvSpPr>
        <xdr:cNvPr id="626" name="n_1mainValue【保健センター・保健所】&#10;有形固定資産減価償却率">
          <a:extLst>
            <a:ext uri="{FF2B5EF4-FFF2-40B4-BE49-F238E27FC236}">
              <a16:creationId xmlns:a16="http://schemas.microsoft.com/office/drawing/2014/main" id="{00000000-0008-0000-0200-000072020000}"/>
            </a:ext>
          </a:extLst>
        </xdr:cNvPr>
        <xdr:cNvSpPr txBox="1"/>
      </xdr:nvSpPr>
      <xdr:spPr>
        <a:xfrm>
          <a:off x="15266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66692</xdr:rowOff>
    </xdr:from>
    <xdr:ext cx="405111" cy="259045"/>
    <xdr:sp macro="" textlink="">
      <xdr:nvSpPr>
        <xdr:cNvPr id="627" name="n_2mainValue【保健センター・保健所】&#10;有形固定資産減価償却率">
          <a:extLst>
            <a:ext uri="{FF2B5EF4-FFF2-40B4-BE49-F238E27FC236}">
              <a16:creationId xmlns:a16="http://schemas.microsoft.com/office/drawing/2014/main" id="{00000000-0008-0000-0200-000073020000}"/>
            </a:ext>
          </a:extLst>
        </xdr:cNvPr>
        <xdr:cNvSpPr txBox="1"/>
      </xdr:nvSpPr>
      <xdr:spPr>
        <a:xfrm>
          <a:off x="14389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40022</xdr:rowOff>
    </xdr:from>
    <xdr:ext cx="405111" cy="259045"/>
    <xdr:sp macro="" textlink="">
      <xdr:nvSpPr>
        <xdr:cNvPr id="628" name="n_3mainValue【保健センター・保健所】&#10;有形固定資産減価償却率">
          <a:extLst>
            <a:ext uri="{FF2B5EF4-FFF2-40B4-BE49-F238E27FC236}">
              <a16:creationId xmlns:a16="http://schemas.microsoft.com/office/drawing/2014/main" id="{00000000-0008-0000-0200-000074020000}"/>
            </a:ext>
          </a:extLst>
        </xdr:cNvPr>
        <xdr:cNvSpPr txBox="1"/>
      </xdr:nvSpPr>
      <xdr:spPr>
        <a:xfrm>
          <a:off x="13500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629" name="n_4mainValue【保健センター・保健所】&#10;有形固定資産減価償却率">
          <a:extLst>
            <a:ext uri="{FF2B5EF4-FFF2-40B4-BE49-F238E27FC236}">
              <a16:creationId xmlns:a16="http://schemas.microsoft.com/office/drawing/2014/main" id="{00000000-0008-0000-0200-000075020000}"/>
            </a:ext>
          </a:extLst>
        </xdr:cNvPr>
        <xdr:cNvSpPr txBox="1"/>
      </xdr:nvSpPr>
      <xdr:spPr>
        <a:xfrm>
          <a:off x="12611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保健センター・保健所】&#10;一人当たり面積グラフ枠">
          <a:extLst>
            <a:ext uri="{FF2B5EF4-FFF2-40B4-BE49-F238E27FC236}">
              <a16:creationId xmlns:a16="http://schemas.microsoft.com/office/drawing/2014/main" id="{00000000-0008-0000-0200-00008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652" name="【保健センター・保健所】&#10;一人当たり面積最小値テキスト">
          <a:extLst>
            <a:ext uri="{FF2B5EF4-FFF2-40B4-BE49-F238E27FC236}">
              <a16:creationId xmlns:a16="http://schemas.microsoft.com/office/drawing/2014/main" id="{00000000-0008-0000-0200-00008C020000}"/>
            </a:ext>
          </a:extLst>
        </xdr:cNvPr>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654" name="【保健センター・保健所】&#10;一人当たり面積最大値テキスト">
          <a:extLst>
            <a:ext uri="{FF2B5EF4-FFF2-40B4-BE49-F238E27FC236}">
              <a16:creationId xmlns:a16="http://schemas.microsoft.com/office/drawing/2014/main" id="{00000000-0008-0000-0200-00008E020000}"/>
            </a:ext>
          </a:extLst>
        </xdr:cNvPr>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22268</xdr:rowOff>
    </xdr:from>
    <xdr:ext cx="469744" cy="259045"/>
    <xdr:sp macro="" textlink="">
      <xdr:nvSpPr>
        <xdr:cNvPr id="656" name="【保健センター・保健所】&#10;一人当たり面積平均値テキスト">
          <a:extLst>
            <a:ext uri="{FF2B5EF4-FFF2-40B4-BE49-F238E27FC236}">
              <a16:creationId xmlns:a16="http://schemas.microsoft.com/office/drawing/2014/main" id="{00000000-0008-0000-0200-000090020000}"/>
            </a:ext>
          </a:extLst>
        </xdr:cNvPr>
        <xdr:cNvSpPr txBox="1"/>
      </xdr:nvSpPr>
      <xdr:spPr>
        <a:xfrm>
          <a:off x="22199600" y="10823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43612</xdr:rowOff>
    </xdr:from>
    <xdr:to>
      <xdr:col>112</xdr:col>
      <xdr:colOff>38100</xdr:colOff>
      <xdr:row>62</xdr:row>
      <xdr:rowOff>145212</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1272500" y="106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40411</xdr:rowOff>
    </xdr:from>
    <xdr:to>
      <xdr:col>107</xdr:col>
      <xdr:colOff>101600</xdr:colOff>
      <xdr:row>62</xdr:row>
      <xdr:rowOff>142011</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20383500" y="106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91211</xdr:rowOff>
    </xdr:from>
    <xdr:to>
      <xdr:col>111</xdr:col>
      <xdr:colOff>177800</xdr:colOff>
      <xdr:row>62</xdr:row>
      <xdr:rowOff>94412</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20434300" y="1072111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43383</xdr:rowOff>
    </xdr:from>
    <xdr:to>
      <xdr:col>102</xdr:col>
      <xdr:colOff>165100</xdr:colOff>
      <xdr:row>62</xdr:row>
      <xdr:rowOff>144983</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9494500" y="106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91211</xdr:rowOff>
    </xdr:from>
    <xdr:to>
      <xdr:col>107</xdr:col>
      <xdr:colOff>50800</xdr:colOff>
      <xdr:row>62</xdr:row>
      <xdr:rowOff>94183</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9545300" y="1072111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48184</xdr:rowOff>
    </xdr:from>
    <xdr:to>
      <xdr:col>98</xdr:col>
      <xdr:colOff>38100</xdr:colOff>
      <xdr:row>62</xdr:row>
      <xdr:rowOff>149784</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8605500" y="106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94183</xdr:rowOff>
    </xdr:from>
    <xdr:to>
      <xdr:col>102</xdr:col>
      <xdr:colOff>114300</xdr:colOff>
      <xdr:row>62</xdr:row>
      <xdr:rowOff>98984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8656300" y="1072408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135196</xdr:rowOff>
    </xdr:from>
    <xdr:ext cx="469744" cy="259045"/>
    <xdr:sp macro="" textlink="">
      <xdr:nvSpPr>
        <xdr:cNvPr id="674" name="n_1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1075727" y="109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131995</xdr:rowOff>
    </xdr:from>
    <xdr:ext cx="469744" cy="259045"/>
    <xdr:sp macro="" textlink="">
      <xdr:nvSpPr>
        <xdr:cNvPr id="675" name="n_2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20199427" y="109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676" name="n_3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129709</xdr:rowOff>
    </xdr:from>
    <xdr:ext cx="469744" cy="259045"/>
    <xdr:sp macro="" textlink="">
      <xdr:nvSpPr>
        <xdr:cNvPr id="677" name="n_4aveValue【保健センター・保健所】&#10;一人当たり面積">
          <a:extLst>
            <a:ext uri="{FF2B5EF4-FFF2-40B4-BE49-F238E27FC236}">
              <a16:creationId xmlns:a16="http://schemas.microsoft.com/office/drawing/2014/main" id="{00000000-0008-0000-0200-0000A5020000}"/>
            </a:ext>
          </a:extLst>
        </xdr:cNvPr>
        <xdr:cNvSpPr txBox="1"/>
      </xdr:nvSpPr>
      <xdr:spPr>
        <a:xfrm>
          <a:off x="18421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161739</xdr:rowOff>
    </xdr:from>
    <xdr:ext cx="469744" cy="259045"/>
    <xdr:sp macro="" textlink="">
      <xdr:nvSpPr>
        <xdr:cNvPr id="678" name="n_1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1075727" y="1044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158538</xdr:rowOff>
    </xdr:from>
    <xdr:ext cx="469744" cy="259045"/>
    <xdr:sp macro="" textlink="">
      <xdr:nvSpPr>
        <xdr:cNvPr id="679" name="n_2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20199427" y="1044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161510</xdr:rowOff>
    </xdr:from>
    <xdr:ext cx="469744" cy="259045"/>
    <xdr:sp macro="" textlink="">
      <xdr:nvSpPr>
        <xdr:cNvPr id="680" name="n_3mainValue【保健センター・保健所】&#10;一人当たり面積">
          <a:extLst>
            <a:ext uri="{FF2B5EF4-FFF2-40B4-BE49-F238E27FC236}">
              <a16:creationId xmlns:a16="http://schemas.microsoft.com/office/drawing/2014/main" id="{00000000-0008-0000-0200-0000A8020000}"/>
            </a:ext>
          </a:extLst>
        </xdr:cNvPr>
        <xdr:cNvSpPr txBox="1"/>
      </xdr:nvSpPr>
      <xdr:spPr>
        <a:xfrm>
          <a:off x="19310427" y="1044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166311</xdr:rowOff>
    </xdr:from>
    <xdr:ext cx="469744" cy="259045"/>
    <xdr:sp macro="" textlink="">
      <xdr:nvSpPr>
        <xdr:cNvPr id="681" name="n_4mainValue【保健センター・保健所】&#10;一人当たり面積">
          <a:extLst>
            <a:ext uri="{FF2B5EF4-FFF2-40B4-BE49-F238E27FC236}">
              <a16:creationId xmlns:a16="http://schemas.microsoft.com/office/drawing/2014/main" id="{00000000-0008-0000-0200-0000A9020000}"/>
            </a:ext>
          </a:extLst>
        </xdr:cNvPr>
        <xdr:cNvSpPr txBox="1"/>
      </xdr:nvSpPr>
      <xdr:spPr>
        <a:xfrm>
          <a:off x="18421427" y="104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00000000-0008-0000-0200-0000C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06" name="【消防施設】&#10;有形固定資産減価償却率最小値テキスト">
          <a:extLst>
            <a:ext uri="{FF2B5EF4-FFF2-40B4-BE49-F238E27FC236}">
              <a16:creationId xmlns:a16="http://schemas.microsoft.com/office/drawing/2014/main" id="{00000000-0008-0000-0200-0000C2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08" name="【消防施設】&#10;有形固定資産減価償却率最大値テキスト">
          <a:extLst>
            <a:ext uri="{FF2B5EF4-FFF2-40B4-BE49-F238E27FC236}">
              <a16:creationId xmlns:a16="http://schemas.microsoft.com/office/drawing/2014/main" id="{00000000-0008-0000-0200-0000C4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00000000-0008-0000-0200-0000C6020000}"/>
            </a:ext>
          </a:extLst>
        </xdr:cNvPr>
        <xdr:cNvSpPr txBox="1"/>
      </xdr:nvSpPr>
      <xdr:spPr>
        <a:xfrm>
          <a:off x="16357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125730</xdr:rowOff>
    </xdr:from>
    <xdr:to>
      <xdr:col>81</xdr:col>
      <xdr:colOff>101600</xdr:colOff>
      <xdr:row>85</xdr:row>
      <xdr:rowOff>55880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5430500" y="145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111761</xdr:rowOff>
    </xdr:from>
    <xdr:to>
      <xdr:col>76</xdr:col>
      <xdr:colOff>165100</xdr:colOff>
      <xdr:row>85</xdr:row>
      <xdr:rowOff>41911</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45415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162561</xdr:rowOff>
    </xdr:from>
    <xdr:to>
      <xdr:col>81</xdr:col>
      <xdr:colOff>50800</xdr:colOff>
      <xdr:row>85</xdr:row>
      <xdr:rowOff>5080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4592300" y="145643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111761</xdr:rowOff>
    </xdr:from>
    <xdr:to>
      <xdr:col>72</xdr:col>
      <xdr:colOff>38100</xdr:colOff>
      <xdr:row>85</xdr:row>
      <xdr:rowOff>41911</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3652500" y="1451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162561</xdr:rowOff>
    </xdr:from>
    <xdr:to>
      <xdr:col>76</xdr:col>
      <xdr:colOff>114300</xdr:colOff>
      <xdr:row>84</xdr:row>
      <xdr:rowOff>162561</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3703300" y="1456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109220</xdr:rowOff>
    </xdr:from>
    <xdr:to>
      <xdr:col>67</xdr:col>
      <xdr:colOff>101600</xdr:colOff>
      <xdr:row>85</xdr:row>
      <xdr:rowOff>39370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276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160020</xdr:rowOff>
    </xdr:from>
    <xdr:to>
      <xdr:col>71</xdr:col>
      <xdr:colOff>177800</xdr:colOff>
      <xdr:row>84</xdr:row>
      <xdr:rowOff>162561</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814300" y="145618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28" name="n_1aveValue【消防施設】&#10;有形固定資産減価償却率">
          <a:extLst>
            <a:ext uri="{FF2B5EF4-FFF2-40B4-BE49-F238E27FC236}">
              <a16:creationId xmlns:a16="http://schemas.microsoft.com/office/drawing/2014/main" id="{00000000-0008-0000-0200-0000D80200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729" name="n_2aveValue【消防施設】&#10;有形固定資産減価償却率">
          <a:extLst>
            <a:ext uri="{FF2B5EF4-FFF2-40B4-BE49-F238E27FC236}">
              <a16:creationId xmlns:a16="http://schemas.microsoft.com/office/drawing/2014/main" id="{00000000-0008-0000-0200-0000D902000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730" name="n_3aveValue【消防施設】&#10;有形固定資産減価償却率">
          <a:extLst>
            <a:ext uri="{FF2B5EF4-FFF2-40B4-BE49-F238E27FC236}">
              <a16:creationId xmlns:a16="http://schemas.microsoft.com/office/drawing/2014/main" id="{00000000-0008-0000-0200-0000DA020000}"/>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731" name="n_4aveValue【消防施設】&#10;有形固定資産減価償却率">
          <a:extLst>
            <a:ext uri="{FF2B5EF4-FFF2-40B4-BE49-F238E27FC236}">
              <a16:creationId xmlns:a16="http://schemas.microsoft.com/office/drawing/2014/main" id="{00000000-0008-0000-0200-0000DB020000}"/>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47007</xdr:rowOff>
    </xdr:from>
    <xdr:ext cx="405111" cy="259045"/>
    <xdr:sp macro="" textlink="">
      <xdr:nvSpPr>
        <xdr:cNvPr id="732" name="n_1mainValue【消防施設】&#10;有形固定資産減価償却率">
          <a:extLst>
            <a:ext uri="{FF2B5EF4-FFF2-40B4-BE49-F238E27FC236}">
              <a16:creationId xmlns:a16="http://schemas.microsoft.com/office/drawing/2014/main" id="{00000000-0008-0000-0200-0000DC020000}"/>
            </a:ext>
          </a:extLst>
        </xdr:cNvPr>
        <xdr:cNvSpPr txBox="1"/>
      </xdr:nvSpPr>
      <xdr:spPr>
        <a:xfrm>
          <a:off x="15266044" y="1462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33038</xdr:rowOff>
    </xdr:from>
    <xdr:ext cx="405111" cy="259045"/>
    <xdr:sp macro="" textlink="">
      <xdr:nvSpPr>
        <xdr:cNvPr id="733" name="n_2mainValue【消防施設】&#10;有形固定資産減価償却率">
          <a:extLst>
            <a:ext uri="{FF2B5EF4-FFF2-40B4-BE49-F238E27FC236}">
              <a16:creationId xmlns:a16="http://schemas.microsoft.com/office/drawing/2014/main" id="{00000000-0008-0000-0200-0000DD020000}"/>
            </a:ext>
          </a:extLst>
        </xdr:cNvPr>
        <xdr:cNvSpPr txBox="1"/>
      </xdr:nvSpPr>
      <xdr:spPr>
        <a:xfrm>
          <a:off x="14389744" y="1460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33038</xdr:rowOff>
    </xdr:from>
    <xdr:ext cx="405111" cy="259045"/>
    <xdr:sp macro="" textlink="">
      <xdr:nvSpPr>
        <xdr:cNvPr id="734" name="n_3mainValue【消防施設】&#10;有形固定資産減価償却率">
          <a:extLst>
            <a:ext uri="{FF2B5EF4-FFF2-40B4-BE49-F238E27FC236}">
              <a16:creationId xmlns:a16="http://schemas.microsoft.com/office/drawing/2014/main" id="{00000000-0008-0000-0200-0000DE020000}"/>
            </a:ext>
          </a:extLst>
        </xdr:cNvPr>
        <xdr:cNvSpPr txBox="1"/>
      </xdr:nvSpPr>
      <xdr:spPr>
        <a:xfrm>
          <a:off x="13500744" y="1460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30497</xdr:rowOff>
    </xdr:from>
    <xdr:ext cx="405111" cy="259045"/>
    <xdr:sp macro="" textlink="">
      <xdr:nvSpPr>
        <xdr:cNvPr id="735" name="n_4mainValue【消防施設】&#10;有形固定資産減価償却率">
          <a:extLst>
            <a:ext uri="{FF2B5EF4-FFF2-40B4-BE49-F238E27FC236}">
              <a16:creationId xmlns:a16="http://schemas.microsoft.com/office/drawing/2014/main" id="{00000000-0008-0000-0200-0000DF020000}"/>
            </a:ext>
          </a:extLst>
        </xdr:cNvPr>
        <xdr:cNvSpPr txBox="1"/>
      </xdr:nvSpPr>
      <xdr:spPr>
        <a:xfrm>
          <a:off x="12611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消防施設】&#10;一人当たり面積グラフ枠">
          <a:extLst>
            <a:ext uri="{FF2B5EF4-FFF2-40B4-BE49-F238E27FC236}">
              <a16:creationId xmlns:a16="http://schemas.microsoft.com/office/drawing/2014/main" id="{00000000-0008-0000-0200-0000F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60" name="【消防施設】&#10;一人当たり面積最小値テキスト">
          <a:extLst>
            <a:ext uri="{FF2B5EF4-FFF2-40B4-BE49-F238E27FC236}">
              <a16:creationId xmlns:a16="http://schemas.microsoft.com/office/drawing/2014/main" id="{00000000-0008-0000-0200-0000F8020000}"/>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62" name="【消防施設】&#10;一人当たり面積最大値テキスト">
          <a:extLst>
            <a:ext uri="{FF2B5EF4-FFF2-40B4-BE49-F238E27FC236}">
              <a16:creationId xmlns:a16="http://schemas.microsoft.com/office/drawing/2014/main" id="{00000000-0008-0000-0200-0000FA02000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764" name="【消防施設】&#10;一人当たり面積平均値テキスト">
          <a:extLst>
            <a:ext uri="{FF2B5EF4-FFF2-40B4-BE49-F238E27FC236}">
              <a16:creationId xmlns:a16="http://schemas.microsoft.com/office/drawing/2014/main" id="{00000000-0008-0000-0200-0000FC020000}"/>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44831</xdr:rowOff>
    </xdr:from>
    <xdr:to>
      <xdr:col>112</xdr:col>
      <xdr:colOff>38100</xdr:colOff>
      <xdr:row>86</xdr:row>
      <xdr:rowOff>146431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21272500" y="14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44450</xdr:rowOff>
    </xdr:from>
    <xdr:to>
      <xdr:col>107</xdr:col>
      <xdr:colOff>101600</xdr:colOff>
      <xdr:row>86</xdr:row>
      <xdr:rowOff>146050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95631</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20434300" y="148399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44831</xdr:rowOff>
    </xdr:from>
    <xdr:to>
      <xdr:col>102</xdr:col>
      <xdr:colOff>165100</xdr:colOff>
      <xdr:row>86</xdr:row>
      <xdr:rowOff>146431</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9494500" y="1478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95631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19545300" y="148399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45213</xdr:rowOff>
    </xdr:from>
    <xdr:to>
      <xdr:col>98</xdr:col>
      <xdr:colOff>38100</xdr:colOff>
      <xdr:row>86</xdr:row>
      <xdr:rowOff>146813</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8605500" y="14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95631</xdr:rowOff>
    </xdr:from>
    <xdr:to>
      <xdr:col>102</xdr:col>
      <xdr:colOff>114300</xdr:colOff>
      <xdr:row>86</xdr:row>
      <xdr:rowOff>96013</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18656300" y="1484033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71138</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137558</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48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137558</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48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137940</xdr:rowOff>
    </xdr:from>
    <xdr:ext cx="469744" cy="259045"/>
    <xdr:sp macro="" textlink="">
      <xdr:nvSpPr>
        <xdr:cNvPr id="789" name="n_4mainValue【消防施設】&#10;一人当たり面積">
          <a:extLst>
            <a:ext uri="{FF2B5EF4-FFF2-40B4-BE49-F238E27FC236}">
              <a16:creationId xmlns:a16="http://schemas.microsoft.com/office/drawing/2014/main" id="{00000000-0008-0000-0200-000015030000}"/>
            </a:ext>
          </a:extLst>
        </xdr:cNvPr>
        <xdr:cNvSpPr txBox="1"/>
      </xdr:nvSpPr>
      <xdr:spPr>
        <a:xfrm>
          <a:off x="18421427" y="1488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庁舎】&#10;有形固定資産減価償却率グラフ枠">
          <a:extLst>
            <a:ext uri="{FF2B5EF4-FFF2-40B4-BE49-F238E27FC236}">
              <a16:creationId xmlns:a16="http://schemas.microsoft.com/office/drawing/2014/main" id="{00000000-0008-0000-0200-00002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庁舎】&#10;有形固定資産減価償却率最小値テキスト">
          <a:extLst>
            <a:ext uri="{FF2B5EF4-FFF2-40B4-BE49-F238E27FC236}">
              <a16:creationId xmlns:a16="http://schemas.microsoft.com/office/drawing/2014/main" id="{00000000-0008-0000-0200-00003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18" name="【庁舎】&#10;有形固定資産減価償却率最大値テキスト">
          <a:extLst>
            <a:ext uri="{FF2B5EF4-FFF2-40B4-BE49-F238E27FC236}">
              <a16:creationId xmlns:a16="http://schemas.microsoft.com/office/drawing/2014/main" id="{00000000-0008-0000-0200-000032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820" name="【庁舎】&#10;有形固定資産減価償却率平均値テキスト">
          <a:extLst>
            <a:ext uri="{FF2B5EF4-FFF2-40B4-BE49-F238E27FC236}">
              <a16:creationId xmlns:a16="http://schemas.microsoft.com/office/drawing/2014/main" id="{00000000-0008-0000-0200-000034030000}"/>
            </a:ext>
          </a:extLst>
        </xdr:cNvPr>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110308</xdr:rowOff>
    </xdr:from>
    <xdr:to>
      <xdr:col>81</xdr:col>
      <xdr:colOff>101600</xdr:colOff>
      <xdr:row>109</xdr:row>
      <xdr:rowOff>40458</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5430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4173</xdr:rowOff>
    </xdr:from>
    <xdr:to>
      <xdr:col>76</xdr:col>
      <xdr:colOff>165100</xdr:colOff>
      <xdr:row>108</xdr:row>
      <xdr:rowOff>105773</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4541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54973</xdr:rowOff>
    </xdr:from>
    <xdr:to>
      <xdr:col>81</xdr:col>
      <xdr:colOff>50800</xdr:colOff>
      <xdr:row>108</xdr:row>
      <xdr:rowOff>161108</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4592300" y="18571573"/>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33564</xdr:rowOff>
    </xdr:from>
    <xdr:to>
      <xdr:col>72</xdr:col>
      <xdr:colOff>38100</xdr:colOff>
      <xdr:row>108</xdr:row>
      <xdr:rowOff>135164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3652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54973</xdr:rowOff>
    </xdr:from>
    <xdr:to>
      <xdr:col>76</xdr:col>
      <xdr:colOff>114300</xdr:colOff>
      <xdr:row>108</xdr:row>
      <xdr:rowOff>84364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3703300" y="185715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5806</xdr:rowOff>
    </xdr:from>
    <xdr:to>
      <xdr:col>67</xdr:col>
      <xdr:colOff>101600</xdr:colOff>
      <xdr:row>108</xdr:row>
      <xdr:rowOff>107406</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276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56606</xdr:rowOff>
    </xdr:from>
    <xdr:to>
      <xdr:col>71</xdr:col>
      <xdr:colOff>177800</xdr:colOff>
      <xdr:row>108</xdr:row>
      <xdr:rowOff>84364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814300" y="1857320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31585</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96900</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126291</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64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98533</xdr:rowOff>
    </xdr:from>
    <xdr:ext cx="405111" cy="259045"/>
    <xdr:sp macro="" textlink="">
      <xdr:nvSpPr>
        <xdr:cNvPr id="845" name="n_4mainValue【庁舎】&#10;有形固定資産減価償却率">
          <a:extLst>
            <a:ext uri="{FF2B5EF4-FFF2-40B4-BE49-F238E27FC236}">
              <a16:creationId xmlns:a16="http://schemas.microsoft.com/office/drawing/2014/main" id="{00000000-0008-0000-0200-00004D030000}"/>
            </a:ext>
          </a:extLst>
        </xdr:cNvPr>
        <xdr:cNvSpPr txBox="1"/>
      </xdr:nvSpPr>
      <xdr:spPr>
        <a:xfrm>
          <a:off x="126117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a:extLst>
            <a:ext uri="{FF2B5EF4-FFF2-40B4-BE49-F238E27FC236}">
              <a16:creationId xmlns:a16="http://schemas.microsoft.com/office/drawing/2014/main" id="{00000000-0008-0000-0200-00006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70" name="【庁舎】&#10;一人当たり面積最小値テキスト">
          <a:extLst>
            <a:ext uri="{FF2B5EF4-FFF2-40B4-BE49-F238E27FC236}">
              <a16:creationId xmlns:a16="http://schemas.microsoft.com/office/drawing/2014/main" id="{00000000-0008-0000-0200-000066030000}"/>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72" name="【庁舎】&#10;一人当たり面積最大値テキスト">
          <a:extLst>
            <a:ext uri="{FF2B5EF4-FFF2-40B4-BE49-F238E27FC236}">
              <a16:creationId xmlns:a16="http://schemas.microsoft.com/office/drawing/2014/main" id="{00000000-0008-0000-0200-000068030000}"/>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874" name="【庁舎】&#10;一人当たり面積平均値テキスト">
          <a:extLst>
            <a:ext uri="{FF2B5EF4-FFF2-40B4-BE49-F238E27FC236}">
              <a16:creationId xmlns:a16="http://schemas.microsoft.com/office/drawing/2014/main" id="{00000000-0008-0000-0200-00006A030000}"/>
            </a:ext>
          </a:extLst>
        </xdr:cNvPr>
        <xdr:cNvSpPr txBox="1"/>
      </xdr:nvSpPr>
      <xdr:spPr>
        <a:xfrm>
          <a:off x="22199600" y="18467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144145</xdr:rowOff>
    </xdr:from>
    <xdr:to>
      <xdr:col>112</xdr:col>
      <xdr:colOff>38100</xdr:colOff>
      <xdr:row>108</xdr:row>
      <xdr:rowOff>74295</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21272500" y="184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142494</xdr:rowOff>
    </xdr:from>
    <xdr:to>
      <xdr:col>107</xdr:col>
      <xdr:colOff>101600</xdr:colOff>
      <xdr:row>108</xdr:row>
      <xdr:rowOff>72644</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0383500" y="184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21844</xdr:rowOff>
    </xdr:from>
    <xdr:to>
      <xdr:col>111</xdr:col>
      <xdr:colOff>177800</xdr:colOff>
      <xdr:row>108</xdr:row>
      <xdr:rowOff>23495</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20434300" y="1853844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144018</xdr:rowOff>
    </xdr:from>
    <xdr:to>
      <xdr:col>102</xdr:col>
      <xdr:colOff>165100</xdr:colOff>
      <xdr:row>108</xdr:row>
      <xdr:rowOff>74168</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9494500" y="184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21844</xdr:rowOff>
    </xdr:from>
    <xdr:to>
      <xdr:col>107</xdr:col>
      <xdr:colOff>50800</xdr:colOff>
      <xdr:row>108</xdr:row>
      <xdr:rowOff>23368</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9545300" y="185384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146558</xdr:rowOff>
    </xdr:from>
    <xdr:to>
      <xdr:col>98</xdr:col>
      <xdr:colOff>38100</xdr:colOff>
      <xdr:row>108</xdr:row>
      <xdr:rowOff>76708</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8605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23368</xdr:rowOff>
    </xdr:from>
    <xdr:to>
      <xdr:col>102</xdr:col>
      <xdr:colOff>114300</xdr:colOff>
      <xdr:row>108</xdr:row>
      <xdr:rowOff>25908</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flipV="1">
          <a:off x="18656300" y="18539968"/>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892" name="n_1aveValue【庁舎】&#10;一人当たり面積">
          <a:extLst>
            <a:ext uri="{FF2B5EF4-FFF2-40B4-BE49-F238E27FC236}">
              <a16:creationId xmlns:a16="http://schemas.microsoft.com/office/drawing/2014/main" id="{00000000-0008-0000-0200-00007C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74313</xdr:rowOff>
    </xdr:from>
    <xdr:ext cx="469744" cy="259045"/>
    <xdr:sp macro="" textlink="">
      <xdr:nvSpPr>
        <xdr:cNvPr id="893" name="n_2aveValue【庁舎】&#10;一人当たり面積">
          <a:extLst>
            <a:ext uri="{FF2B5EF4-FFF2-40B4-BE49-F238E27FC236}">
              <a16:creationId xmlns:a16="http://schemas.microsoft.com/office/drawing/2014/main" id="{00000000-0008-0000-0200-00007D030000}"/>
            </a:ext>
          </a:extLst>
        </xdr:cNvPr>
        <xdr:cNvSpPr txBox="1"/>
      </xdr:nvSpPr>
      <xdr:spPr>
        <a:xfrm>
          <a:off x="20199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76979</xdr:rowOff>
    </xdr:from>
    <xdr:ext cx="469744" cy="259045"/>
    <xdr:sp macro="" textlink="">
      <xdr:nvSpPr>
        <xdr:cNvPr id="894" name="n_3aveValue【庁舎】&#10;一人当たり面積">
          <a:extLst>
            <a:ext uri="{FF2B5EF4-FFF2-40B4-BE49-F238E27FC236}">
              <a16:creationId xmlns:a16="http://schemas.microsoft.com/office/drawing/2014/main" id="{00000000-0008-0000-0200-00007E030000}"/>
            </a:ext>
          </a:extLst>
        </xdr:cNvPr>
        <xdr:cNvSpPr txBox="1"/>
      </xdr:nvSpPr>
      <xdr:spPr>
        <a:xfrm>
          <a:off x="19310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79139</xdr:rowOff>
    </xdr:from>
    <xdr:ext cx="469744" cy="259045"/>
    <xdr:sp macro="" textlink="">
      <xdr:nvSpPr>
        <xdr:cNvPr id="895" name="n_4aveValue【庁舎】&#10;一人当たり面積">
          <a:extLst>
            <a:ext uri="{FF2B5EF4-FFF2-40B4-BE49-F238E27FC236}">
              <a16:creationId xmlns:a16="http://schemas.microsoft.com/office/drawing/2014/main" id="{00000000-0008-0000-0200-00007F030000}"/>
            </a:ext>
          </a:extLst>
        </xdr:cNvPr>
        <xdr:cNvSpPr txBox="1"/>
      </xdr:nvSpPr>
      <xdr:spPr>
        <a:xfrm>
          <a:off x="18421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90822</xdr:rowOff>
    </xdr:from>
    <xdr:ext cx="469744" cy="259045"/>
    <xdr:sp macro="" textlink="">
      <xdr:nvSpPr>
        <xdr:cNvPr id="896" name="n_1mainValue【庁舎】&#10;一人当たり面積">
          <a:extLst>
            <a:ext uri="{FF2B5EF4-FFF2-40B4-BE49-F238E27FC236}">
              <a16:creationId xmlns:a16="http://schemas.microsoft.com/office/drawing/2014/main" id="{00000000-0008-0000-0200-000080030000}"/>
            </a:ext>
          </a:extLst>
        </xdr:cNvPr>
        <xdr:cNvSpPr txBox="1"/>
      </xdr:nvSpPr>
      <xdr:spPr>
        <a:xfrm>
          <a:off x="21075727" y="182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89171</xdr:rowOff>
    </xdr:from>
    <xdr:ext cx="469744" cy="259045"/>
    <xdr:sp macro="" textlink="">
      <xdr:nvSpPr>
        <xdr:cNvPr id="897" name="n_2mainValue【庁舎】&#10;一人当たり面積">
          <a:extLst>
            <a:ext uri="{FF2B5EF4-FFF2-40B4-BE49-F238E27FC236}">
              <a16:creationId xmlns:a16="http://schemas.microsoft.com/office/drawing/2014/main" id="{00000000-0008-0000-0200-000081030000}"/>
            </a:ext>
          </a:extLst>
        </xdr:cNvPr>
        <xdr:cNvSpPr txBox="1"/>
      </xdr:nvSpPr>
      <xdr:spPr>
        <a:xfrm>
          <a:off x="20199427"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90695</xdr:rowOff>
    </xdr:from>
    <xdr:ext cx="469744" cy="259045"/>
    <xdr:sp macro="" textlink="">
      <xdr:nvSpPr>
        <xdr:cNvPr id="898" name="n_3mainValue【庁舎】&#10;一人当たり面積">
          <a:extLst>
            <a:ext uri="{FF2B5EF4-FFF2-40B4-BE49-F238E27FC236}">
              <a16:creationId xmlns:a16="http://schemas.microsoft.com/office/drawing/2014/main" id="{00000000-0008-0000-0200-000082030000}"/>
            </a:ext>
          </a:extLst>
        </xdr:cNvPr>
        <xdr:cNvSpPr txBox="1"/>
      </xdr:nvSpPr>
      <xdr:spPr>
        <a:xfrm>
          <a:off x="19310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93235</xdr:rowOff>
    </xdr:from>
    <xdr:ext cx="469744" cy="259045"/>
    <xdr:sp macro="" textlink="">
      <xdr:nvSpPr>
        <xdr:cNvPr id="899" name="n_4mainValue【庁舎】&#10;一人当たり面積">
          <a:extLst>
            <a:ext uri="{FF2B5EF4-FFF2-40B4-BE49-F238E27FC236}">
              <a16:creationId xmlns:a16="http://schemas.microsoft.com/office/drawing/2014/main" id="{00000000-0008-0000-0200-000083030000}"/>
            </a:ext>
          </a:extLst>
        </xdr:cNvPr>
        <xdr:cNvSpPr txBox="1"/>
      </xdr:nvSpPr>
      <xdr:spPr>
        <a:xfrm>
          <a:off x="18421427" y="182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類似団体に比べ、体育館、廃棄物処理場、庁舎等が高い状況であるが、これは長期間更新・新設がなかったことに起因すると考えられる。</a:t>
          </a:r>
          <a:endParaRPr lang="ja-JP" altLang="ja-JP" sz="1400">
            <a:effectLst/>
          </a:endParaRPr>
        </a:p>
        <a:p>
          <a:r>
            <a:rPr kumimoji="1" lang="ja-JP" altLang="ja-JP" sz="1100">
              <a:solidFill>
                <a:schemeClr val="dk1"/>
              </a:solidFill>
              <a:effectLst/>
              <a:latin typeface="+mn-lt"/>
              <a:ea typeface="+mn-ea"/>
              <a:cs typeface="+mn-cs"/>
            </a:rPr>
            <a:t>体育館については海士小学校体育館を耐震化大規模改修工事を完了しており、庁舎と廃棄物処理場については、今後の更新計画となっている。</a:t>
          </a:r>
          <a:endParaRPr lang="ja-JP" altLang="ja-JP" sz="1400">
            <a:effectLst/>
          </a:endParaRPr>
        </a:p>
        <a:p>
          <a:r>
            <a:rPr kumimoji="1" lang="ja-JP" altLang="ja-JP" sz="1100">
              <a:solidFill>
                <a:schemeClr val="dk1"/>
              </a:solidFill>
              <a:effectLst/>
              <a:latin typeface="+mn-lt"/>
              <a:ea typeface="+mn-ea"/>
              <a:cs typeface="+mn-cs"/>
            </a:rPr>
            <a:t>全体的に今後作成する個別施設計画に基づき施設の量を含め適正な管理に努めたい。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5252_&#28023;&#22763;&#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170</v>
          </cell>
          <cell r="BX51">
            <v>117</v>
          </cell>
          <cell r="CF51">
            <v>98.2</v>
          </cell>
          <cell r="CN51">
            <v>76.099999999999994</v>
          </cell>
        </row>
        <row r="53">
          <cell r="BP53">
            <v>56.3</v>
          </cell>
          <cell r="BX53">
            <v>57.8</v>
          </cell>
          <cell r="CF53">
            <v>59.4</v>
          </cell>
          <cell r="CN53">
            <v>57</v>
          </cell>
        </row>
        <row r="55">
          <cell r="AN55" t="str">
            <v>類似団体内平均値</v>
          </cell>
          <cell r="BP55">
            <v>0</v>
          </cell>
          <cell r="BX55">
            <v>0</v>
          </cell>
          <cell r="CF55">
            <v>0</v>
          </cell>
          <cell r="CN55">
            <v>0</v>
          </cell>
        </row>
        <row r="57">
          <cell r="BP57">
            <v>59.4</v>
          </cell>
          <cell r="BX57">
            <v>60.4</v>
          </cell>
          <cell r="CF57">
            <v>61.5</v>
          </cell>
          <cell r="CN57">
            <v>60.9</v>
          </cell>
        </row>
        <row r="72">
          <cell r="BP72" t="str">
            <v>H30</v>
          </cell>
          <cell r="BX72" t="str">
            <v>R01</v>
          </cell>
          <cell r="CF72" t="str">
            <v>R02</v>
          </cell>
          <cell r="CN72" t="str">
            <v>R03</v>
          </cell>
          <cell r="CV72" t="str">
            <v>R04</v>
          </cell>
        </row>
        <row r="73">
          <cell r="AN73" t="str">
            <v>当該団体値</v>
          </cell>
          <cell r="BP73">
            <v>170</v>
          </cell>
          <cell r="BX73">
            <v>117</v>
          </cell>
          <cell r="CF73">
            <v>98.2</v>
          </cell>
          <cell r="CN73">
            <v>76.099999999999994</v>
          </cell>
          <cell r="CV73">
            <v>41</v>
          </cell>
        </row>
        <row r="75">
          <cell r="BP75">
            <v>9.8000000000000007</v>
          </cell>
          <cell r="BX75">
            <v>11.4</v>
          </cell>
          <cell r="CF75">
            <v>11.6</v>
          </cell>
          <cell r="CN75">
            <v>9.8000000000000007</v>
          </cell>
          <cell r="CV75">
            <v>7.5</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6596177</v>
      </c>
      <c r="BO4" s="358"/>
      <c r="BP4" s="358"/>
      <c r="BQ4" s="358"/>
      <c r="BR4" s="358"/>
      <c r="BS4" s="358"/>
      <c r="BT4" s="358"/>
      <c r="BU4" s="359"/>
      <c r="BV4" s="357">
        <v>7118987</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4.7</v>
      </c>
      <c r="CU4" s="364"/>
      <c r="CV4" s="364"/>
      <c r="CW4" s="364"/>
      <c r="CX4" s="364"/>
      <c r="CY4" s="364"/>
      <c r="CZ4" s="364"/>
      <c r="DA4" s="365"/>
      <c r="DB4" s="363">
        <v>13.4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6458137</v>
      </c>
      <c r="BO5" s="395"/>
      <c r="BP5" s="395"/>
      <c r="BQ5" s="395"/>
      <c r="BR5" s="395"/>
      <c r="BS5" s="395"/>
      <c r="BT5" s="395"/>
      <c r="BU5" s="396"/>
      <c r="BV5" s="394">
        <v>6740946</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84.8</v>
      </c>
      <c r="CU5" s="392"/>
      <c r="CV5" s="392"/>
      <c r="CW5" s="392"/>
      <c r="CX5" s="392"/>
      <c r="CY5" s="392"/>
      <c r="CZ5" s="392"/>
      <c r="DA5" s="393"/>
      <c r="DB5" s="391">
        <v>83.4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138040</v>
      </c>
      <c r="BO6" s="395"/>
      <c r="BP6" s="395"/>
      <c r="BQ6" s="395"/>
      <c r="BR6" s="395"/>
      <c r="BS6" s="395"/>
      <c r="BT6" s="395"/>
      <c r="BU6" s="396"/>
      <c r="BV6" s="394">
        <v>378041</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85.4</v>
      </c>
      <c r="CU6" s="432"/>
      <c r="CV6" s="432"/>
      <c r="CW6" s="432"/>
      <c r="CX6" s="432"/>
      <c r="CY6" s="432"/>
      <c r="CZ6" s="432"/>
      <c r="DA6" s="433"/>
      <c r="DB6" s="431">
        <v>85.1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11279</v>
      </c>
      <c r="BO7" s="395"/>
      <c r="BP7" s="395"/>
      <c r="BQ7" s="395"/>
      <c r="BR7" s="395"/>
      <c r="BS7" s="395"/>
      <c r="BT7" s="395"/>
      <c r="BU7" s="396"/>
      <c r="BV7" s="394">
        <v>6868</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2711303</v>
      </c>
      <c r="CU7" s="395"/>
      <c r="CV7" s="395"/>
      <c r="CW7" s="395"/>
      <c r="CX7" s="395"/>
      <c r="CY7" s="395"/>
      <c r="CZ7" s="395"/>
      <c r="DA7" s="396"/>
      <c r="DB7" s="394">
        <v>2768141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126761</v>
      </c>
      <c r="BO8" s="395"/>
      <c r="BP8" s="395"/>
      <c r="BQ8" s="395"/>
      <c r="BR8" s="395"/>
      <c r="BS8" s="395"/>
      <c r="BT8" s="395"/>
      <c r="BU8" s="396"/>
      <c r="BV8" s="394">
        <v>371173</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0.1</v>
      </c>
      <c r="CU8" s="435"/>
      <c r="CV8" s="435"/>
      <c r="CW8" s="435"/>
      <c r="CX8" s="435"/>
      <c r="CY8" s="435"/>
      <c r="CZ8" s="435"/>
      <c r="DA8" s="436"/>
      <c r="DB8" s="434">
        <v>0.1</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2267</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-244412</v>
      </c>
      <c r="BO9" s="395"/>
      <c r="BP9" s="395"/>
      <c r="BQ9" s="395"/>
      <c r="BR9" s="395"/>
      <c r="BS9" s="395"/>
      <c r="BT9" s="395"/>
      <c r="BU9" s="396"/>
      <c r="BV9" s="394">
        <v>203695</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29.2</v>
      </c>
      <c r="CU9" s="392"/>
      <c r="CV9" s="392"/>
      <c r="CW9" s="392"/>
      <c r="CX9" s="392"/>
      <c r="CY9" s="392"/>
      <c r="CZ9" s="392"/>
      <c r="DA9" s="393"/>
      <c r="DB9" s="391">
        <v>25.5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2353</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3</v>
      </c>
      <c r="BO10" s="395"/>
      <c r="BP10" s="395"/>
      <c r="BQ10" s="395"/>
      <c r="BR10" s="395"/>
      <c r="BS10" s="395"/>
      <c r="BT10" s="395"/>
      <c r="BU10" s="396"/>
      <c r="BV10" s="394">
        <v>4</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96</v>
      </c>
      <c r="AV11" s="427"/>
      <c r="AW11" s="427"/>
      <c r="AX11" s="427"/>
      <c r="AY11" s="428" t="s">
        <v>129</v>
      </c>
      <c r="AZ11" s="429"/>
      <c r="BA11" s="429"/>
      <c r="BB11" s="429"/>
      <c r="BC11" s="429"/>
      <c r="BD11" s="429"/>
      <c r="BE11" s="429"/>
      <c r="BF11" s="429"/>
      <c r="BG11" s="429"/>
      <c r="BH11" s="429"/>
      <c r="BI11" s="429"/>
      <c r="BJ11" s="429"/>
      <c r="BK11" s="429"/>
      <c r="BL11" s="429"/>
      <c r="BM11" s="430"/>
      <c r="BN11" s="394">
        <v>242606</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132</v>
      </c>
      <c r="DC11" s="435"/>
      <c r="DD11" s="435"/>
      <c r="DE11" s="435"/>
      <c r="DF11" s="435"/>
      <c r="DG11" s="435"/>
      <c r="DH11" s="435"/>
      <c r="DI11" s="436"/>
    </row>
    <row r="12" spans="1:119" ht="18.75" customHeight="1" x14ac:dyDescent="0.15">
      <c r="A12" s="175"/>
      <c r="B12" s="454" t="s">
        <v>133</v>
      </c>
      <c r="C12" s="455"/>
      <c r="D12" s="455"/>
      <c r="E12" s="455"/>
      <c r="F12" s="455"/>
      <c r="G12" s="455"/>
      <c r="H12" s="455"/>
      <c r="I12" s="455"/>
      <c r="J12" s="455"/>
      <c r="K12" s="456"/>
      <c r="L12" s="463" t="s">
        <v>134</v>
      </c>
      <c r="M12" s="464"/>
      <c r="N12" s="464"/>
      <c r="O12" s="464"/>
      <c r="P12" s="464"/>
      <c r="Q12" s="465"/>
      <c r="R12" s="466">
        <v>2238</v>
      </c>
      <c r="S12" s="467"/>
      <c r="T12" s="467"/>
      <c r="U12" s="467"/>
      <c r="V12" s="468"/>
      <c r="W12" s="469" t="s">
        <v>1</v>
      </c>
      <c r="X12" s="427"/>
      <c r="Y12" s="427"/>
      <c r="Z12" s="427"/>
      <c r="AA12" s="427"/>
      <c r="AB12" s="470"/>
      <c r="AC12" s="471" t="s">
        <v>135</v>
      </c>
      <c r="AD12" s="472"/>
      <c r="AE12" s="472"/>
      <c r="AF12" s="472"/>
      <c r="AG12" s="473"/>
      <c r="AH12" s="471" t="s">
        <v>136</v>
      </c>
      <c r="AI12" s="472"/>
      <c r="AJ12" s="472"/>
      <c r="AK12" s="472"/>
      <c r="AL12" s="474"/>
      <c r="AM12" s="423" t="s">
        <v>137</v>
      </c>
      <c r="AN12" s="424"/>
      <c r="AO12" s="424"/>
      <c r="AP12" s="424"/>
      <c r="AQ12" s="424"/>
      <c r="AR12" s="424"/>
      <c r="AS12" s="424"/>
      <c r="AT12" s="425"/>
      <c r="AU12" s="426" t="s">
        <v>104</v>
      </c>
      <c r="AV12" s="427"/>
      <c r="AW12" s="427"/>
      <c r="AX12" s="427"/>
      <c r="AY12" s="428" t="s">
        <v>138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141</v>
      </c>
      <c r="N13" s="486"/>
      <c r="O13" s="486"/>
      <c r="P13" s="486"/>
      <c r="Q13" s="487"/>
      <c r="R13" s="478">
        <v>2223</v>
      </c>
      <c r="S13" s="479"/>
      <c r="T13" s="479"/>
      <c r="U13" s="479"/>
      <c r="V13" s="480"/>
      <c r="W13" s="410" t="s">
        <v>142</v>
      </c>
      <c r="X13" s="411"/>
      <c r="Y13" s="411"/>
      <c r="Z13" s="411"/>
      <c r="AA13" s="411"/>
      <c r="AB13" s="401"/>
      <c r="AC13" s="445">
        <v>163</v>
      </c>
      <c r="AD13" s="446"/>
      <c r="AE13" s="446"/>
      <c r="AF13" s="446"/>
      <c r="AG13" s="488"/>
      <c r="AH13" s="445">
        <v>184</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-1803</v>
      </c>
      <c r="BO13" s="395"/>
      <c r="BP13" s="395"/>
      <c r="BQ13" s="395"/>
      <c r="BR13" s="395"/>
      <c r="BS13" s="395"/>
      <c r="BT13" s="395"/>
      <c r="BU13" s="396"/>
      <c r="BV13" s="394">
        <v>203699</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7.5</v>
      </c>
      <c r="CU13" s="392"/>
      <c r="CV13" s="392"/>
      <c r="CW13" s="392"/>
      <c r="CX13" s="392"/>
      <c r="CY13" s="392"/>
      <c r="CZ13" s="392"/>
      <c r="DA13" s="393"/>
      <c r="DB13" s="391">
        <v>9.8000000000000007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147</v>
      </c>
      <c r="M14" s="476"/>
      <c r="N14" s="476"/>
      <c r="O14" s="476"/>
      <c r="P14" s="476"/>
      <c r="Q14" s="477"/>
      <c r="R14" s="478">
        <v>2242</v>
      </c>
      <c r="S14" s="479"/>
      <c r="T14" s="479"/>
      <c r="U14" s="479"/>
      <c r="V14" s="480"/>
      <c r="W14" s="384"/>
      <c r="X14" s="385"/>
      <c r="Y14" s="385"/>
      <c r="Z14" s="385"/>
      <c r="AA14" s="385"/>
      <c r="AB14" s="374"/>
      <c r="AC14" s="481">
        <v>14.2</v>
      </c>
      <c r="AD14" s="482"/>
      <c r="AE14" s="482"/>
      <c r="AF14" s="482"/>
      <c r="AG14" s="483"/>
      <c r="AH14" s="481">
        <v>16.2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v>41</v>
      </c>
      <c r="CU14" s="493"/>
      <c r="CV14" s="493"/>
      <c r="CW14" s="493"/>
      <c r="CX14" s="493"/>
      <c r="CY14" s="493"/>
      <c r="CZ14" s="493"/>
      <c r="DA14" s="494"/>
      <c r="DB14" s="492">
        <v>76.099999999999994</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149</v>
      </c>
      <c r="N15" s="486"/>
      <c r="O15" s="486"/>
      <c r="P15" s="486"/>
      <c r="Q15" s="487"/>
      <c r="R15" s="478">
        <v>2229</v>
      </c>
      <c r="S15" s="479"/>
      <c r="T15" s="479"/>
      <c r="U15" s="479"/>
      <c r="V15" s="480"/>
      <c r="W15" s="410" t="s">
        <v>150</v>
      </c>
      <c r="X15" s="411"/>
      <c r="Y15" s="411"/>
      <c r="Z15" s="411"/>
      <c r="AA15" s="411"/>
      <c r="AB15" s="401"/>
      <c r="AC15" s="445">
        <v>179</v>
      </c>
      <c r="AD15" s="446"/>
      <c r="AE15" s="446"/>
      <c r="AF15" s="446"/>
      <c r="AG15" s="488"/>
      <c r="AH15" s="445">
        <v>176</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259019</v>
      </c>
      <c r="BO15" s="358"/>
      <c r="BP15" s="358"/>
      <c r="BQ15" s="358"/>
      <c r="BR15" s="358"/>
      <c r="BS15" s="358"/>
      <c r="BT15" s="358"/>
      <c r="BU15" s="359"/>
      <c r="BV15" s="357">
        <v>254832</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15.6</v>
      </c>
      <c r="AD16" s="482"/>
      <c r="AE16" s="482"/>
      <c r="AF16" s="482"/>
      <c r="AG16" s="483"/>
      <c r="AH16" s="481">
        <v>15.5</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2631252</v>
      </c>
      <c r="BO16" s="395"/>
      <c r="BP16" s="395"/>
      <c r="BQ16" s="395"/>
      <c r="BR16" s="395"/>
      <c r="BS16" s="395"/>
      <c r="BT16" s="395"/>
      <c r="BU16" s="396"/>
      <c r="BV16" s="394">
        <v>2632248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156</v>
      </c>
      <c r="N17" s="506"/>
      <c r="O17" s="506"/>
      <c r="P17" s="506"/>
      <c r="Q17" s="507"/>
      <c r="R17" s="500" t="s">
        <v>157</v>
      </c>
      <c r="S17" s="501"/>
      <c r="T17" s="501"/>
      <c r="U17" s="501"/>
      <c r="V17" s="502"/>
      <c r="W17" s="410" t="s">
        <v>158</v>
      </c>
      <c r="X17" s="411"/>
      <c r="Y17" s="411"/>
      <c r="Z17" s="411"/>
      <c r="AA17" s="411"/>
      <c r="AB17" s="401"/>
      <c r="AC17" s="445">
        <v>803</v>
      </c>
      <c r="AD17" s="446"/>
      <c r="AE17" s="446"/>
      <c r="AF17" s="446"/>
      <c r="AG17" s="488"/>
      <c r="AH17" s="445">
        <v>773</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319875</v>
      </c>
      <c r="BO17" s="395"/>
      <c r="BP17" s="395"/>
      <c r="BQ17" s="395"/>
      <c r="BR17" s="395"/>
      <c r="BS17" s="395"/>
      <c r="BT17" s="395"/>
      <c r="BU17" s="396"/>
      <c r="BV17" s="394">
        <v>314167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160</v>
      </c>
      <c r="C18" s="437"/>
      <c r="D18" s="437"/>
      <c r="E18" s="520"/>
      <c r="F18" s="520"/>
      <c r="G18" s="520"/>
      <c r="H18" s="520"/>
      <c r="I18" s="520"/>
      <c r="J18" s="520"/>
      <c r="K18" s="520"/>
      <c r="L18" s="521">
        <v>33.44</v>
      </c>
      <c r="M18" s="521"/>
      <c r="N18" s="521"/>
      <c r="O18" s="521"/>
      <c r="P18" s="521"/>
      <c r="Q18" s="521"/>
      <c r="R18" s="522"/>
      <c r="S18" s="522"/>
      <c r="T18" s="522"/>
      <c r="U18" s="522"/>
      <c r="V18" s="523"/>
      <c r="W18" s="412"/>
      <c r="X18" s="413"/>
      <c r="Y18" s="413"/>
      <c r="Z18" s="413"/>
      <c r="AA18" s="413"/>
      <c r="AB18" s="404"/>
      <c r="AC18" s="524">
        <v>70.099999999999994</v>
      </c>
      <c r="AD18" s="525"/>
      <c r="AE18" s="525"/>
      <c r="AF18" s="525"/>
      <c r="AG18" s="526"/>
      <c r="AH18" s="524">
        <v>68.2</v>
      </c>
      <c r="AI18" s="525"/>
      <c r="AJ18" s="525"/>
      <c r="AK18" s="525"/>
      <c r="AL18" s="527"/>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2308571</v>
      </c>
      <c r="BO18" s="395"/>
      <c r="BP18" s="395"/>
      <c r="BQ18" s="395"/>
      <c r="BR18" s="395"/>
      <c r="BS18" s="395"/>
      <c r="BT18" s="395"/>
      <c r="BU18" s="396"/>
      <c r="BV18" s="394">
        <v>2299713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162</v>
      </c>
      <c r="C19" s="437"/>
      <c r="D19" s="437"/>
      <c r="E19" s="520"/>
      <c r="F19" s="520"/>
      <c r="G19" s="520"/>
      <c r="H19" s="520"/>
      <c r="I19" s="520"/>
      <c r="J19" s="520"/>
      <c r="K19" s="520"/>
      <c r="L19" s="528">
        <v>68</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4102288</v>
      </c>
      <c r="BO19" s="395"/>
      <c r="BP19" s="395"/>
      <c r="BQ19" s="395"/>
      <c r="BR19" s="395"/>
      <c r="BS19" s="395"/>
      <c r="BT19" s="395"/>
      <c r="BU19" s="396"/>
      <c r="BV19" s="394">
        <v>3793641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164</v>
      </c>
      <c r="C20" s="437"/>
      <c r="D20" s="437"/>
      <c r="E20" s="520"/>
      <c r="F20" s="520"/>
      <c r="G20" s="520"/>
      <c r="H20" s="520"/>
      <c r="I20" s="520"/>
      <c r="J20" s="520"/>
      <c r="K20" s="520"/>
      <c r="L20" s="528">
        <v>1068</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10181523</v>
      </c>
      <c r="BO22" s="358"/>
      <c r="BP22" s="358"/>
      <c r="BQ22" s="358"/>
      <c r="BR22" s="358"/>
      <c r="BS22" s="358"/>
      <c r="BT22" s="358"/>
      <c r="BU22" s="359"/>
      <c r="BV22" s="357">
        <v>10618259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9024916</v>
      </c>
      <c r="BO23" s="395"/>
      <c r="BP23" s="395"/>
      <c r="BQ23" s="395"/>
      <c r="BR23" s="395"/>
      <c r="BS23" s="395"/>
      <c r="BT23" s="395"/>
      <c r="BU23" s="396"/>
      <c r="BV23" s="394">
        <v>9384132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174</v>
      </c>
      <c r="F24" s="424"/>
      <c r="G24" s="424"/>
      <c r="H24" s="424"/>
      <c r="I24" s="424"/>
      <c r="J24" s="424"/>
      <c r="K24" s="425"/>
      <c r="L24" s="445">
        <v>1</v>
      </c>
      <c r="M24" s="446"/>
      <c r="N24" s="446"/>
      <c r="O24" s="446"/>
      <c r="P24" s="488"/>
      <c r="Q24" s="445">
        <v>4760</v>
      </c>
      <c r="R24" s="446"/>
      <c r="S24" s="446"/>
      <c r="T24" s="446"/>
      <c r="U24" s="446"/>
      <c r="V24" s="488"/>
      <c r="W24" s="540"/>
      <c r="X24" s="541"/>
      <c r="Y24" s="542"/>
      <c r="Z24" s="444" t="s">
        <v>175</v>
      </c>
      <c r="AA24" s="424"/>
      <c r="AB24" s="424"/>
      <c r="AC24" s="424"/>
      <c r="AD24" s="424"/>
      <c r="AE24" s="424"/>
      <c r="AF24" s="424"/>
      <c r="AG24" s="425"/>
      <c r="AH24" s="445">
        <v>57</v>
      </c>
      <c r="AI24" s="446"/>
      <c r="AJ24" s="446"/>
      <c r="AK24" s="446"/>
      <c r="AL24" s="488"/>
      <c r="AM24" s="445">
        <v>160512</v>
      </c>
      <c r="AN24" s="446"/>
      <c r="AO24" s="446"/>
      <c r="AP24" s="446"/>
      <c r="AQ24" s="446"/>
      <c r="AR24" s="488"/>
      <c r="AS24" s="445">
        <v>2816</v>
      </c>
      <c r="AT24" s="446"/>
      <c r="AU24" s="446"/>
      <c r="AV24" s="446"/>
      <c r="AW24" s="446"/>
      <c r="AX24" s="447"/>
      <c r="AY24" s="513" t="s">
        <v>176</v>
      </c>
      <c r="AZ24" s="514"/>
      <c r="BA24" s="514"/>
      <c r="BB24" s="514"/>
      <c r="BC24" s="514"/>
      <c r="BD24" s="514"/>
      <c r="BE24" s="514"/>
      <c r="BF24" s="514"/>
      <c r="BG24" s="514"/>
      <c r="BH24" s="514"/>
      <c r="BI24" s="514"/>
      <c r="BJ24" s="514"/>
      <c r="BK24" s="514"/>
      <c r="BL24" s="514"/>
      <c r="BM24" s="515"/>
      <c r="BN24" s="394">
        <v>9309729</v>
      </c>
      <c r="BO24" s="395"/>
      <c r="BP24" s="395"/>
      <c r="BQ24" s="395"/>
      <c r="BR24" s="395"/>
      <c r="BS24" s="395"/>
      <c r="BT24" s="395"/>
      <c r="BU24" s="396"/>
      <c r="BV24" s="394">
        <v>9700832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177</v>
      </c>
      <c r="F25" s="424"/>
      <c r="G25" s="424"/>
      <c r="H25" s="424"/>
      <c r="I25" s="424"/>
      <c r="J25" s="424"/>
      <c r="K25" s="425"/>
      <c r="L25" s="445">
        <v>1</v>
      </c>
      <c r="M25" s="446"/>
      <c r="N25" s="446"/>
      <c r="O25" s="446"/>
      <c r="P25" s="488"/>
      <c r="Q25" s="445">
        <v>4620</v>
      </c>
      <c r="R25" s="446"/>
      <c r="S25" s="446"/>
      <c r="T25" s="446"/>
      <c r="U25" s="446"/>
      <c r="V25" s="488"/>
      <c r="W25" s="540"/>
      <c r="X25" s="541"/>
      <c r="Y25" s="542"/>
      <c r="Z25" s="444" t="s">
        <v>178</v>
      </c>
      <c r="AA25" s="424"/>
      <c r="AB25" s="424"/>
      <c r="AC25" s="424"/>
      <c r="AD25" s="424"/>
      <c r="AE25" s="424"/>
      <c r="AF25" s="424"/>
      <c r="AG25" s="425"/>
      <c r="AH25" s="445" t="s">
        <v>140</v>
      </c>
      <c r="AI25" s="446"/>
      <c r="AJ25" s="446"/>
      <c r="AK25" s="446"/>
      <c r="AL25" s="488"/>
      <c r="AM25" s="445" t="s">
        <v>140</v>
      </c>
      <c r="AN25" s="446"/>
      <c r="AO25" s="446"/>
      <c r="AP25" s="446"/>
      <c r="AQ25" s="446"/>
      <c r="AR25" s="488"/>
      <c r="AS25" s="445" t="s">
        <v>179</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t="s">
        <v>132</v>
      </c>
      <c r="BO25" s="358"/>
      <c r="BP25" s="358"/>
      <c r="BQ25" s="358"/>
      <c r="BR25" s="358"/>
      <c r="BS25" s="358"/>
      <c r="BT25" s="358"/>
      <c r="BU25" s="359"/>
      <c r="BV25" s="357" t="s">
        <v>140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181</v>
      </c>
      <c r="F26" s="424"/>
      <c r="G26" s="424"/>
      <c r="H26" s="424"/>
      <c r="I26" s="424"/>
      <c r="J26" s="424"/>
      <c r="K26" s="425"/>
      <c r="L26" s="445">
        <v>1</v>
      </c>
      <c r="M26" s="446"/>
      <c r="N26" s="446"/>
      <c r="O26" s="446"/>
      <c r="P26" s="488"/>
      <c r="Q26" s="445">
        <v>4190</v>
      </c>
      <c r="R26" s="446"/>
      <c r="S26" s="446"/>
      <c r="T26" s="446"/>
      <c r="U26" s="446"/>
      <c r="V26" s="488"/>
      <c r="W26" s="540"/>
      <c r="X26" s="541"/>
      <c r="Y26" s="542"/>
      <c r="Z26" s="444" t="s">
        <v>182</v>
      </c>
      <c r="AA26" s="546"/>
      <c r="AB26" s="546"/>
      <c r="AC26" s="546"/>
      <c r="AD26" s="546"/>
      <c r="AE26" s="546"/>
      <c r="AF26" s="546"/>
      <c r="AG26" s="547"/>
      <c r="AH26" s="445">
        <v>5</v>
      </c>
      <c r="AI26" s="446"/>
      <c r="AJ26" s="446"/>
      <c r="AK26" s="446"/>
      <c r="AL26" s="488"/>
      <c r="AM26" s="445">
        <v>10580</v>
      </c>
      <c r="AN26" s="446"/>
      <c r="AO26" s="446"/>
      <c r="AP26" s="446"/>
      <c r="AQ26" s="446"/>
      <c r="AR26" s="488"/>
      <c r="AS26" s="445">
        <v>2116</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132</v>
      </c>
      <c r="BO26" s="395"/>
      <c r="BP26" s="395"/>
      <c r="BQ26" s="395"/>
      <c r="BR26" s="395"/>
      <c r="BS26" s="395"/>
      <c r="BT26" s="395"/>
      <c r="BU26" s="396"/>
      <c r="BV26" s="394" t="s">
        <v>132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184</v>
      </c>
      <c r="F27" s="424"/>
      <c r="G27" s="424"/>
      <c r="H27" s="424"/>
      <c r="I27" s="424"/>
      <c r="J27" s="424"/>
      <c r="K27" s="425"/>
      <c r="L27" s="445">
        <v>1</v>
      </c>
      <c r="M27" s="446"/>
      <c r="N27" s="446"/>
      <c r="O27" s="446"/>
      <c r="P27" s="488"/>
      <c r="Q27" s="445">
        <v>2470</v>
      </c>
      <c r="R27" s="446"/>
      <c r="S27" s="446"/>
      <c r="T27" s="446"/>
      <c r="U27" s="446"/>
      <c r="V27" s="488"/>
      <c r="W27" s="540"/>
      <c r="X27" s="541"/>
      <c r="Y27" s="542"/>
      <c r="Z27" s="444" t="s">
        <v>185</v>
      </c>
      <c r="AA27" s="424"/>
      <c r="AB27" s="424"/>
      <c r="AC27" s="424"/>
      <c r="AD27" s="424"/>
      <c r="AE27" s="424"/>
      <c r="AF27" s="424"/>
      <c r="AG27" s="425"/>
      <c r="AH27" s="445" t="s">
        <v>140</v>
      </c>
      <c r="AI27" s="446"/>
      <c r="AJ27" s="446"/>
      <c r="AK27" s="446"/>
      <c r="AL27" s="488"/>
      <c r="AM27" s="445" t="s">
        <v>140</v>
      </c>
      <c r="AN27" s="446"/>
      <c r="AO27" s="446"/>
      <c r="AP27" s="446"/>
      <c r="AQ27" s="446"/>
      <c r="AR27" s="488"/>
      <c r="AS27" s="445" t="s">
        <v>140</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6">
        <v>81928</v>
      </c>
      <c r="BO27" s="517"/>
      <c r="BP27" s="517"/>
      <c r="BQ27" s="517"/>
      <c r="BR27" s="517"/>
      <c r="BS27" s="517"/>
      <c r="BT27" s="517"/>
      <c r="BU27" s="518"/>
      <c r="BV27" s="516">
        <v>87945</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187</v>
      </c>
      <c r="F28" s="424"/>
      <c r="G28" s="424"/>
      <c r="H28" s="424"/>
      <c r="I28" s="424"/>
      <c r="J28" s="424"/>
      <c r="K28" s="425"/>
      <c r="L28" s="445">
        <v>1</v>
      </c>
      <c r="M28" s="446"/>
      <c r="N28" s="446"/>
      <c r="O28" s="446"/>
      <c r="P28" s="488"/>
      <c r="Q28" s="445">
        <v>2060</v>
      </c>
      <c r="R28" s="446"/>
      <c r="S28" s="446"/>
      <c r="T28" s="446"/>
      <c r="U28" s="446"/>
      <c r="V28" s="488"/>
      <c r="W28" s="540"/>
      <c r="X28" s="541"/>
      <c r="Y28" s="542"/>
      <c r="Z28" s="444" t="s">
        <v>188</v>
      </c>
      <c r="AA28" s="424"/>
      <c r="AB28" s="424"/>
      <c r="AC28" s="424"/>
      <c r="AD28" s="424"/>
      <c r="AE28" s="424"/>
      <c r="AF28" s="424"/>
      <c r="AG28" s="425"/>
      <c r="AH28" s="445" t="s">
        <v>140</v>
      </c>
      <c r="AI28" s="446"/>
      <c r="AJ28" s="446"/>
      <c r="AK28" s="446"/>
      <c r="AL28" s="488"/>
      <c r="AM28" s="445" t="s">
        <v>140</v>
      </c>
      <c r="AN28" s="446"/>
      <c r="AO28" s="446"/>
      <c r="AP28" s="446"/>
      <c r="AQ28" s="446"/>
      <c r="AR28" s="488"/>
      <c r="AS28" s="445" t="s">
        <v>140</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282745</v>
      </c>
      <c r="BO28" s="358"/>
      <c r="BP28" s="358"/>
      <c r="BQ28" s="358"/>
      <c r="BR28" s="358"/>
      <c r="BS28" s="358"/>
      <c r="BT28" s="358"/>
      <c r="BU28" s="359"/>
      <c r="BV28" s="357">
        <v>282742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190</v>
      </c>
      <c r="F29" s="424"/>
      <c r="G29" s="424"/>
      <c r="H29" s="424"/>
      <c r="I29" s="424"/>
      <c r="J29" s="424"/>
      <c r="K29" s="425"/>
      <c r="L29" s="445">
        <v>8</v>
      </c>
      <c r="M29" s="446"/>
      <c r="N29" s="446"/>
      <c r="O29" s="446"/>
      <c r="P29" s="488"/>
      <c r="Q29" s="445">
        <v>1710</v>
      </c>
      <c r="R29" s="446"/>
      <c r="S29" s="446"/>
      <c r="T29" s="446"/>
      <c r="U29" s="446"/>
      <c r="V29" s="488"/>
      <c r="W29" s="543"/>
      <c r="X29" s="544"/>
      <c r="Y29" s="545"/>
      <c r="Z29" s="444" t="s">
        <v>191</v>
      </c>
      <c r="AA29" s="424"/>
      <c r="AB29" s="424"/>
      <c r="AC29" s="424"/>
      <c r="AD29" s="424"/>
      <c r="AE29" s="424"/>
      <c r="AF29" s="424"/>
      <c r="AG29" s="425"/>
      <c r="AH29" s="445">
        <v>57</v>
      </c>
      <c r="AI29" s="446"/>
      <c r="AJ29" s="446"/>
      <c r="AK29" s="446"/>
      <c r="AL29" s="488"/>
      <c r="AM29" s="445">
        <v>160512</v>
      </c>
      <c r="AN29" s="446"/>
      <c r="AO29" s="446"/>
      <c r="AP29" s="446"/>
      <c r="AQ29" s="446"/>
      <c r="AR29" s="488"/>
      <c r="AS29" s="445">
        <v>2816</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607177</v>
      </c>
      <c r="BO29" s="395"/>
      <c r="BP29" s="395"/>
      <c r="BQ29" s="395"/>
      <c r="BR29" s="395"/>
      <c r="BS29" s="395"/>
      <c r="BT29" s="395"/>
      <c r="BU29" s="396"/>
      <c r="BV29" s="394">
        <v>636463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4">
        <v>98.4</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52</v>
      </c>
      <c r="BD30" s="514"/>
      <c r="BE30" s="514"/>
      <c r="BF30" s="514"/>
      <c r="BG30" s="514"/>
      <c r="BH30" s="514"/>
      <c r="BI30" s="514"/>
      <c r="BJ30" s="514"/>
      <c r="BK30" s="514"/>
      <c r="BL30" s="514"/>
      <c r="BM30" s="515"/>
      <c r="BN30" s="516">
        <v>717057</v>
      </c>
      <c r="BO30" s="517"/>
      <c r="BP30" s="517"/>
      <c r="BQ30" s="517"/>
      <c r="BR30" s="517"/>
      <c r="BS30" s="517"/>
      <c r="BT30" s="517"/>
      <c r="BU30" s="518"/>
      <c r="BV30" s="516">
        <v>595303</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200</v>
      </c>
      <c r="V33" s="418"/>
      <c r="W33" s="383" t="s">
        <v>201</v>
      </c>
      <c r="X33" s="383"/>
      <c r="Y33" s="383"/>
      <c r="Z33" s="383"/>
      <c r="AA33" s="383"/>
      <c r="AB33" s="383"/>
      <c r="AC33" s="383"/>
      <c r="AD33" s="383"/>
      <c r="AE33" s="383"/>
      <c r="AF33" s="383"/>
      <c r="AG33" s="383"/>
      <c r="AH33" s="383"/>
      <c r="AI33" s="383"/>
      <c r="AJ33" s="383"/>
      <c r="AK33" s="383"/>
      <c r="AL33" s="179"/>
      <c r="AM33" s="418" t="s">
        <v>200</v>
      </c>
      <c r="AN33" s="418"/>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418" t="s">
        <v>202</v>
      </c>
      <c r="BX33" s="418"/>
      <c r="BY33" s="383" t="s">
        <v>204</v>
      </c>
      <c r="BZ33" s="383"/>
      <c r="CA33" s="383"/>
      <c r="CB33" s="383"/>
      <c r="CC33" s="383"/>
      <c r="CD33" s="383"/>
      <c r="CE33" s="383"/>
      <c r="CF33" s="383"/>
      <c r="CG33" s="383"/>
      <c r="CH33" s="383"/>
      <c r="CI33" s="383"/>
      <c r="CJ33" s="383"/>
      <c r="CK33" s="383"/>
      <c r="CL33" s="383"/>
      <c r="CM33" s="383"/>
      <c r="CN33" s="179"/>
      <c r="CO33" s="418" t="s">
        <v>205</v>
      </c>
      <c r="CP33" s="418"/>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国民健康保険事業勘定特別会計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簡易水道特別会計</v>
      </c>
      <c r="BH34" s="585"/>
      <c r="BI34" s="585"/>
      <c r="BJ34" s="585"/>
      <c r="BK34" s="585"/>
      <c r="BL34" s="585"/>
      <c r="BM34" s="585"/>
      <c r="BN34" s="585"/>
      <c r="BO34" s="585"/>
      <c r="BP34" s="585"/>
      <c r="BQ34" s="585"/>
      <c r="BR34" s="585"/>
      <c r="BS34" s="585"/>
      <c r="BT34" s="585"/>
      <c r="BU34" s="585"/>
      <c r="BV34" s="175"/>
      <c r="BW34" s="584" t="str">
        <f>IF(BY34="","",MAX(C34:D43,U34:V43,AM34:AN43,BE34:BF43)+1)</f>
        <v/>
      </c>
      <c r="BX34" s="584"/>
      <c r="BY34" s="585" t="str">
        <f>IF('各会計、関係団体の財政状況及び健全化判断比率'!B68="","",'各会計、関係団体の財政状況及び健全化判断比率'!B68)</f>
        <v/>
      </c>
      <c r="BZ34" s="585"/>
      <c r="CA34" s="585"/>
      <c r="CB34" s="585"/>
      <c r="CC34" s="585"/>
      <c r="CD34" s="585"/>
      <c r="CE34" s="585"/>
      <c r="CF34" s="585"/>
      <c r="CG34" s="585"/>
      <c r="CH34" s="585"/>
      <c r="CI34" s="585"/>
      <c r="CJ34" s="585"/>
      <c r="CK34" s="585"/>
      <c r="CL34" s="585"/>
      <c r="CM34" s="585"/>
      <c r="CN34" s="175"/>
      <c r="CO34" s="584">
        <f>IF(CQ34="","",MAX(C34:D43,U34:V43,AM34:AN43,BE34:BF43,BW34:BX43)+1)</f>
        <v>8</v>
      </c>
      <c r="CP34" s="584"/>
      <c r="CQ34" s="585" t="str">
        <f>IF('各会計、関係団体の財政状況及び健全化判断比率'!BS7="","",'各会計、関係団体の財政状況及び健全化判断比率'!BS7)</f>
        <v>（株）海士</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国民健康保険診療施設勘定特別会計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下水道特別会計</v>
      </c>
      <c r="BH35" s="585"/>
      <c r="BI35" s="585"/>
      <c r="BJ35" s="585"/>
      <c r="BK35" s="585"/>
      <c r="BL35" s="585"/>
      <c r="BM35" s="585"/>
      <c r="BN35" s="585"/>
      <c r="BO35" s="585"/>
      <c r="BP35" s="585"/>
      <c r="BQ35" s="585"/>
      <c r="BR35" s="585"/>
      <c r="BS35" s="585"/>
      <c r="BT35" s="585"/>
      <c r="BU35" s="585"/>
      <c r="BV35" s="175"/>
      <c r="BW35" s="584" t="str">
        <f t="shared" ref="BW35:BW43" si="2">IF(BY35="","",BW34+1)</f>
        <v/>
      </c>
      <c r="BX35" s="584"/>
      <c r="BY35" s="585" t="str">
        <f>IF('各会計、関係団体の財政状況及び健全化判断比率'!B69="","",'各会計、関係団体の財政状況及び健全化判断比率'!B69)</f>
        <v/>
      </c>
      <c r="BZ35" s="585"/>
      <c r="CA35" s="585"/>
      <c r="CB35" s="585"/>
      <c r="CC35" s="585"/>
      <c r="CD35" s="585"/>
      <c r="CE35" s="585"/>
      <c r="CF35" s="585"/>
      <c r="CG35" s="585"/>
      <c r="CH35" s="585"/>
      <c r="CI35" s="585"/>
      <c r="CJ35" s="585"/>
      <c r="CK35" s="585"/>
      <c r="CL35" s="585"/>
      <c r="CM35" s="585"/>
      <c r="CN35" s="175"/>
      <c r="CO35" s="584">
        <f t="shared" ref="CO35:CO43" si="3">IF(CQ35="","",CO34+1)</f>
        <v>9</v>
      </c>
      <c r="CP35" s="584"/>
      <c r="CQ35" s="585" t="str">
        <f>IF('各会計、関係団体の財政状況及び健全化判断比率'!BS8="","",'各会計、関係団体の財政状況及び健全化判断比率'!BS8)</f>
        <v>（株）ふるさと海士</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国民健康保険歯科診療施設勘定特別会計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t="str">
        <f t="shared" si="2"/>
        <v/>
      </c>
      <c r="BX36" s="584"/>
      <c r="BY36" s="585" t="str">
        <f>IF('各会計、関係団体の財政状況及び健全化判断比率'!B70="","",'各会計、関係団体の財政状況及び健全化判断比率'!B70)</f>
        <v/>
      </c>
      <c r="BZ36" s="585"/>
      <c r="CA36" s="585"/>
      <c r="CB36" s="585"/>
      <c r="CC36" s="585"/>
      <c r="CD36" s="585"/>
      <c r="CE36" s="585"/>
      <c r="CF36" s="585"/>
      <c r="CG36" s="585"/>
      <c r="CH36" s="585"/>
      <c r="CI36" s="585"/>
      <c r="CJ36" s="585"/>
      <c r="CK36" s="585"/>
      <c r="CL36" s="585"/>
      <c r="CM36" s="585"/>
      <c r="CN36" s="175"/>
      <c r="CO36" s="584">
        <f t="shared" si="3"/>
        <v>10</v>
      </c>
      <c r="CP36" s="584"/>
      <c r="CQ36" s="585" t="str">
        <f>IF('各会計、関係団体の財政状況及び健全化判断比率'!BS9="","",'各会計、関係団体の財政状況及び健全化判断比率'!BS9)</f>
        <v>AMAホールディングス㈱</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t="str">
        <f t="shared" si="2"/>
        <v/>
      </c>
      <c r="BX37" s="584"/>
      <c r="BY37" s="585" t="str">
        <f>IF('各会計、関係団体の財政状況及び健全化判断比率'!B71="","",'各会計、関係団体の財政状況及び健全化判断比率'!B71)</f>
        <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OXgHgG3N8cLi0UBA3qWOJjvUtBM7JjKyJ3J4HUsjw5N8+9l6j2oOUxH22aOHlEKs4KJ/hZduSK1Mx17r/BYDg==" saltValue="Z8Yyw9HYnhTEF3YkVbUA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230</v>
      </c>
      <c r="C5" s="597"/>
      <c r="D5" s="597"/>
      <c r="E5" s="597"/>
      <c r="F5" s="597"/>
      <c r="G5" s="597"/>
      <c r="H5" s="597"/>
      <c r="I5" s="597"/>
      <c r="J5" s="597"/>
      <c r="K5" s="597"/>
      <c r="L5" s="597"/>
      <c r="M5" s="597"/>
      <c r="N5" s="597"/>
      <c r="O5" s="597"/>
      <c r="P5" s="597"/>
      <c r="Q5" s="598"/>
      <c r="R5" s="599">
        <v>241029</v>
      </c>
      <c r="S5" s="600"/>
      <c r="T5" s="600"/>
      <c r="U5" s="600"/>
      <c r="V5" s="600"/>
      <c r="W5" s="600"/>
      <c r="X5" s="600"/>
      <c r="Y5" s="601"/>
      <c r="Z5" s="602">
        <v>3.7</v>
      </c>
      <c r="AA5" s="602"/>
      <c r="AB5" s="602"/>
      <c r="AC5" s="602"/>
      <c r="AD5" s="603">
        <v>241029</v>
      </c>
      <c r="AE5" s="603"/>
      <c r="AF5" s="603"/>
      <c r="AG5" s="603"/>
      <c r="AH5" s="603"/>
      <c r="AI5" s="603"/>
      <c r="AJ5" s="603"/>
      <c r="AK5" s="603"/>
      <c r="AL5" s="604">
        <v>8.9</v>
      </c>
      <c r="AM5" s="605"/>
      <c r="AN5" s="605"/>
      <c r="AO5" s="606"/>
      <c r="AP5" s="596" t="s">
        <v>231</v>
      </c>
      <c r="AQ5" s="597"/>
      <c r="AR5" s="597"/>
      <c r="AS5" s="597"/>
      <c r="AT5" s="597"/>
      <c r="AU5" s="597"/>
      <c r="AV5" s="597"/>
      <c r="AW5" s="597"/>
      <c r="AX5" s="597"/>
      <c r="AY5" s="597"/>
      <c r="AZ5" s="597"/>
      <c r="BA5" s="597"/>
      <c r="BB5" s="597"/>
      <c r="BC5" s="597"/>
      <c r="BD5" s="597"/>
      <c r="BE5" s="597"/>
      <c r="BF5" s="598"/>
      <c r="BG5" s="610">
        <v>240278</v>
      </c>
      <c r="BH5" s="611"/>
      <c r="BI5" s="611"/>
      <c r="BJ5" s="611"/>
      <c r="BK5" s="611"/>
      <c r="BL5" s="611"/>
      <c r="BM5" s="611"/>
      <c r="BN5" s="612"/>
      <c r="BO5" s="613">
        <v>99.7</v>
      </c>
      <c r="BP5" s="613"/>
      <c r="BQ5" s="613"/>
      <c r="BR5" s="613"/>
      <c r="BS5" s="614" t="s">
        <v>132</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15">
      <c r="B6" s="607" t="s">
        <v>235</v>
      </c>
      <c r="C6" s="608"/>
      <c r="D6" s="608"/>
      <c r="E6" s="608"/>
      <c r="F6" s="608"/>
      <c r="G6" s="608"/>
      <c r="H6" s="608"/>
      <c r="I6" s="608"/>
      <c r="J6" s="608"/>
      <c r="K6" s="608"/>
      <c r="L6" s="608"/>
      <c r="M6" s="608"/>
      <c r="N6" s="608"/>
      <c r="O6" s="608"/>
      <c r="P6" s="608"/>
      <c r="Q6" s="609"/>
      <c r="R6" s="610">
        <v>27686</v>
      </c>
      <c r="S6" s="611"/>
      <c r="T6" s="611"/>
      <c r="U6" s="611"/>
      <c r="V6" s="611"/>
      <c r="W6" s="611"/>
      <c r="X6" s="611"/>
      <c r="Y6" s="612"/>
      <c r="Z6" s="613">
        <v>0.4</v>
      </c>
      <c r="AA6" s="613"/>
      <c r="AB6" s="613"/>
      <c r="AC6" s="613"/>
      <c r="AD6" s="614">
        <v>27686</v>
      </c>
      <c r="AE6" s="614"/>
      <c r="AF6" s="614"/>
      <c r="AG6" s="614"/>
      <c r="AH6" s="614"/>
      <c r="AI6" s="614"/>
      <c r="AJ6" s="614"/>
      <c r="AK6" s="614"/>
      <c r="AL6" s="615">
        <v>1</v>
      </c>
      <c r="AM6" s="616"/>
      <c r="AN6" s="616"/>
      <c r="AO6" s="617"/>
      <c r="AP6" s="607" t="s">
        <v>236</v>
      </c>
      <c r="AQ6" s="608"/>
      <c r="AR6" s="608"/>
      <c r="AS6" s="608"/>
      <c r="AT6" s="608"/>
      <c r="AU6" s="608"/>
      <c r="AV6" s="608"/>
      <c r="AW6" s="608"/>
      <c r="AX6" s="608"/>
      <c r="AY6" s="608"/>
      <c r="AZ6" s="608"/>
      <c r="BA6" s="608"/>
      <c r="BB6" s="608"/>
      <c r="BC6" s="608"/>
      <c r="BD6" s="608"/>
      <c r="BE6" s="608"/>
      <c r="BF6" s="609"/>
      <c r="BG6" s="610">
        <v>240278</v>
      </c>
      <c r="BH6" s="611"/>
      <c r="BI6" s="611"/>
      <c r="BJ6" s="611"/>
      <c r="BK6" s="611"/>
      <c r="BL6" s="611"/>
      <c r="BM6" s="611"/>
      <c r="BN6" s="612"/>
      <c r="BO6" s="613">
        <v>99.7</v>
      </c>
      <c r="BP6" s="613"/>
      <c r="BQ6" s="613"/>
      <c r="BR6" s="613"/>
      <c r="BS6" s="614" t="s">
        <v>132</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48715</v>
      </c>
      <c r="CS6" s="611"/>
      <c r="CT6" s="611"/>
      <c r="CU6" s="611"/>
      <c r="CV6" s="611"/>
      <c r="CW6" s="611"/>
      <c r="CX6" s="611"/>
      <c r="CY6" s="612"/>
      <c r="CZ6" s="604">
        <v>0.8</v>
      </c>
      <c r="DA6" s="605"/>
      <c r="DB6" s="605"/>
      <c r="DC6" s="621"/>
      <c r="DD6" s="619" t="s">
        <v>238</v>
      </c>
      <c r="DE6" s="611"/>
      <c r="DF6" s="611"/>
      <c r="DG6" s="611"/>
      <c r="DH6" s="611"/>
      <c r="DI6" s="611"/>
      <c r="DJ6" s="611"/>
      <c r="DK6" s="611"/>
      <c r="DL6" s="611"/>
      <c r="DM6" s="611"/>
      <c r="DN6" s="611"/>
      <c r="DO6" s="611"/>
      <c r="DP6" s="612"/>
      <c r="DQ6" s="619">
        <v>48715</v>
      </c>
      <c r="DR6" s="611"/>
      <c r="DS6" s="611"/>
      <c r="DT6" s="611"/>
      <c r="DU6" s="611"/>
      <c r="DV6" s="611"/>
      <c r="DW6" s="611"/>
      <c r="DX6" s="611"/>
      <c r="DY6" s="611"/>
      <c r="DZ6" s="611"/>
      <c r="EA6" s="611"/>
      <c r="EB6" s="611"/>
      <c r="EC6" s="620"/>
    </row>
    <row r="7" spans="2:143" ht="11.25" customHeight="1" x14ac:dyDescent="0.15">
      <c r="B7" s="607" t="s">
        <v>239</v>
      </c>
      <c r="C7" s="608"/>
      <c r="D7" s="608"/>
      <c r="E7" s="608"/>
      <c r="F7" s="608"/>
      <c r="G7" s="608"/>
      <c r="H7" s="608"/>
      <c r="I7" s="608"/>
      <c r="J7" s="608"/>
      <c r="K7" s="608"/>
      <c r="L7" s="608"/>
      <c r="M7" s="608"/>
      <c r="N7" s="608"/>
      <c r="O7" s="608"/>
      <c r="P7" s="608"/>
      <c r="Q7" s="609"/>
      <c r="R7" s="610">
        <v>193</v>
      </c>
      <c r="S7" s="611"/>
      <c r="T7" s="611"/>
      <c r="U7" s="611"/>
      <c r="V7" s="611"/>
      <c r="W7" s="611"/>
      <c r="X7" s="611"/>
      <c r="Y7" s="612"/>
      <c r="Z7" s="613">
        <v>0</v>
      </c>
      <c r="AA7" s="613"/>
      <c r="AB7" s="613"/>
      <c r="AC7" s="613"/>
      <c r="AD7" s="614">
        <v>193</v>
      </c>
      <c r="AE7" s="614"/>
      <c r="AF7" s="614"/>
      <c r="AG7" s="614"/>
      <c r="AH7" s="614"/>
      <c r="AI7" s="614"/>
      <c r="AJ7" s="614"/>
      <c r="AK7" s="614"/>
      <c r="AL7" s="615">
        <v>0</v>
      </c>
      <c r="AM7" s="616"/>
      <c r="AN7" s="616"/>
      <c r="AO7" s="617"/>
      <c r="AP7" s="607" t="s">
        <v>240</v>
      </c>
      <c r="AQ7" s="608"/>
      <c r="AR7" s="608"/>
      <c r="AS7" s="608"/>
      <c r="AT7" s="608"/>
      <c r="AU7" s="608"/>
      <c r="AV7" s="608"/>
      <c r="AW7" s="608"/>
      <c r="AX7" s="608"/>
      <c r="AY7" s="608"/>
      <c r="AZ7" s="608"/>
      <c r="BA7" s="608"/>
      <c r="BB7" s="608"/>
      <c r="BC7" s="608"/>
      <c r="BD7" s="608"/>
      <c r="BE7" s="608"/>
      <c r="BF7" s="609"/>
      <c r="BG7" s="610">
        <v>103744</v>
      </c>
      <c r="BH7" s="611"/>
      <c r="BI7" s="611"/>
      <c r="BJ7" s="611"/>
      <c r="BK7" s="611"/>
      <c r="BL7" s="611"/>
      <c r="BM7" s="611"/>
      <c r="BN7" s="612"/>
      <c r="BO7" s="613">
        <v>43</v>
      </c>
      <c r="BP7" s="613"/>
      <c r="BQ7" s="613"/>
      <c r="BR7" s="613"/>
      <c r="BS7" s="614" t="s">
        <v>132</v>
      </c>
      <c r="BT7" s="614"/>
      <c r="BU7" s="614"/>
      <c r="BV7" s="614"/>
      <c r="BW7" s="614"/>
      <c r="BX7" s="614"/>
      <c r="BY7" s="614"/>
      <c r="BZ7" s="614"/>
      <c r="CA7" s="614"/>
      <c r="CB7" s="618"/>
      <c r="CD7" s="607" t="s">
        <v>241</v>
      </c>
      <c r="CE7" s="608"/>
      <c r="CF7" s="608"/>
      <c r="CG7" s="608"/>
      <c r="CH7" s="608"/>
      <c r="CI7" s="608"/>
      <c r="CJ7" s="608"/>
      <c r="CK7" s="608"/>
      <c r="CL7" s="608"/>
      <c r="CM7" s="608"/>
      <c r="CN7" s="608"/>
      <c r="CO7" s="608"/>
      <c r="CP7" s="608"/>
      <c r="CQ7" s="609"/>
      <c r="CR7" s="610">
        <v>1753442</v>
      </c>
      <c r="CS7" s="611"/>
      <c r="CT7" s="611"/>
      <c r="CU7" s="611"/>
      <c r="CV7" s="611"/>
      <c r="CW7" s="611"/>
      <c r="CX7" s="611"/>
      <c r="CY7" s="612"/>
      <c r="CZ7" s="613">
        <v>27.2</v>
      </c>
      <c r="DA7" s="613"/>
      <c r="DB7" s="613"/>
      <c r="DC7" s="613"/>
      <c r="DD7" s="619">
        <v>132974</v>
      </c>
      <c r="DE7" s="611"/>
      <c r="DF7" s="611"/>
      <c r="DG7" s="611"/>
      <c r="DH7" s="611"/>
      <c r="DI7" s="611"/>
      <c r="DJ7" s="611"/>
      <c r="DK7" s="611"/>
      <c r="DL7" s="611"/>
      <c r="DM7" s="611"/>
      <c r="DN7" s="611"/>
      <c r="DO7" s="611"/>
      <c r="DP7" s="612"/>
      <c r="DQ7" s="619">
        <v>938724</v>
      </c>
      <c r="DR7" s="611"/>
      <c r="DS7" s="611"/>
      <c r="DT7" s="611"/>
      <c r="DU7" s="611"/>
      <c r="DV7" s="611"/>
      <c r="DW7" s="611"/>
      <c r="DX7" s="611"/>
      <c r="DY7" s="611"/>
      <c r="DZ7" s="611"/>
      <c r="EA7" s="611"/>
      <c r="EB7" s="611"/>
      <c r="EC7" s="620"/>
    </row>
    <row r="8" spans="2:143" ht="11.25" customHeight="1" x14ac:dyDescent="0.15">
      <c r="B8" s="607" t="s">
        <v>242</v>
      </c>
      <c r="C8" s="608"/>
      <c r="D8" s="608"/>
      <c r="E8" s="608"/>
      <c r="F8" s="608"/>
      <c r="G8" s="608"/>
      <c r="H8" s="608"/>
      <c r="I8" s="608"/>
      <c r="J8" s="608"/>
      <c r="K8" s="608"/>
      <c r="L8" s="608"/>
      <c r="M8" s="608"/>
      <c r="N8" s="608"/>
      <c r="O8" s="608"/>
      <c r="P8" s="608"/>
      <c r="Q8" s="609"/>
      <c r="R8" s="610">
        <v>957</v>
      </c>
      <c r="S8" s="611"/>
      <c r="T8" s="611"/>
      <c r="U8" s="611"/>
      <c r="V8" s="611"/>
      <c r="W8" s="611"/>
      <c r="X8" s="611"/>
      <c r="Y8" s="612"/>
      <c r="Z8" s="613">
        <v>0</v>
      </c>
      <c r="AA8" s="613"/>
      <c r="AB8" s="613"/>
      <c r="AC8" s="613"/>
      <c r="AD8" s="614">
        <v>957</v>
      </c>
      <c r="AE8" s="614"/>
      <c r="AF8" s="614"/>
      <c r="AG8" s="614"/>
      <c r="AH8" s="614"/>
      <c r="AI8" s="614"/>
      <c r="AJ8" s="614"/>
      <c r="AK8" s="614"/>
      <c r="AL8" s="615">
        <v>0</v>
      </c>
      <c r="AM8" s="616"/>
      <c r="AN8" s="616"/>
      <c r="AO8" s="617"/>
      <c r="AP8" s="607" t="s">
        <v>243</v>
      </c>
      <c r="AQ8" s="608"/>
      <c r="AR8" s="608"/>
      <c r="AS8" s="608"/>
      <c r="AT8" s="608"/>
      <c r="AU8" s="608"/>
      <c r="AV8" s="608"/>
      <c r="AW8" s="608"/>
      <c r="AX8" s="608"/>
      <c r="AY8" s="608"/>
      <c r="AZ8" s="608"/>
      <c r="BA8" s="608"/>
      <c r="BB8" s="608"/>
      <c r="BC8" s="608"/>
      <c r="BD8" s="608"/>
      <c r="BE8" s="608"/>
      <c r="BF8" s="609"/>
      <c r="BG8" s="610">
        <v>3906</v>
      </c>
      <c r="BH8" s="611"/>
      <c r="BI8" s="611"/>
      <c r="BJ8" s="611"/>
      <c r="BK8" s="611"/>
      <c r="BL8" s="611"/>
      <c r="BM8" s="611"/>
      <c r="BN8" s="612"/>
      <c r="BO8" s="613">
        <v>1.6</v>
      </c>
      <c r="BP8" s="613"/>
      <c r="BQ8" s="613"/>
      <c r="BR8" s="613"/>
      <c r="BS8" s="614" t="s">
        <v>238</v>
      </c>
      <c r="BT8" s="614"/>
      <c r="BU8" s="614"/>
      <c r="BV8" s="614"/>
      <c r="BW8" s="614"/>
      <c r="BX8" s="614"/>
      <c r="BY8" s="614"/>
      <c r="BZ8" s="614"/>
      <c r="CA8" s="614"/>
      <c r="CB8" s="618"/>
      <c r="CD8" s="607" t="s">
        <v>244</v>
      </c>
      <c r="CE8" s="608"/>
      <c r="CF8" s="608"/>
      <c r="CG8" s="608"/>
      <c r="CH8" s="608"/>
      <c r="CI8" s="608"/>
      <c r="CJ8" s="608"/>
      <c r="CK8" s="608"/>
      <c r="CL8" s="608"/>
      <c r="CM8" s="608"/>
      <c r="CN8" s="608"/>
      <c r="CO8" s="608"/>
      <c r="CP8" s="608"/>
      <c r="CQ8" s="609"/>
      <c r="CR8" s="610">
        <v>732002</v>
      </c>
      <c r="CS8" s="611"/>
      <c r="CT8" s="611"/>
      <c r="CU8" s="611"/>
      <c r="CV8" s="611"/>
      <c r="CW8" s="611"/>
      <c r="CX8" s="611"/>
      <c r="CY8" s="612"/>
      <c r="CZ8" s="613">
        <v>11.3</v>
      </c>
      <c r="DA8" s="613"/>
      <c r="DB8" s="613"/>
      <c r="DC8" s="613"/>
      <c r="DD8" s="619">
        <v>24526</v>
      </c>
      <c r="DE8" s="611"/>
      <c r="DF8" s="611"/>
      <c r="DG8" s="611"/>
      <c r="DH8" s="611"/>
      <c r="DI8" s="611"/>
      <c r="DJ8" s="611"/>
      <c r="DK8" s="611"/>
      <c r="DL8" s="611"/>
      <c r="DM8" s="611"/>
      <c r="DN8" s="611"/>
      <c r="DO8" s="611"/>
      <c r="DP8" s="612"/>
      <c r="DQ8" s="619">
        <v>382319</v>
      </c>
      <c r="DR8" s="611"/>
      <c r="DS8" s="611"/>
      <c r="DT8" s="611"/>
      <c r="DU8" s="611"/>
      <c r="DV8" s="611"/>
      <c r="DW8" s="611"/>
      <c r="DX8" s="611"/>
      <c r="DY8" s="611"/>
      <c r="DZ8" s="611"/>
      <c r="EA8" s="611"/>
      <c r="EB8" s="611"/>
      <c r="EC8" s="620"/>
    </row>
    <row r="9" spans="2:143" ht="11.25" customHeight="1" x14ac:dyDescent="0.15">
      <c r="B9" s="607" t="s">
        <v>245</v>
      </c>
      <c r="C9" s="608"/>
      <c r="D9" s="608"/>
      <c r="E9" s="608"/>
      <c r="F9" s="608"/>
      <c r="G9" s="608"/>
      <c r="H9" s="608"/>
      <c r="I9" s="608"/>
      <c r="J9" s="608"/>
      <c r="K9" s="608"/>
      <c r="L9" s="608"/>
      <c r="M9" s="608"/>
      <c r="N9" s="608"/>
      <c r="O9" s="608"/>
      <c r="P9" s="608"/>
      <c r="Q9" s="609"/>
      <c r="R9" s="610">
        <v>708</v>
      </c>
      <c r="S9" s="611"/>
      <c r="T9" s="611"/>
      <c r="U9" s="611"/>
      <c r="V9" s="611"/>
      <c r="W9" s="611"/>
      <c r="X9" s="611"/>
      <c r="Y9" s="612"/>
      <c r="Z9" s="613">
        <v>0</v>
      </c>
      <c r="AA9" s="613"/>
      <c r="AB9" s="613"/>
      <c r="AC9" s="613"/>
      <c r="AD9" s="614">
        <v>708</v>
      </c>
      <c r="AE9" s="614"/>
      <c r="AF9" s="614"/>
      <c r="AG9" s="614"/>
      <c r="AH9" s="614"/>
      <c r="AI9" s="614"/>
      <c r="AJ9" s="614"/>
      <c r="AK9" s="614"/>
      <c r="AL9" s="615">
        <v>0</v>
      </c>
      <c r="AM9" s="616"/>
      <c r="AN9" s="616"/>
      <c r="AO9" s="617"/>
      <c r="AP9" s="607" t="s">
        <v>246</v>
      </c>
      <c r="AQ9" s="608"/>
      <c r="AR9" s="608"/>
      <c r="AS9" s="608"/>
      <c r="AT9" s="608"/>
      <c r="AU9" s="608"/>
      <c r="AV9" s="608"/>
      <c r="AW9" s="608"/>
      <c r="AX9" s="608"/>
      <c r="AY9" s="608"/>
      <c r="AZ9" s="608"/>
      <c r="BA9" s="608"/>
      <c r="BB9" s="608"/>
      <c r="BC9" s="608"/>
      <c r="BD9" s="608"/>
      <c r="BE9" s="608"/>
      <c r="BF9" s="609"/>
      <c r="BG9" s="610">
        <v>89841</v>
      </c>
      <c r="BH9" s="611"/>
      <c r="BI9" s="611"/>
      <c r="BJ9" s="611"/>
      <c r="BK9" s="611"/>
      <c r="BL9" s="611"/>
      <c r="BM9" s="611"/>
      <c r="BN9" s="612"/>
      <c r="BO9" s="613">
        <v>37.299999999999997</v>
      </c>
      <c r="BP9" s="613"/>
      <c r="BQ9" s="613"/>
      <c r="BR9" s="613"/>
      <c r="BS9" s="614" t="s">
        <v>238</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480743</v>
      </c>
      <c r="CS9" s="611"/>
      <c r="CT9" s="611"/>
      <c r="CU9" s="611"/>
      <c r="CV9" s="611"/>
      <c r="CW9" s="611"/>
      <c r="CX9" s="611"/>
      <c r="CY9" s="612"/>
      <c r="CZ9" s="613">
        <v>7.4</v>
      </c>
      <c r="DA9" s="613"/>
      <c r="DB9" s="613"/>
      <c r="DC9" s="613"/>
      <c r="DD9" s="619">
        <v>76539</v>
      </c>
      <c r="DE9" s="611"/>
      <c r="DF9" s="611"/>
      <c r="DG9" s="611"/>
      <c r="DH9" s="611"/>
      <c r="DI9" s="611"/>
      <c r="DJ9" s="611"/>
      <c r="DK9" s="611"/>
      <c r="DL9" s="611"/>
      <c r="DM9" s="611"/>
      <c r="DN9" s="611"/>
      <c r="DO9" s="611"/>
      <c r="DP9" s="612"/>
      <c r="DQ9" s="619">
        <v>357079</v>
      </c>
      <c r="DR9" s="611"/>
      <c r="DS9" s="611"/>
      <c r="DT9" s="611"/>
      <c r="DU9" s="611"/>
      <c r="DV9" s="611"/>
      <c r="DW9" s="611"/>
      <c r="DX9" s="611"/>
      <c r="DY9" s="611"/>
      <c r="DZ9" s="611"/>
      <c r="EA9" s="611"/>
      <c r="EB9" s="611"/>
      <c r="EC9" s="620"/>
    </row>
    <row r="10" spans="2:143" ht="11.25" customHeight="1" x14ac:dyDescent="0.15">
      <c r="B10" s="607" t="s">
        <v>248</v>
      </c>
      <c r="C10" s="608"/>
      <c r="D10" s="608"/>
      <c r="E10" s="608"/>
      <c r="F10" s="608"/>
      <c r="G10" s="608"/>
      <c r="H10" s="608"/>
      <c r="I10" s="608"/>
      <c r="J10" s="608"/>
      <c r="K10" s="608"/>
      <c r="L10" s="608"/>
      <c r="M10" s="608"/>
      <c r="N10" s="608"/>
      <c r="O10" s="608"/>
      <c r="P10" s="608"/>
      <c r="Q10" s="609"/>
      <c r="R10" s="610" t="s">
        <v>132</v>
      </c>
      <c r="S10" s="611"/>
      <c r="T10" s="611"/>
      <c r="U10" s="611"/>
      <c r="V10" s="611"/>
      <c r="W10" s="611"/>
      <c r="X10" s="611"/>
      <c r="Y10" s="612"/>
      <c r="Z10" s="613" t="s">
        <v>238</v>
      </c>
      <c r="AA10" s="613"/>
      <c r="AB10" s="613"/>
      <c r="AC10" s="613"/>
      <c r="AD10" s="614" t="s">
        <v>238</v>
      </c>
      <c r="AE10" s="614"/>
      <c r="AF10" s="614"/>
      <c r="AG10" s="614"/>
      <c r="AH10" s="614"/>
      <c r="AI10" s="614"/>
      <c r="AJ10" s="614"/>
      <c r="AK10" s="614"/>
      <c r="AL10" s="615" t="s">
        <v>238</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6702</v>
      </c>
      <c r="BH10" s="611"/>
      <c r="BI10" s="611"/>
      <c r="BJ10" s="611"/>
      <c r="BK10" s="611"/>
      <c r="BL10" s="611"/>
      <c r="BM10" s="611"/>
      <c r="BN10" s="612"/>
      <c r="BO10" s="613">
        <v>2.8</v>
      </c>
      <c r="BP10" s="613"/>
      <c r="BQ10" s="613"/>
      <c r="BR10" s="613"/>
      <c r="BS10" s="614" t="s">
        <v>238</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t="s">
        <v>238</v>
      </c>
      <c r="CS10" s="611"/>
      <c r="CT10" s="611"/>
      <c r="CU10" s="611"/>
      <c r="CV10" s="611"/>
      <c r="CW10" s="611"/>
      <c r="CX10" s="611"/>
      <c r="CY10" s="612"/>
      <c r="CZ10" s="613" t="s">
        <v>132</v>
      </c>
      <c r="DA10" s="613"/>
      <c r="DB10" s="613"/>
      <c r="DC10" s="613"/>
      <c r="DD10" s="619" t="s">
        <v>132</v>
      </c>
      <c r="DE10" s="611"/>
      <c r="DF10" s="611"/>
      <c r="DG10" s="611"/>
      <c r="DH10" s="611"/>
      <c r="DI10" s="611"/>
      <c r="DJ10" s="611"/>
      <c r="DK10" s="611"/>
      <c r="DL10" s="611"/>
      <c r="DM10" s="611"/>
      <c r="DN10" s="611"/>
      <c r="DO10" s="611"/>
      <c r="DP10" s="612"/>
      <c r="DQ10" s="619" t="s">
        <v>238</v>
      </c>
      <c r="DR10" s="611"/>
      <c r="DS10" s="611"/>
      <c r="DT10" s="611"/>
      <c r="DU10" s="611"/>
      <c r="DV10" s="611"/>
      <c r="DW10" s="611"/>
      <c r="DX10" s="611"/>
      <c r="DY10" s="611"/>
      <c r="DZ10" s="611"/>
      <c r="EA10" s="611"/>
      <c r="EB10" s="611"/>
      <c r="EC10" s="620"/>
    </row>
    <row r="11" spans="2:143" ht="11.25" customHeight="1" x14ac:dyDescent="0.15">
      <c r="B11" s="607" t="s">
        <v>251</v>
      </c>
      <c r="C11" s="608"/>
      <c r="D11" s="608"/>
      <c r="E11" s="608"/>
      <c r="F11" s="608"/>
      <c r="G11" s="608"/>
      <c r="H11" s="608"/>
      <c r="I11" s="608"/>
      <c r="J11" s="608"/>
      <c r="K11" s="608"/>
      <c r="L11" s="608"/>
      <c r="M11" s="608"/>
      <c r="N11" s="608"/>
      <c r="O11" s="608"/>
      <c r="P11" s="608"/>
      <c r="Q11" s="609"/>
      <c r="R11" s="610">
        <v>54796</v>
      </c>
      <c r="S11" s="611"/>
      <c r="T11" s="611"/>
      <c r="U11" s="611"/>
      <c r="V11" s="611"/>
      <c r="W11" s="611"/>
      <c r="X11" s="611"/>
      <c r="Y11" s="612"/>
      <c r="Z11" s="615">
        <v>0.8</v>
      </c>
      <c r="AA11" s="616"/>
      <c r="AB11" s="616"/>
      <c r="AC11" s="622"/>
      <c r="AD11" s="619">
        <v>54796</v>
      </c>
      <c r="AE11" s="611"/>
      <c r="AF11" s="611"/>
      <c r="AG11" s="611"/>
      <c r="AH11" s="611"/>
      <c r="AI11" s="611"/>
      <c r="AJ11" s="611"/>
      <c r="AK11" s="612"/>
      <c r="AL11" s="615">
        <v>2</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3295</v>
      </c>
      <c r="BH11" s="611"/>
      <c r="BI11" s="611"/>
      <c r="BJ11" s="611"/>
      <c r="BK11" s="611"/>
      <c r="BL11" s="611"/>
      <c r="BM11" s="611"/>
      <c r="BN11" s="612"/>
      <c r="BO11" s="613">
        <v>1.4</v>
      </c>
      <c r="BP11" s="613"/>
      <c r="BQ11" s="613"/>
      <c r="BR11" s="613"/>
      <c r="BS11" s="614" t="s">
        <v>132</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436945</v>
      </c>
      <c r="CS11" s="611"/>
      <c r="CT11" s="611"/>
      <c r="CU11" s="611"/>
      <c r="CV11" s="611"/>
      <c r="CW11" s="611"/>
      <c r="CX11" s="611"/>
      <c r="CY11" s="612"/>
      <c r="CZ11" s="613">
        <v>6.8</v>
      </c>
      <c r="DA11" s="613"/>
      <c r="DB11" s="613"/>
      <c r="DC11" s="613"/>
      <c r="DD11" s="619">
        <v>143241</v>
      </c>
      <c r="DE11" s="611"/>
      <c r="DF11" s="611"/>
      <c r="DG11" s="611"/>
      <c r="DH11" s="611"/>
      <c r="DI11" s="611"/>
      <c r="DJ11" s="611"/>
      <c r="DK11" s="611"/>
      <c r="DL11" s="611"/>
      <c r="DM11" s="611"/>
      <c r="DN11" s="611"/>
      <c r="DO11" s="611"/>
      <c r="DP11" s="612"/>
      <c r="DQ11" s="619">
        <v>222318</v>
      </c>
      <c r="DR11" s="611"/>
      <c r="DS11" s="611"/>
      <c r="DT11" s="611"/>
      <c r="DU11" s="611"/>
      <c r="DV11" s="611"/>
      <c r="DW11" s="611"/>
      <c r="DX11" s="611"/>
      <c r="DY11" s="611"/>
      <c r="DZ11" s="611"/>
      <c r="EA11" s="611"/>
      <c r="EB11" s="611"/>
      <c r="EC11" s="620"/>
    </row>
    <row r="12" spans="2:143" ht="11.25" customHeight="1" x14ac:dyDescent="0.15">
      <c r="B12" s="607" t="s">
        <v>254</v>
      </c>
      <c r="C12" s="608"/>
      <c r="D12" s="608"/>
      <c r="E12" s="608"/>
      <c r="F12" s="608"/>
      <c r="G12" s="608"/>
      <c r="H12" s="608"/>
      <c r="I12" s="608"/>
      <c r="J12" s="608"/>
      <c r="K12" s="608"/>
      <c r="L12" s="608"/>
      <c r="M12" s="608"/>
      <c r="N12" s="608"/>
      <c r="O12" s="608"/>
      <c r="P12" s="608"/>
      <c r="Q12" s="609"/>
      <c r="R12" s="610" t="s">
        <v>238</v>
      </c>
      <c r="S12" s="611"/>
      <c r="T12" s="611"/>
      <c r="U12" s="611"/>
      <c r="V12" s="611"/>
      <c r="W12" s="611"/>
      <c r="X12" s="611"/>
      <c r="Y12" s="612"/>
      <c r="Z12" s="613" t="s">
        <v>238</v>
      </c>
      <c r="AA12" s="613"/>
      <c r="AB12" s="613"/>
      <c r="AC12" s="613"/>
      <c r="AD12" s="614" t="s">
        <v>238</v>
      </c>
      <c r="AE12" s="614"/>
      <c r="AF12" s="614"/>
      <c r="AG12" s="614"/>
      <c r="AH12" s="614"/>
      <c r="AI12" s="614"/>
      <c r="AJ12" s="614"/>
      <c r="AK12" s="614"/>
      <c r="AL12" s="615" t="s">
        <v>238</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106190</v>
      </c>
      <c r="BH12" s="611"/>
      <c r="BI12" s="611"/>
      <c r="BJ12" s="611"/>
      <c r="BK12" s="611"/>
      <c r="BL12" s="611"/>
      <c r="BM12" s="611"/>
      <c r="BN12" s="612"/>
      <c r="BO12" s="613">
        <v>44.1</v>
      </c>
      <c r="BP12" s="613"/>
      <c r="BQ12" s="613"/>
      <c r="BR12" s="613"/>
      <c r="BS12" s="614" t="s">
        <v>132</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418818</v>
      </c>
      <c r="CS12" s="611"/>
      <c r="CT12" s="611"/>
      <c r="CU12" s="611"/>
      <c r="CV12" s="611"/>
      <c r="CW12" s="611"/>
      <c r="CX12" s="611"/>
      <c r="CY12" s="612"/>
      <c r="CZ12" s="613">
        <v>6.5</v>
      </c>
      <c r="DA12" s="613"/>
      <c r="DB12" s="613"/>
      <c r="DC12" s="613"/>
      <c r="DD12" s="619">
        <v>174052</v>
      </c>
      <c r="DE12" s="611"/>
      <c r="DF12" s="611"/>
      <c r="DG12" s="611"/>
      <c r="DH12" s="611"/>
      <c r="DI12" s="611"/>
      <c r="DJ12" s="611"/>
      <c r="DK12" s="611"/>
      <c r="DL12" s="611"/>
      <c r="DM12" s="611"/>
      <c r="DN12" s="611"/>
      <c r="DO12" s="611"/>
      <c r="DP12" s="612"/>
      <c r="DQ12" s="619">
        <v>139546</v>
      </c>
      <c r="DR12" s="611"/>
      <c r="DS12" s="611"/>
      <c r="DT12" s="611"/>
      <c r="DU12" s="611"/>
      <c r="DV12" s="611"/>
      <c r="DW12" s="611"/>
      <c r="DX12" s="611"/>
      <c r="DY12" s="611"/>
      <c r="DZ12" s="611"/>
      <c r="EA12" s="611"/>
      <c r="EB12" s="611"/>
      <c r="EC12" s="620"/>
    </row>
    <row r="13" spans="2:143" ht="11.25" customHeight="1" x14ac:dyDescent="0.15">
      <c r="B13" s="607" t="s">
        <v>257</v>
      </c>
      <c r="C13" s="608"/>
      <c r="D13" s="608"/>
      <c r="E13" s="608"/>
      <c r="F13" s="608"/>
      <c r="G13" s="608"/>
      <c r="H13" s="608"/>
      <c r="I13" s="608"/>
      <c r="J13" s="608"/>
      <c r="K13" s="608"/>
      <c r="L13" s="608"/>
      <c r="M13" s="608"/>
      <c r="N13" s="608"/>
      <c r="O13" s="608"/>
      <c r="P13" s="608"/>
      <c r="Q13" s="609"/>
      <c r="R13" s="610" t="s">
        <v>238</v>
      </c>
      <c r="S13" s="611"/>
      <c r="T13" s="611"/>
      <c r="U13" s="611"/>
      <c r="V13" s="611"/>
      <c r="W13" s="611"/>
      <c r="X13" s="611"/>
      <c r="Y13" s="612"/>
      <c r="Z13" s="613" t="s">
        <v>132</v>
      </c>
      <c r="AA13" s="613"/>
      <c r="AB13" s="613"/>
      <c r="AC13" s="613"/>
      <c r="AD13" s="614" t="s">
        <v>132</v>
      </c>
      <c r="AE13" s="614"/>
      <c r="AF13" s="614"/>
      <c r="AG13" s="614"/>
      <c r="AH13" s="614"/>
      <c r="AI13" s="614"/>
      <c r="AJ13" s="614"/>
      <c r="AK13" s="614"/>
      <c r="AL13" s="615" t="s">
        <v>238</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105795</v>
      </c>
      <c r="BH13" s="611"/>
      <c r="BI13" s="611"/>
      <c r="BJ13" s="611"/>
      <c r="BK13" s="611"/>
      <c r="BL13" s="611"/>
      <c r="BM13" s="611"/>
      <c r="BN13" s="612"/>
      <c r="BO13" s="613">
        <v>43.9</v>
      </c>
      <c r="BP13" s="613"/>
      <c r="BQ13" s="613"/>
      <c r="BR13" s="613"/>
      <c r="BS13" s="614" t="s">
        <v>132</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504232</v>
      </c>
      <c r="CS13" s="611"/>
      <c r="CT13" s="611"/>
      <c r="CU13" s="611"/>
      <c r="CV13" s="611"/>
      <c r="CW13" s="611"/>
      <c r="CX13" s="611"/>
      <c r="CY13" s="612"/>
      <c r="CZ13" s="613">
        <v>7.8</v>
      </c>
      <c r="DA13" s="613"/>
      <c r="DB13" s="613"/>
      <c r="DC13" s="613"/>
      <c r="DD13" s="619">
        <v>289814</v>
      </c>
      <c r="DE13" s="611"/>
      <c r="DF13" s="611"/>
      <c r="DG13" s="611"/>
      <c r="DH13" s="611"/>
      <c r="DI13" s="611"/>
      <c r="DJ13" s="611"/>
      <c r="DK13" s="611"/>
      <c r="DL13" s="611"/>
      <c r="DM13" s="611"/>
      <c r="DN13" s="611"/>
      <c r="DO13" s="611"/>
      <c r="DP13" s="612"/>
      <c r="DQ13" s="619">
        <v>227673</v>
      </c>
      <c r="DR13" s="611"/>
      <c r="DS13" s="611"/>
      <c r="DT13" s="611"/>
      <c r="DU13" s="611"/>
      <c r="DV13" s="611"/>
      <c r="DW13" s="611"/>
      <c r="DX13" s="611"/>
      <c r="DY13" s="611"/>
      <c r="DZ13" s="611"/>
      <c r="EA13" s="611"/>
      <c r="EB13" s="611"/>
      <c r="EC13" s="620"/>
    </row>
    <row r="14" spans="2:143" ht="11.25" customHeight="1" x14ac:dyDescent="0.15">
      <c r="B14" s="607" t="s">
        <v>260</v>
      </c>
      <c r="C14" s="608"/>
      <c r="D14" s="608"/>
      <c r="E14" s="608"/>
      <c r="F14" s="608"/>
      <c r="G14" s="608"/>
      <c r="H14" s="608"/>
      <c r="I14" s="608"/>
      <c r="J14" s="608"/>
      <c r="K14" s="608"/>
      <c r="L14" s="608"/>
      <c r="M14" s="608"/>
      <c r="N14" s="608"/>
      <c r="O14" s="608"/>
      <c r="P14" s="608"/>
      <c r="Q14" s="609"/>
      <c r="R14" s="610" t="s">
        <v>132</v>
      </c>
      <c r="S14" s="611"/>
      <c r="T14" s="611"/>
      <c r="U14" s="611"/>
      <c r="V14" s="611"/>
      <c r="W14" s="611"/>
      <c r="X14" s="611"/>
      <c r="Y14" s="612"/>
      <c r="Z14" s="613" t="s">
        <v>132</v>
      </c>
      <c r="AA14" s="613"/>
      <c r="AB14" s="613"/>
      <c r="AC14" s="613"/>
      <c r="AD14" s="614" t="s">
        <v>238</v>
      </c>
      <c r="AE14" s="614"/>
      <c r="AF14" s="614"/>
      <c r="AG14" s="614"/>
      <c r="AH14" s="614"/>
      <c r="AI14" s="614"/>
      <c r="AJ14" s="614"/>
      <c r="AK14" s="614"/>
      <c r="AL14" s="615" t="s">
        <v>238</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12252</v>
      </c>
      <c r="BH14" s="611"/>
      <c r="BI14" s="611"/>
      <c r="BJ14" s="611"/>
      <c r="BK14" s="611"/>
      <c r="BL14" s="611"/>
      <c r="BM14" s="611"/>
      <c r="BN14" s="612"/>
      <c r="BO14" s="613">
        <v>5.0999999999999996</v>
      </c>
      <c r="BP14" s="613"/>
      <c r="BQ14" s="613"/>
      <c r="BR14" s="613"/>
      <c r="BS14" s="614" t="s">
        <v>132</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126567</v>
      </c>
      <c r="CS14" s="611"/>
      <c r="CT14" s="611"/>
      <c r="CU14" s="611"/>
      <c r="CV14" s="611"/>
      <c r="CW14" s="611"/>
      <c r="CX14" s="611"/>
      <c r="CY14" s="612"/>
      <c r="CZ14" s="613">
        <v>2</v>
      </c>
      <c r="DA14" s="613"/>
      <c r="DB14" s="613"/>
      <c r="DC14" s="613"/>
      <c r="DD14" s="619">
        <v>5720</v>
      </c>
      <c r="DE14" s="611"/>
      <c r="DF14" s="611"/>
      <c r="DG14" s="611"/>
      <c r="DH14" s="611"/>
      <c r="DI14" s="611"/>
      <c r="DJ14" s="611"/>
      <c r="DK14" s="611"/>
      <c r="DL14" s="611"/>
      <c r="DM14" s="611"/>
      <c r="DN14" s="611"/>
      <c r="DO14" s="611"/>
      <c r="DP14" s="612"/>
      <c r="DQ14" s="619">
        <v>113794</v>
      </c>
      <c r="DR14" s="611"/>
      <c r="DS14" s="611"/>
      <c r="DT14" s="611"/>
      <c r="DU14" s="611"/>
      <c r="DV14" s="611"/>
      <c r="DW14" s="611"/>
      <c r="DX14" s="611"/>
      <c r="DY14" s="611"/>
      <c r="DZ14" s="611"/>
      <c r="EA14" s="611"/>
      <c r="EB14" s="611"/>
      <c r="EC14" s="620"/>
    </row>
    <row r="15" spans="2:143" ht="11.25" customHeight="1" x14ac:dyDescent="0.15">
      <c r="B15" s="607" t="s">
        <v>263</v>
      </c>
      <c r="C15" s="608"/>
      <c r="D15" s="608"/>
      <c r="E15" s="608"/>
      <c r="F15" s="608"/>
      <c r="G15" s="608"/>
      <c r="H15" s="608"/>
      <c r="I15" s="608"/>
      <c r="J15" s="608"/>
      <c r="K15" s="608"/>
      <c r="L15" s="608"/>
      <c r="M15" s="608"/>
      <c r="N15" s="608"/>
      <c r="O15" s="608"/>
      <c r="P15" s="608"/>
      <c r="Q15" s="609"/>
      <c r="R15" s="610" t="s">
        <v>238</v>
      </c>
      <c r="S15" s="611"/>
      <c r="T15" s="611"/>
      <c r="U15" s="611"/>
      <c r="V15" s="611"/>
      <c r="W15" s="611"/>
      <c r="X15" s="611"/>
      <c r="Y15" s="612"/>
      <c r="Z15" s="613" t="s">
        <v>238</v>
      </c>
      <c r="AA15" s="613"/>
      <c r="AB15" s="613"/>
      <c r="AC15" s="613"/>
      <c r="AD15" s="614" t="s">
        <v>238</v>
      </c>
      <c r="AE15" s="614"/>
      <c r="AF15" s="614"/>
      <c r="AG15" s="614"/>
      <c r="AH15" s="614"/>
      <c r="AI15" s="614"/>
      <c r="AJ15" s="614"/>
      <c r="AK15" s="614"/>
      <c r="AL15" s="615" t="s">
        <v>238</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18092</v>
      </c>
      <c r="BH15" s="611"/>
      <c r="BI15" s="611"/>
      <c r="BJ15" s="611"/>
      <c r="BK15" s="611"/>
      <c r="BL15" s="611"/>
      <c r="BM15" s="611"/>
      <c r="BN15" s="612"/>
      <c r="BO15" s="613">
        <v>7.5</v>
      </c>
      <c r="BP15" s="613"/>
      <c r="BQ15" s="613"/>
      <c r="BR15" s="613"/>
      <c r="BS15" s="614" t="s">
        <v>132</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568201</v>
      </c>
      <c r="CS15" s="611"/>
      <c r="CT15" s="611"/>
      <c r="CU15" s="611"/>
      <c r="CV15" s="611"/>
      <c r="CW15" s="611"/>
      <c r="CX15" s="611"/>
      <c r="CY15" s="612"/>
      <c r="CZ15" s="613">
        <v>8.8000000000000007</v>
      </c>
      <c r="DA15" s="613"/>
      <c r="DB15" s="613"/>
      <c r="DC15" s="613"/>
      <c r="DD15" s="619">
        <v>211516</v>
      </c>
      <c r="DE15" s="611"/>
      <c r="DF15" s="611"/>
      <c r="DG15" s="611"/>
      <c r="DH15" s="611"/>
      <c r="DI15" s="611"/>
      <c r="DJ15" s="611"/>
      <c r="DK15" s="611"/>
      <c r="DL15" s="611"/>
      <c r="DM15" s="611"/>
      <c r="DN15" s="611"/>
      <c r="DO15" s="611"/>
      <c r="DP15" s="612"/>
      <c r="DQ15" s="619">
        <v>315179</v>
      </c>
      <c r="DR15" s="611"/>
      <c r="DS15" s="611"/>
      <c r="DT15" s="611"/>
      <c r="DU15" s="611"/>
      <c r="DV15" s="611"/>
      <c r="DW15" s="611"/>
      <c r="DX15" s="611"/>
      <c r="DY15" s="611"/>
      <c r="DZ15" s="611"/>
      <c r="EA15" s="611"/>
      <c r="EB15" s="611"/>
      <c r="EC15" s="620"/>
    </row>
    <row r="16" spans="2:143" ht="11.25" customHeight="1" x14ac:dyDescent="0.15">
      <c r="B16" s="607" t="s">
        <v>266</v>
      </c>
      <c r="C16" s="608"/>
      <c r="D16" s="608"/>
      <c r="E16" s="608"/>
      <c r="F16" s="608"/>
      <c r="G16" s="608"/>
      <c r="H16" s="608"/>
      <c r="I16" s="608"/>
      <c r="J16" s="608"/>
      <c r="K16" s="608"/>
      <c r="L16" s="608"/>
      <c r="M16" s="608"/>
      <c r="N16" s="608"/>
      <c r="O16" s="608"/>
      <c r="P16" s="608"/>
      <c r="Q16" s="609"/>
      <c r="R16" s="610">
        <v>1186</v>
      </c>
      <c r="S16" s="611"/>
      <c r="T16" s="611"/>
      <c r="U16" s="611"/>
      <c r="V16" s="611"/>
      <c r="W16" s="611"/>
      <c r="X16" s="611"/>
      <c r="Y16" s="612"/>
      <c r="Z16" s="613">
        <v>0</v>
      </c>
      <c r="AA16" s="613"/>
      <c r="AB16" s="613"/>
      <c r="AC16" s="613"/>
      <c r="AD16" s="614">
        <v>1186</v>
      </c>
      <c r="AE16" s="614"/>
      <c r="AF16" s="614"/>
      <c r="AG16" s="614"/>
      <c r="AH16" s="614"/>
      <c r="AI16" s="614"/>
      <c r="AJ16" s="614"/>
      <c r="AK16" s="614"/>
      <c r="AL16" s="615">
        <v>0</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t="s">
        <v>238</v>
      </c>
      <c r="BH16" s="611"/>
      <c r="BI16" s="611"/>
      <c r="BJ16" s="611"/>
      <c r="BK16" s="611"/>
      <c r="BL16" s="611"/>
      <c r="BM16" s="611"/>
      <c r="BN16" s="612"/>
      <c r="BO16" s="613" t="s">
        <v>132</v>
      </c>
      <c r="BP16" s="613"/>
      <c r="BQ16" s="613"/>
      <c r="BR16" s="613"/>
      <c r="BS16" s="614" t="s">
        <v>132</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108195</v>
      </c>
      <c r="CS16" s="611"/>
      <c r="CT16" s="611"/>
      <c r="CU16" s="611"/>
      <c r="CV16" s="611"/>
      <c r="CW16" s="611"/>
      <c r="CX16" s="611"/>
      <c r="CY16" s="612"/>
      <c r="CZ16" s="613">
        <v>1.7</v>
      </c>
      <c r="DA16" s="613"/>
      <c r="DB16" s="613"/>
      <c r="DC16" s="613"/>
      <c r="DD16" s="619" t="s">
        <v>132</v>
      </c>
      <c r="DE16" s="611"/>
      <c r="DF16" s="611"/>
      <c r="DG16" s="611"/>
      <c r="DH16" s="611"/>
      <c r="DI16" s="611"/>
      <c r="DJ16" s="611"/>
      <c r="DK16" s="611"/>
      <c r="DL16" s="611"/>
      <c r="DM16" s="611"/>
      <c r="DN16" s="611"/>
      <c r="DO16" s="611"/>
      <c r="DP16" s="612"/>
      <c r="DQ16" s="619">
        <v>22836</v>
      </c>
      <c r="DR16" s="611"/>
      <c r="DS16" s="611"/>
      <c r="DT16" s="611"/>
      <c r="DU16" s="611"/>
      <c r="DV16" s="611"/>
      <c r="DW16" s="611"/>
      <c r="DX16" s="611"/>
      <c r="DY16" s="611"/>
      <c r="DZ16" s="611"/>
      <c r="EA16" s="611"/>
      <c r="EB16" s="611"/>
      <c r="EC16" s="620"/>
    </row>
    <row r="17" spans="2:133" ht="11.25" customHeight="1" x14ac:dyDescent="0.15">
      <c r="B17" s="607" t="s">
        <v>269</v>
      </c>
      <c r="C17" s="608"/>
      <c r="D17" s="608"/>
      <c r="E17" s="608"/>
      <c r="F17" s="608"/>
      <c r="G17" s="608"/>
      <c r="H17" s="608"/>
      <c r="I17" s="608"/>
      <c r="J17" s="608"/>
      <c r="K17" s="608"/>
      <c r="L17" s="608"/>
      <c r="M17" s="608"/>
      <c r="N17" s="608"/>
      <c r="O17" s="608"/>
      <c r="P17" s="608"/>
      <c r="Q17" s="609"/>
      <c r="R17" s="610">
        <v>3362</v>
      </c>
      <c r="S17" s="611"/>
      <c r="T17" s="611"/>
      <c r="U17" s="611"/>
      <c r="V17" s="611"/>
      <c r="W17" s="611"/>
      <c r="X17" s="611"/>
      <c r="Y17" s="612"/>
      <c r="Z17" s="613">
        <v>0.1</v>
      </c>
      <c r="AA17" s="613"/>
      <c r="AB17" s="613"/>
      <c r="AC17" s="613"/>
      <c r="AD17" s="614">
        <v>3362</v>
      </c>
      <c r="AE17" s="614"/>
      <c r="AF17" s="614"/>
      <c r="AG17" s="614"/>
      <c r="AH17" s="614"/>
      <c r="AI17" s="614"/>
      <c r="AJ17" s="614"/>
      <c r="AK17" s="614"/>
      <c r="AL17" s="615">
        <v>0.1</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132</v>
      </c>
      <c r="BH17" s="611"/>
      <c r="BI17" s="611"/>
      <c r="BJ17" s="611"/>
      <c r="BK17" s="611"/>
      <c r="BL17" s="611"/>
      <c r="BM17" s="611"/>
      <c r="BN17" s="612"/>
      <c r="BO17" s="613" t="s">
        <v>132</v>
      </c>
      <c r="BP17" s="613"/>
      <c r="BQ17" s="613"/>
      <c r="BR17" s="613"/>
      <c r="BS17" s="614" t="s">
        <v>132</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1280277</v>
      </c>
      <c r="CS17" s="611"/>
      <c r="CT17" s="611"/>
      <c r="CU17" s="611"/>
      <c r="CV17" s="611"/>
      <c r="CW17" s="611"/>
      <c r="CX17" s="611"/>
      <c r="CY17" s="612"/>
      <c r="CZ17" s="613">
        <v>19.8</v>
      </c>
      <c r="DA17" s="613"/>
      <c r="DB17" s="613"/>
      <c r="DC17" s="613"/>
      <c r="DD17" s="619" t="s">
        <v>132</v>
      </c>
      <c r="DE17" s="611"/>
      <c r="DF17" s="611"/>
      <c r="DG17" s="611"/>
      <c r="DH17" s="611"/>
      <c r="DI17" s="611"/>
      <c r="DJ17" s="611"/>
      <c r="DK17" s="611"/>
      <c r="DL17" s="611"/>
      <c r="DM17" s="611"/>
      <c r="DN17" s="611"/>
      <c r="DO17" s="611"/>
      <c r="DP17" s="612"/>
      <c r="DQ17" s="619">
        <v>1196065</v>
      </c>
      <c r="DR17" s="611"/>
      <c r="DS17" s="611"/>
      <c r="DT17" s="611"/>
      <c r="DU17" s="611"/>
      <c r="DV17" s="611"/>
      <c r="DW17" s="611"/>
      <c r="DX17" s="611"/>
      <c r="DY17" s="611"/>
      <c r="DZ17" s="611"/>
      <c r="EA17" s="611"/>
      <c r="EB17" s="611"/>
      <c r="EC17" s="620"/>
    </row>
    <row r="18" spans="2:133" ht="11.25" customHeight="1" x14ac:dyDescent="0.15">
      <c r="B18" s="607" t="s">
        <v>272</v>
      </c>
      <c r="C18" s="608"/>
      <c r="D18" s="608"/>
      <c r="E18" s="608"/>
      <c r="F18" s="608"/>
      <c r="G18" s="608"/>
      <c r="H18" s="608"/>
      <c r="I18" s="608"/>
      <c r="J18" s="608"/>
      <c r="K18" s="608"/>
      <c r="L18" s="608"/>
      <c r="M18" s="608"/>
      <c r="N18" s="608"/>
      <c r="O18" s="608"/>
      <c r="P18" s="608"/>
      <c r="Q18" s="609"/>
      <c r="R18" s="610">
        <v>365</v>
      </c>
      <c r="S18" s="611"/>
      <c r="T18" s="611"/>
      <c r="U18" s="611"/>
      <c r="V18" s="611"/>
      <c r="W18" s="611"/>
      <c r="X18" s="611"/>
      <c r="Y18" s="612"/>
      <c r="Z18" s="613">
        <v>0</v>
      </c>
      <c r="AA18" s="613"/>
      <c r="AB18" s="613"/>
      <c r="AC18" s="613"/>
      <c r="AD18" s="614">
        <v>365</v>
      </c>
      <c r="AE18" s="614"/>
      <c r="AF18" s="614"/>
      <c r="AG18" s="614"/>
      <c r="AH18" s="614"/>
      <c r="AI18" s="614"/>
      <c r="AJ18" s="614"/>
      <c r="AK18" s="614"/>
      <c r="AL18" s="615">
        <v>0</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132</v>
      </c>
      <c r="BH18" s="611"/>
      <c r="BI18" s="611"/>
      <c r="BJ18" s="611"/>
      <c r="BK18" s="611"/>
      <c r="BL18" s="611"/>
      <c r="BM18" s="611"/>
      <c r="BN18" s="612"/>
      <c r="BO18" s="613" t="s">
        <v>238</v>
      </c>
      <c r="BP18" s="613"/>
      <c r="BQ18" s="613"/>
      <c r="BR18" s="613"/>
      <c r="BS18" s="614" t="s">
        <v>238</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132</v>
      </c>
      <c r="CS18" s="611"/>
      <c r="CT18" s="611"/>
      <c r="CU18" s="611"/>
      <c r="CV18" s="611"/>
      <c r="CW18" s="611"/>
      <c r="CX18" s="611"/>
      <c r="CY18" s="612"/>
      <c r="CZ18" s="613" t="s">
        <v>132</v>
      </c>
      <c r="DA18" s="613"/>
      <c r="DB18" s="613"/>
      <c r="DC18" s="613"/>
      <c r="DD18" s="619" t="s">
        <v>238</v>
      </c>
      <c r="DE18" s="611"/>
      <c r="DF18" s="611"/>
      <c r="DG18" s="611"/>
      <c r="DH18" s="611"/>
      <c r="DI18" s="611"/>
      <c r="DJ18" s="611"/>
      <c r="DK18" s="611"/>
      <c r="DL18" s="611"/>
      <c r="DM18" s="611"/>
      <c r="DN18" s="611"/>
      <c r="DO18" s="611"/>
      <c r="DP18" s="612"/>
      <c r="DQ18" s="619" t="s">
        <v>132</v>
      </c>
      <c r="DR18" s="611"/>
      <c r="DS18" s="611"/>
      <c r="DT18" s="611"/>
      <c r="DU18" s="611"/>
      <c r="DV18" s="611"/>
      <c r="DW18" s="611"/>
      <c r="DX18" s="611"/>
      <c r="DY18" s="611"/>
      <c r="DZ18" s="611"/>
      <c r="EA18" s="611"/>
      <c r="EB18" s="611"/>
      <c r="EC18" s="620"/>
    </row>
    <row r="19" spans="2:133" ht="11.25" customHeight="1" x14ac:dyDescent="0.15">
      <c r="B19" s="607" t="s">
        <v>275</v>
      </c>
      <c r="C19" s="608"/>
      <c r="D19" s="608"/>
      <c r="E19" s="608"/>
      <c r="F19" s="608"/>
      <c r="G19" s="608"/>
      <c r="H19" s="608"/>
      <c r="I19" s="608"/>
      <c r="J19" s="608"/>
      <c r="K19" s="608"/>
      <c r="L19" s="608"/>
      <c r="M19" s="608"/>
      <c r="N19" s="608"/>
      <c r="O19" s="608"/>
      <c r="P19" s="608"/>
      <c r="Q19" s="609"/>
      <c r="R19" s="610">
        <v>365</v>
      </c>
      <c r="S19" s="611"/>
      <c r="T19" s="611"/>
      <c r="U19" s="611"/>
      <c r="V19" s="611"/>
      <c r="W19" s="611"/>
      <c r="X19" s="611"/>
      <c r="Y19" s="612"/>
      <c r="Z19" s="613">
        <v>0</v>
      </c>
      <c r="AA19" s="613"/>
      <c r="AB19" s="613"/>
      <c r="AC19" s="613"/>
      <c r="AD19" s="614">
        <v>365</v>
      </c>
      <c r="AE19" s="614"/>
      <c r="AF19" s="614"/>
      <c r="AG19" s="614"/>
      <c r="AH19" s="614"/>
      <c r="AI19" s="614"/>
      <c r="AJ19" s="614"/>
      <c r="AK19" s="614"/>
      <c r="AL19" s="615">
        <v>0</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751</v>
      </c>
      <c r="BH19" s="611"/>
      <c r="BI19" s="611"/>
      <c r="BJ19" s="611"/>
      <c r="BK19" s="611"/>
      <c r="BL19" s="611"/>
      <c r="BM19" s="611"/>
      <c r="BN19" s="612"/>
      <c r="BO19" s="613">
        <v>0.3</v>
      </c>
      <c r="BP19" s="613"/>
      <c r="BQ19" s="613"/>
      <c r="BR19" s="613"/>
      <c r="BS19" s="614" t="s">
        <v>132</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132</v>
      </c>
      <c r="CS19" s="611"/>
      <c r="CT19" s="611"/>
      <c r="CU19" s="611"/>
      <c r="CV19" s="611"/>
      <c r="CW19" s="611"/>
      <c r="CX19" s="611"/>
      <c r="CY19" s="612"/>
      <c r="CZ19" s="613" t="s">
        <v>132</v>
      </c>
      <c r="DA19" s="613"/>
      <c r="DB19" s="613"/>
      <c r="DC19" s="613"/>
      <c r="DD19" s="619" t="s">
        <v>238</v>
      </c>
      <c r="DE19" s="611"/>
      <c r="DF19" s="611"/>
      <c r="DG19" s="611"/>
      <c r="DH19" s="611"/>
      <c r="DI19" s="611"/>
      <c r="DJ19" s="611"/>
      <c r="DK19" s="611"/>
      <c r="DL19" s="611"/>
      <c r="DM19" s="611"/>
      <c r="DN19" s="611"/>
      <c r="DO19" s="611"/>
      <c r="DP19" s="612"/>
      <c r="DQ19" s="619" t="s">
        <v>238</v>
      </c>
      <c r="DR19" s="611"/>
      <c r="DS19" s="611"/>
      <c r="DT19" s="611"/>
      <c r="DU19" s="611"/>
      <c r="DV19" s="611"/>
      <c r="DW19" s="611"/>
      <c r="DX19" s="611"/>
      <c r="DY19" s="611"/>
      <c r="DZ19" s="611"/>
      <c r="EA19" s="611"/>
      <c r="EB19" s="611"/>
      <c r="EC19" s="620"/>
    </row>
    <row r="20" spans="2:133" ht="11.25" customHeight="1" x14ac:dyDescent="0.15">
      <c r="B20" s="623" t="s">
        <v>278</v>
      </c>
      <c r="C20" s="624"/>
      <c r="D20" s="624"/>
      <c r="E20" s="624"/>
      <c r="F20" s="624"/>
      <c r="G20" s="624"/>
      <c r="H20" s="624"/>
      <c r="I20" s="624"/>
      <c r="J20" s="624"/>
      <c r="K20" s="624"/>
      <c r="L20" s="624"/>
      <c r="M20" s="624"/>
      <c r="N20" s="624"/>
      <c r="O20" s="624"/>
      <c r="P20" s="624"/>
      <c r="Q20" s="625"/>
      <c r="R20" s="610" t="s">
        <v>132</v>
      </c>
      <c r="S20" s="611"/>
      <c r="T20" s="611"/>
      <c r="U20" s="611"/>
      <c r="V20" s="611"/>
      <c r="W20" s="611"/>
      <c r="X20" s="611"/>
      <c r="Y20" s="612"/>
      <c r="Z20" s="613" t="s">
        <v>132</v>
      </c>
      <c r="AA20" s="613"/>
      <c r="AB20" s="613"/>
      <c r="AC20" s="613"/>
      <c r="AD20" s="614" t="s">
        <v>132</v>
      </c>
      <c r="AE20" s="614"/>
      <c r="AF20" s="614"/>
      <c r="AG20" s="614"/>
      <c r="AH20" s="614"/>
      <c r="AI20" s="614"/>
      <c r="AJ20" s="614"/>
      <c r="AK20" s="614"/>
      <c r="AL20" s="615" t="s">
        <v>238</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751</v>
      </c>
      <c r="BH20" s="611"/>
      <c r="BI20" s="611"/>
      <c r="BJ20" s="611"/>
      <c r="BK20" s="611"/>
      <c r="BL20" s="611"/>
      <c r="BM20" s="611"/>
      <c r="BN20" s="612"/>
      <c r="BO20" s="613">
        <v>0.3</v>
      </c>
      <c r="BP20" s="613"/>
      <c r="BQ20" s="613"/>
      <c r="BR20" s="613"/>
      <c r="BS20" s="614" t="s">
        <v>238</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6458137</v>
      </c>
      <c r="CS20" s="611"/>
      <c r="CT20" s="611"/>
      <c r="CU20" s="611"/>
      <c r="CV20" s="611"/>
      <c r="CW20" s="611"/>
      <c r="CX20" s="611"/>
      <c r="CY20" s="612"/>
      <c r="CZ20" s="613">
        <v>100</v>
      </c>
      <c r="DA20" s="613"/>
      <c r="DB20" s="613"/>
      <c r="DC20" s="613"/>
      <c r="DD20" s="619">
        <v>1058382</v>
      </c>
      <c r="DE20" s="611"/>
      <c r="DF20" s="611"/>
      <c r="DG20" s="611"/>
      <c r="DH20" s="611"/>
      <c r="DI20" s="611"/>
      <c r="DJ20" s="611"/>
      <c r="DK20" s="611"/>
      <c r="DL20" s="611"/>
      <c r="DM20" s="611"/>
      <c r="DN20" s="611"/>
      <c r="DO20" s="611"/>
      <c r="DP20" s="612"/>
      <c r="DQ20" s="619">
        <v>3964248</v>
      </c>
      <c r="DR20" s="611"/>
      <c r="DS20" s="611"/>
      <c r="DT20" s="611"/>
      <c r="DU20" s="611"/>
      <c r="DV20" s="611"/>
      <c r="DW20" s="611"/>
      <c r="DX20" s="611"/>
      <c r="DY20" s="611"/>
      <c r="DZ20" s="611"/>
      <c r="EA20" s="611"/>
      <c r="EB20" s="611"/>
      <c r="EC20" s="620"/>
    </row>
    <row r="21" spans="2:133" ht="11.25" customHeight="1" x14ac:dyDescent="0.15">
      <c r="B21" s="607" t="s">
        <v>281</v>
      </c>
      <c r="C21" s="608"/>
      <c r="D21" s="608"/>
      <c r="E21" s="608"/>
      <c r="F21" s="608"/>
      <c r="G21" s="608"/>
      <c r="H21" s="608"/>
      <c r="I21" s="608"/>
      <c r="J21" s="608"/>
      <c r="K21" s="608"/>
      <c r="L21" s="608"/>
      <c r="M21" s="608"/>
      <c r="N21" s="608"/>
      <c r="O21" s="608"/>
      <c r="P21" s="608"/>
      <c r="Q21" s="609"/>
      <c r="R21" s="610">
        <v>3151250</v>
      </c>
      <c r="S21" s="611"/>
      <c r="T21" s="611"/>
      <c r="U21" s="611"/>
      <c r="V21" s="611"/>
      <c r="W21" s="611"/>
      <c r="X21" s="611"/>
      <c r="Y21" s="612"/>
      <c r="Z21" s="613">
        <v>47.8</v>
      </c>
      <c r="AA21" s="613"/>
      <c r="AB21" s="613"/>
      <c r="AC21" s="613"/>
      <c r="AD21" s="614">
        <v>2372233</v>
      </c>
      <c r="AE21" s="614"/>
      <c r="AF21" s="614"/>
      <c r="AG21" s="614"/>
      <c r="AH21" s="614"/>
      <c r="AI21" s="614"/>
      <c r="AJ21" s="614"/>
      <c r="AK21" s="614"/>
      <c r="AL21" s="615">
        <v>87.8</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751</v>
      </c>
      <c r="BH21" s="611"/>
      <c r="BI21" s="611"/>
      <c r="BJ21" s="611"/>
      <c r="BK21" s="611"/>
      <c r="BL21" s="611"/>
      <c r="BM21" s="611"/>
      <c r="BN21" s="612"/>
      <c r="BO21" s="613">
        <v>0.3</v>
      </c>
      <c r="BP21" s="613"/>
      <c r="BQ21" s="613"/>
      <c r="BR21" s="613"/>
      <c r="BS21" s="614" t="s">
        <v>132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283</v>
      </c>
      <c r="C22" s="608"/>
      <c r="D22" s="608"/>
      <c r="E22" s="608"/>
      <c r="F22" s="608"/>
      <c r="G22" s="608"/>
      <c r="H22" s="608"/>
      <c r="I22" s="608"/>
      <c r="J22" s="608"/>
      <c r="K22" s="608"/>
      <c r="L22" s="608"/>
      <c r="M22" s="608"/>
      <c r="N22" s="608"/>
      <c r="O22" s="608"/>
      <c r="P22" s="608"/>
      <c r="Q22" s="609"/>
      <c r="R22" s="610">
        <v>2372233</v>
      </c>
      <c r="S22" s="611"/>
      <c r="T22" s="611"/>
      <c r="U22" s="611"/>
      <c r="V22" s="611"/>
      <c r="W22" s="611"/>
      <c r="X22" s="611"/>
      <c r="Y22" s="612"/>
      <c r="Z22" s="613">
        <v>36</v>
      </c>
      <c r="AA22" s="613"/>
      <c r="AB22" s="613"/>
      <c r="AC22" s="613"/>
      <c r="AD22" s="614">
        <v>2372233</v>
      </c>
      <c r="AE22" s="614"/>
      <c r="AF22" s="614"/>
      <c r="AG22" s="614"/>
      <c r="AH22" s="614"/>
      <c r="AI22" s="614"/>
      <c r="AJ22" s="614"/>
      <c r="AK22" s="614"/>
      <c r="AL22" s="615">
        <v>87.8</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238</v>
      </c>
      <c r="BH22" s="611"/>
      <c r="BI22" s="611"/>
      <c r="BJ22" s="611"/>
      <c r="BK22" s="611"/>
      <c r="BL22" s="611"/>
      <c r="BM22" s="611"/>
      <c r="BN22" s="612"/>
      <c r="BO22" s="613" t="s">
        <v>132</v>
      </c>
      <c r="BP22" s="613"/>
      <c r="BQ22" s="613"/>
      <c r="BR22" s="613"/>
      <c r="BS22" s="614" t="s">
        <v>132</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286</v>
      </c>
      <c r="C23" s="608"/>
      <c r="D23" s="608"/>
      <c r="E23" s="608"/>
      <c r="F23" s="608"/>
      <c r="G23" s="608"/>
      <c r="H23" s="608"/>
      <c r="I23" s="608"/>
      <c r="J23" s="608"/>
      <c r="K23" s="608"/>
      <c r="L23" s="608"/>
      <c r="M23" s="608"/>
      <c r="N23" s="608"/>
      <c r="O23" s="608"/>
      <c r="P23" s="608"/>
      <c r="Q23" s="609"/>
      <c r="R23" s="610">
        <v>779017</v>
      </c>
      <c r="S23" s="611"/>
      <c r="T23" s="611"/>
      <c r="U23" s="611"/>
      <c r="V23" s="611"/>
      <c r="W23" s="611"/>
      <c r="X23" s="611"/>
      <c r="Y23" s="612"/>
      <c r="Z23" s="613">
        <v>11.8</v>
      </c>
      <c r="AA23" s="613"/>
      <c r="AB23" s="613"/>
      <c r="AC23" s="613"/>
      <c r="AD23" s="614" t="s">
        <v>132</v>
      </c>
      <c r="AE23" s="614"/>
      <c r="AF23" s="614"/>
      <c r="AG23" s="614"/>
      <c r="AH23" s="614"/>
      <c r="AI23" s="614"/>
      <c r="AJ23" s="614"/>
      <c r="AK23" s="614"/>
      <c r="AL23" s="615" t="s">
        <v>132</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238</v>
      </c>
      <c r="BH23" s="611"/>
      <c r="BI23" s="611"/>
      <c r="BJ23" s="611"/>
      <c r="BK23" s="611"/>
      <c r="BL23" s="611"/>
      <c r="BM23" s="611"/>
      <c r="BN23" s="612"/>
      <c r="BO23" s="613" t="s">
        <v>238</v>
      </c>
      <c r="BP23" s="613"/>
      <c r="BQ23" s="613"/>
      <c r="BR23" s="613"/>
      <c r="BS23" s="614" t="s">
        <v>238</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15">
      <c r="B24" s="607" t="s">
        <v>293</v>
      </c>
      <c r="C24" s="608"/>
      <c r="D24" s="608"/>
      <c r="E24" s="608"/>
      <c r="F24" s="608"/>
      <c r="G24" s="608"/>
      <c r="H24" s="608"/>
      <c r="I24" s="608"/>
      <c r="J24" s="608"/>
      <c r="K24" s="608"/>
      <c r="L24" s="608"/>
      <c r="M24" s="608"/>
      <c r="N24" s="608"/>
      <c r="O24" s="608"/>
      <c r="P24" s="608"/>
      <c r="Q24" s="609"/>
      <c r="R24" s="610" t="s">
        <v>132</v>
      </c>
      <c r="S24" s="611"/>
      <c r="T24" s="611"/>
      <c r="U24" s="611"/>
      <c r="V24" s="611"/>
      <c r="W24" s="611"/>
      <c r="X24" s="611"/>
      <c r="Y24" s="612"/>
      <c r="Z24" s="613" t="s">
        <v>132</v>
      </c>
      <c r="AA24" s="613"/>
      <c r="AB24" s="613"/>
      <c r="AC24" s="613"/>
      <c r="AD24" s="614" t="s">
        <v>238</v>
      </c>
      <c r="AE24" s="614"/>
      <c r="AF24" s="614"/>
      <c r="AG24" s="614"/>
      <c r="AH24" s="614"/>
      <c r="AI24" s="614"/>
      <c r="AJ24" s="614"/>
      <c r="AK24" s="614"/>
      <c r="AL24" s="615" t="s">
        <v>132</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238</v>
      </c>
      <c r="BH24" s="611"/>
      <c r="BI24" s="611"/>
      <c r="BJ24" s="611"/>
      <c r="BK24" s="611"/>
      <c r="BL24" s="611"/>
      <c r="BM24" s="611"/>
      <c r="BN24" s="612"/>
      <c r="BO24" s="613" t="s">
        <v>132</v>
      </c>
      <c r="BP24" s="613"/>
      <c r="BQ24" s="613"/>
      <c r="BR24" s="613"/>
      <c r="BS24" s="614" t="s">
        <v>238</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2267887</v>
      </c>
      <c r="CS24" s="600"/>
      <c r="CT24" s="600"/>
      <c r="CU24" s="600"/>
      <c r="CV24" s="600"/>
      <c r="CW24" s="600"/>
      <c r="CX24" s="600"/>
      <c r="CY24" s="601"/>
      <c r="CZ24" s="604">
        <v>35.1</v>
      </c>
      <c r="DA24" s="605"/>
      <c r="DB24" s="605"/>
      <c r="DC24" s="621"/>
      <c r="DD24" s="644">
        <v>1909159</v>
      </c>
      <c r="DE24" s="600"/>
      <c r="DF24" s="600"/>
      <c r="DG24" s="600"/>
      <c r="DH24" s="600"/>
      <c r="DI24" s="600"/>
      <c r="DJ24" s="600"/>
      <c r="DK24" s="601"/>
      <c r="DL24" s="644">
        <v>1505780</v>
      </c>
      <c r="DM24" s="600"/>
      <c r="DN24" s="600"/>
      <c r="DO24" s="600"/>
      <c r="DP24" s="600"/>
      <c r="DQ24" s="600"/>
      <c r="DR24" s="600"/>
      <c r="DS24" s="600"/>
      <c r="DT24" s="600"/>
      <c r="DU24" s="600"/>
      <c r="DV24" s="601"/>
      <c r="DW24" s="604">
        <v>55.3</v>
      </c>
      <c r="DX24" s="605"/>
      <c r="DY24" s="605"/>
      <c r="DZ24" s="605"/>
      <c r="EA24" s="605"/>
      <c r="EB24" s="605"/>
      <c r="EC24" s="606"/>
    </row>
    <row r="25" spans="2:133" ht="11.25" customHeight="1" x14ac:dyDescent="0.15">
      <c r="B25" s="607" t="s">
        <v>296</v>
      </c>
      <c r="C25" s="608"/>
      <c r="D25" s="608"/>
      <c r="E25" s="608"/>
      <c r="F25" s="608"/>
      <c r="G25" s="608"/>
      <c r="H25" s="608"/>
      <c r="I25" s="608"/>
      <c r="J25" s="608"/>
      <c r="K25" s="608"/>
      <c r="L25" s="608"/>
      <c r="M25" s="608"/>
      <c r="N25" s="608"/>
      <c r="O25" s="608"/>
      <c r="P25" s="608"/>
      <c r="Q25" s="609"/>
      <c r="R25" s="610">
        <v>3481532</v>
      </c>
      <c r="S25" s="611"/>
      <c r="T25" s="611"/>
      <c r="U25" s="611"/>
      <c r="V25" s="611"/>
      <c r="W25" s="611"/>
      <c r="X25" s="611"/>
      <c r="Y25" s="612"/>
      <c r="Z25" s="613">
        <v>52.8</v>
      </c>
      <c r="AA25" s="613"/>
      <c r="AB25" s="613"/>
      <c r="AC25" s="613"/>
      <c r="AD25" s="614">
        <v>2702515</v>
      </c>
      <c r="AE25" s="614"/>
      <c r="AF25" s="614"/>
      <c r="AG25" s="614"/>
      <c r="AH25" s="614"/>
      <c r="AI25" s="614"/>
      <c r="AJ25" s="614"/>
      <c r="AK25" s="614"/>
      <c r="AL25" s="615">
        <v>100</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132</v>
      </c>
      <c r="BH25" s="611"/>
      <c r="BI25" s="611"/>
      <c r="BJ25" s="611"/>
      <c r="BK25" s="611"/>
      <c r="BL25" s="611"/>
      <c r="BM25" s="611"/>
      <c r="BN25" s="612"/>
      <c r="BO25" s="613" t="s">
        <v>132</v>
      </c>
      <c r="BP25" s="613"/>
      <c r="BQ25" s="613"/>
      <c r="BR25" s="613"/>
      <c r="BS25" s="614" t="s">
        <v>132</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644805</v>
      </c>
      <c r="CS25" s="640"/>
      <c r="CT25" s="640"/>
      <c r="CU25" s="640"/>
      <c r="CV25" s="640"/>
      <c r="CW25" s="640"/>
      <c r="CX25" s="640"/>
      <c r="CY25" s="641"/>
      <c r="CZ25" s="615">
        <v>10</v>
      </c>
      <c r="DA25" s="642"/>
      <c r="DB25" s="642"/>
      <c r="DC25" s="645"/>
      <c r="DD25" s="619">
        <v>633947</v>
      </c>
      <c r="DE25" s="640"/>
      <c r="DF25" s="640"/>
      <c r="DG25" s="640"/>
      <c r="DH25" s="640"/>
      <c r="DI25" s="640"/>
      <c r="DJ25" s="640"/>
      <c r="DK25" s="641"/>
      <c r="DL25" s="619">
        <v>483963</v>
      </c>
      <c r="DM25" s="640"/>
      <c r="DN25" s="640"/>
      <c r="DO25" s="640"/>
      <c r="DP25" s="640"/>
      <c r="DQ25" s="640"/>
      <c r="DR25" s="640"/>
      <c r="DS25" s="640"/>
      <c r="DT25" s="640"/>
      <c r="DU25" s="640"/>
      <c r="DV25" s="641"/>
      <c r="DW25" s="615">
        <v>17.8</v>
      </c>
      <c r="DX25" s="642"/>
      <c r="DY25" s="642"/>
      <c r="DZ25" s="642"/>
      <c r="EA25" s="642"/>
      <c r="EB25" s="642"/>
      <c r="EC25" s="643"/>
    </row>
    <row r="26" spans="2:133" ht="11.25" customHeight="1" x14ac:dyDescent="0.15">
      <c r="B26" s="607" t="s">
        <v>299</v>
      </c>
      <c r="C26" s="608"/>
      <c r="D26" s="608"/>
      <c r="E26" s="608"/>
      <c r="F26" s="608"/>
      <c r="G26" s="608"/>
      <c r="H26" s="608"/>
      <c r="I26" s="608"/>
      <c r="J26" s="608"/>
      <c r="K26" s="608"/>
      <c r="L26" s="608"/>
      <c r="M26" s="608"/>
      <c r="N26" s="608"/>
      <c r="O26" s="608"/>
      <c r="P26" s="608"/>
      <c r="Q26" s="609"/>
      <c r="R26" s="610" t="s">
        <v>132</v>
      </c>
      <c r="S26" s="611"/>
      <c r="T26" s="611"/>
      <c r="U26" s="611"/>
      <c r="V26" s="611"/>
      <c r="W26" s="611"/>
      <c r="X26" s="611"/>
      <c r="Y26" s="612"/>
      <c r="Z26" s="613" t="s">
        <v>238</v>
      </c>
      <c r="AA26" s="613"/>
      <c r="AB26" s="613"/>
      <c r="AC26" s="613"/>
      <c r="AD26" s="614" t="s">
        <v>238</v>
      </c>
      <c r="AE26" s="614"/>
      <c r="AF26" s="614"/>
      <c r="AG26" s="614"/>
      <c r="AH26" s="614"/>
      <c r="AI26" s="614"/>
      <c r="AJ26" s="614"/>
      <c r="AK26" s="614"/>
      <c r="AL26" s="615" t="s">
        <v>132</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132</v>
      </c>
      <c r="BH26" s="611"/>
      <c r="BI26" s="611"/>
      <c r="BJ26" s="611"/>
      <c r="BK26" s="611"/>
      <c r="BL26" s="611"/>
      <c r="BM26" s="611"/>
      <c r="BN26" s="612"/>
      <c r="BO26" s="613" t="s">
        <v>132</v>
      </c>
      <c r="BP26" s="613"/>
      <c r="BQ26" s="613"/>
      <c r="BR26" s="613"/>
      <c r="BS26" s="614" t="s">
        <v>238</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390183</v>
      </c>
      <c r="CS26" s="611"/>
      <c r="CT26" s="611"/>
      <c r="CU26" s="611"/>
      <c r="CV26" s="611"/>
      <c r="CW26" s="611"/>
      <c r="CX26" s="611"/>
      <c r="CY26" s="612"/>
      <c r="CZ26" s="615">
        <v>6</v>
      </c>
      <c r="DA26" s="642"/>
      <c r="DB26" s="642"/>
      <c r="DC26" s="645"/>
      <c r="DD26" s="619">
        <v>382284</v>
      </c>
      <c r="DE26" s="611"/>
      <c r="DF26" s="611"/>
      <c r="DG26" s="611"/>
      <c r="DH26" s="611"/>
      <c r="DI26" s="611"/>
      <c r="DJ26" s="611"/>
      <c r="DK26" s="612"/>
      <c r="DL26" s="619" t="s">
        <v>238</v>
      </c>
      <c r="DM26" s="611"/>
      <c r="DN26" s="611"/>
      <c r="DO26" s="611"/>
      <c r="DP26" s="611"/>
      <c r="DQ26" s="611"/>
      <c r="DR26" s="611"/>
      <c r="DS26" s="611"/>
      <c r="DT26" s="611"/>
      <c r="DU26" s="611"/>
      <c r="DV26" s="612"/>
      <c r="DW26" s="615" t="s">
        <v>132</v>
      </c>
      <c r="DX26" s="642"/>
      <c r="DY26" s="642"/>
      <c r="DZ26" s="642"/>
      <c r="EA26" s="642"/>
      <c r="EB26" s="642"/>
      <c r="EC26" s="643"/>
    </row>
    <row r="27" spans="2:133" ht="11.25" customHeight="1" x14ac:dyDescent="0.15">
      <c r="B27" s="607" t="s">
        <v>302</v>
      </c>
      <c r="C27" s="608"/>
      <c r="D27" s="608"/>
      <c r="E27" s="608"/>
      <c r="F27" s="608"/>
      <c r="G27" s="608"/>
      <c r="H27" s="608"/>
      <c r="I27" s="608"/>
      <c r="J27" s="608"/>
      <c r="K27" s="608"/>
      <c r="L27" s="608"/>
      <c r="M27" s="608"/>
      <c r="N27" s="608"/>
      <c r="O27" s="608"/>
      <c r="P27" s="608"/>
      <c r="Q27" s="609"/>
      <c r="R27" s="610">
        <v>47629</v>
      </c>
      <c r="S27" s="611"/>
      <c r="T27" s="611"/>
      <c r="U27" s="611"/>
      <c r="V27" s="611"/>
      <c r="W27" s="611"/>
      <c r="X27" s="611"/>
      <c r="Y27" s="612"/>
      <c r="Z27" s="613">
        <v>0.7</v>
      </c>
      <c r="AA27" s="613"/>
      <c r="AB27" s="613"/>
      <c r="AC27" s="613"/>
      <c r="AD27" s="614" t="s">
        <v>132</v>
      </c>
      <c r="AE27" s="614"/>
      <c r="AF27" s="614"/>
      <c r="AG27" s="614"/>
      <c r="AH27" s="614"/>
      <c r="AI27" s="614"/>
      <c r="AJ27" s="614"/>
      <c r="AK27" s="614"/>
      <c r="AL27" s="615" t="s">
        <v>238</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241029</v>
      </c>
      <c r="BH27" s="611"/>
      <c r="BI27" s="611"/>
      <c r="BJ27" s="611"/>
      <c r="BK27" s="611"/>
      <c r="BL27" s="611"/>
      <c r="BM27" s="611"/>
      <c r="BN27" s="612"/>
      <c r="BO27" s="613">
        <v>100</v>
      </c>
      <c r="BP27" s="613"/>
      <c r="BQ27" s="613"/>
      <c r="BR27" s="613"/>
      <c r="BS27" s="614" t="s">
        <v>132</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342805</v>
      </c>
      <c r="CS27" s="640"/>
      <c r="CT27" s="640"/>
      <c r="CU27" s="640"/>
      <c r="CV27" s="640"/>
      <c r="CW27" s="640"/>
      <c r="CX27" s="640"/>
      <c r="CY27" s="641"/>
      <c r="CZ27" s="615">
        <v>5.3</v>
      </c>
      <c r="DA27" s="642"/>
      <c r="DB27" s="642"/>
      <c r="DC27" s="645"/>
      <c r="DD27" s="619">
        <v>79147</v>
      </c>
      <c r="DE27" s="640"/>
      <c r="DF27" s="640"/>
      <c r="DG27" s="640"/>
      <c r="DH27" s="640"/>
      <c r="DI27" s="640"/>
      <c r="DJ27" s="640"/>
      <c r="DK27" s="641"/>
      <c r="DL27" s="619">
        <v>68358</v>
      </c>
      <c r="DM27" s="640"/>
      <c r="DN27" s="640"/>
      <c r="DO27" s="640"/>
      <c r="DP27" s="640"/>
      <c r="DQ27" s="640"/>
      <c r="DR27" s="640"/>
      <c r="DS27" s="640"/>
      <c r="DT27" s="640"/>
      <c r="DU27" s="640"/>
      <c r="DV27" s="641"/>
      <c r="DW27" s="615">
        <v>2.5</v>
      </c>
      <c r="DX27" s="642"/>
      <c r="DY27" s="642"/>
      <c r="DZ27" s="642"/>
      <c r="EA27" s="642"/>
      <c r="EB27" s="642"/>
      <c r="EC27" s="643"/>
    </row>
    <row r="28" spans="2:133" ht="11.25" customHeight="1" x14ac:dyDescent="0.15">
      <c r="B28" s="607" t="s">
        <v>305</v>
      </c>
      <c r="C28" s="608"/>
      <c r="D28" s="608"/>
      <c r="E28" s="608"/>
      <c r="F28" s="608"/>
      <c r="G28" s="608"/>
      <c r="H28" s="608"/>
      <c r="I28" s="608"/>
      <c r="J28" s="608"/>
      <c r="K28" s="608"/>
      <c r="L28" s="608"/>
      <c r="M28" s="608"/>
      <c r="N28" s="608"/>
      <c r="O28" s="608"/>
      <c r="P28" s="608"/>
      <c r="Q28" s="609"/>
      <c r="R28" s="610">
        <v>115748</v>
      </c>
      <c r="S28" s="611"/>
      <c r="T28" s="611"/>
      <c r="U28" s="611"/>
      <c r="V28" s="611"/>
      <c r="W28" s="611"/>
      <c r="X28" s="611"/>
      <c r="Y28" s="612"/>
      <c r="Z28" s="613">
        <v>1.8</v>
      </c>
      <c r="AA28" s="613"/>
      <c r="AB28" s="613"/>
      <c r="AC28" s="613"/>
      <c r="AD28" s="614" t="s">
        <v>132</v>
      </c>
      <c r="AE28" s="614"/>
      <c r="AF28" s="614"/>
      <c r="AG28" s="614"/>
      <c r="AH28" s="614"/>
      <c r="AI28" s="614"/>
      <c r="AJ28" s="614"/>
      <c r="AK28" s="614"/>
      <c r="AL28" s="615" t="s">
        <v>238</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1280277</v>
      </c>
      <c r="CS28" s="611"/>
      <c r="CT28" s="611"/>
      <c r="CU28" s="611"/>
      <c r="CV28" s="611"/>
      <c r="CW28" s="611"/>
      <c r="CX28" s="611"/>
      <c r="CY28" s="612"/>
      <c r="CZ28" s="615">
        <v>19.8</v>
      </c>
      <c r="DA28" s="642"/>
      <c r="DB28" s="642"/>
      <c r="DC28" s="645"/>
      <c r="DD28" s="619">
        <v>1196065</v>
      </c>
      <c r="DE28" s="611"/>
      <c r="DF28" s="611"/>
      <c r="DG28" s="611"/>
      <c r="DH28" s="611"/>
      <c r="DI28" s="611"/>
      <c r="DJ28" s="611"/>
      <c r="DK28" s="612"/>
      <c r="DL28" s="619">
        <v>953459</v>
      </c>
      <c r="DM28" s="611"/>
      <c r="DN28" s="611"/>
      <c r="DO28" s="611"/>
      <c r="DP28" s="611"/>
      <c r="DQ28" s="611"/>
      <c r="DR28" s="611"/>
      <c r="DS28" s="611"/>
      <c r="DT28" s="611"/>
      <c r="DU28" s="611"/>
      <c r="DV28" s="612"/>
      <c r="DW28" s="615">
        <v>35</v>
      </c>
      <c r="DX28" s="642"/>
      <c r="DY28" s="642"/>
      <c r="DZ28" s="642"/>
      <c r="EA28" s="642"/>
      <c r="EB28" s="642"/>
      <c r="EC28" s="643"/>
    </row>
    <row r="29" spans="2:133" ht="11.25" customHeight="1" x14ac:dyDescent="0.15">
      <c r="B29" s="607" t="s">
        <v>307</v>
      </c>
      <c r="C29" s="608"/>
      <c r="D29" s="608"/>
      <c r="E29" s="608"/>
      <c r="F29" s="608"/>
      <c r="G29" s="608"/>
      <c r="H29" s="608"/>
      <c r="I29" s="608"/>
      <c r="J29" s="608"/>
      <c r="K29" s="608"/>
      <c r="L29" s="608"/>
      <c r="M29" s="608"/>
      <c r="N29" s="608"/>
      <c r="O29" s="608"/>
      <c r="P29" s="608"/>
      <c r="Q29" s="609"/>
      <c r="R29" s="610">
        <v>10834</v>
      </c>
      <c r="S29" s="611"/>
      <c r="T29" s="611"/>
      <c r="U29" s="611"/>
      <c r="V29" s="611"/>
      <c r="W29" s="611"/>
      <c r="X29" s="611"/>
      <c r="Y29" s="612"/>
      <c r="Z29" s="613">
        <v>0.2</v>
      </c>
      <c r="AA29" s="613"/>
      <c r="AB29" s="613"/>
      <c r="AC29" s="613"/>
      <c r="AD29" s="614" t="s">
        <v>132</v>
      </c>
      <c r="AE29" s="614"/>
      <c r="AF29" s="614"/>
      <c r="AG29" s="614"/>
      <c r="AH29" s="614"/>
      <c r="AI29" s="614"/>
      <c r="AJ29" s="614"/>
      <c r="AK29" s="614"/>
      <c r="AL29" s="615" t="s">
        <v>238</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72</v>
      </c>
      <c r="CG29" s="608"/>
      <c r="CH29" s="608"/>
      <c r="CI29" s="608"/>
      <c r="CJ29" s="608"/>
      <c r="CK29" s="608"/>
      <c r="CL29" s="608"/>
      <c r="CM29" s="608"/>
      <c r="CN29" s="608"/>
      <c r="CO29" s="608"/>
      <c r="CP29" s="608"/>
      <c r="CQ29" s="609"/>
      <c r="CR29" s="610">
        <v>1280277</v>
      </c>
      <c r="CS29" s="640"/>
      <c r="CT29" s="640"/>
      <c r="CU29" s="640"/>
      <c r="CV29" s="640"/>
      <c r="CW29" s="640"/>
      <c r="CX29" s="640"/>
      <c r="CY29" s="641"/>
      <c r="CZ29" s="615">
        <v>19.8</v>
      </c>
      <c r="DA29" s="642"/>
      <c r="DB29" s="642"/>
      <c r="DC29" s="645"/>
      <c r="DD29" s="619">
        <v>1196065</v>
      </c>
      <c r="DE29" s="640"/>
      <c r="DF29" s="640"/>
      <c r="DG29" s="640"/>
      <c r="DH29" s="640"/>
      <c r="DI29" s="640"/>
      <c r="DJ29" s="640"/>
      <c r="DK29" s="641"/>
      <c r="DL29" s="619">
        <v>953459</v>
      </c>
      <c r="DM29" s="640"/>
      <c r="DN29" s="640"/>
      <c r="DO29" s="640"/>
      <c r="DP29" s="640"/>
      <c r="DQ29" s="640"/>
      <c r="DR29" s="640"/>
      <c r="DS29" s="640"/>
      <c r="DT29" s="640"/>
      <c r="DU29" s="640"/>
      <c r="DV29" s="641"/>
      <c r="DW29" s="615">
        <v>35</v>
      </c>
      <c r="DX29" s="642"/>
      <c r="DY29" s="642"/>
      <c r="DZ29" s="642"/>
      <c r="EA29" s="642"/>
      <c r="EB29" s="642"/>
      <c r="EC29" s="643"/>
    </row>
    <row r="30" spans="2:133" ht="11.25" customHeight="1" x14ac:dyDescent="0.15">
      <c r="B30" s="607" t="s">
        <v>309</v>
      </c>
      <c r="C30" s="608"/>
      <c r="D30" s="608"/>
      <c r="E30" s="608"/>
      <c r="F30" s="608"/>
      <c r="G30" s="608"/>
      <c r="H30" s="608"/>
      <c r="I30" s="608"/>
      <c r="J30" s="608"/>
      <c r="K30" s="608"/>
      <c r="L30" s="608"/>
      <c r="M30" s="608"/>
      <c r="N30" s="608"/>
      <c r="O30" s="608"/>
      <c r="P30" s="608"/>
      <c r="Q30" s="609"/>
      <c r="R30" s="610">
        <v>732931</v>
      </c>
      <c r="S30" s="611"/>
      <c r="T30" s="611"/>
      <c r="U30" s="611"/>
      <c r="V30" s="611"/>
      <c r="W30" s="611"/>
      <c r="X30" s="611"/>
      <c r="Y30" s="612"/>
      <c r="Z30" s="613">
        <v>11.1</v>
      </c>
      <c r="AA30" s="613"/>
      <c r="AB30" s="613"/>
      <c r="AC30" s="613"/>
      <c r="AD30" s="614" t="s">
        <v>132</v>
      </c>
      <c r="AE30" s="614"/>
      <c r="AF30" s="614"/>
      <c r="AG30" s="614"/>
      <c r="AH30" s="614"/>
      <c r="AI30" s="614"/>
      <c r="AJ30" s="614"/>
      <c r="AK30" s="614"/>
      <c r="AL30" s="615" t="s">
        <v>132</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1260936</v>
      </c>
      <c r="CS30" s="611"/>
      <c r="CT30" s="611"/>
      <c r="CU30" s="611"/>
      <c r="CV30" s="611"/>
      <c r="CW30" s="611"/>
      <c r="CX30" s="611"/>
      <c r="CY30" s="612"/>
      <c r="CZ30" s="615">
        <v>19.5</v>
      </c>
      <c r="DA30" s="642"/>
      <c r="DB30" s="642"/>
      <c r="DC30" s="645"/>
      <c r="DD30" s="619">
        <v>1176724</v>
      </c>
      <c r="DE30" s="611"/>
      <c r="DF30" s="611"/>
      <c r="DG30" s="611"/>
      <c r="DH30" s="611"/>
      <c r="DI30" s="611"/>
      <c r="DJ30" s="611"/>
      <c r="DK30" s="612"/>
      <c r="DL30" s="619">
        <v>934118</v>
      </c>
      <c r="DM30" s="611"/>
      <c r="DN30" s="611"/>
      <c r="DO30" s="611"/>
      <c r="DP30" s="611"/>
      <c r="DQ30" s="611"/>
      <c r="DR30" s="611"/>
      <c r="DS30" s="611"/>
      <c r="DT30" s="611"/>
      <c r="DU30" s="611"/>
      <c r="DV30" s="612"/>
      <c r="DW30" s="615">
        <v>34.299999999999997</v>
      </c>
      <c r="DX30" s="642"/>
      <c r="DY30" s="642"/>
      <c r="DZ30" s="642"/>
      <c r="EA30" s="642"/>
      <c r="EB30" s="642"/>
      <c r="EC30" s="643"/>
    </row>
    <row r="31" spans="2:133" ht="11.25" customHeight="1" x14ac:dyDescent="0.15">
      <c r="B31" s="623" t="s">
        <v>313</v>
      </c>
      <c r="C31" s="624"/>
      <c r="D31" s="624"/>
      <c r="E31" s="624"/>
      <c r="F31" s="624"/>
      <c r="G31" s="624"/>
      <c r="H31" s="624"/>
      <c r="I31" s="624"/>
      <c r="J31" s="624"/>
      <c r="K31" s="624"/>
      <c r="L31" s="624"/>
      <c r="M31" s="624"/>
      <c r="N31" s="624"/>
      <c r="O31" s="624"/>
      <c r="P31" s="624"/>
      <c r="Q31" s="625"/>
      <c r="R31" s="610" t="s">
        <v>238</v>
      </c>
      <c r="S31" s="611"/>
      <c r="T31" s="611"/>
      <c r="U31" s="611"/>
      <c r="V31" s="611"/>
      <c r="W31" s="611"/>
      <c r="X31" s="611"/>
      <c r="Y31" s="612"/>
      <c r="Z31" s="613" t="s">
        <v>132</v>
      </c>
      <c r="AA31" s="613"/>
      <c r="AB31" s="613"/>
      <c r="AC31" s="613"/>
      <c r="AD31" s="614" t="s">
        <v>132</v>
      </c>
      <c r="AE31" s="614"/>
      <c r="AF31" s="614"/>
      <c r="AG31" s="614"/>
      <c r="AH31" s="614"/>
      <c r="AI31" s="614"/>
      <c r="AJ31" s="614"/>
      <c r="AK31" s="614"/>
      <c r="AL31" s="615" t="s">
        <v>132</v>
      </c>
      <c r="AM31" s="616"/>
      <c r="AN31" s="616"/>
      <c r="AO31" s="617"/>
      <c r="AP31" s="658" t="s">
        <v>314</v>
      </c>
      <c r="AQ31" s="659"/>
      <c r="AR31" s="659"/>
      <c r="AS31" s="659"/>
      <c r="AT31" s="664" t="s">
        <v>315</v>
      </c>
      <c r="AU31" s="212"/>
      <c r="AV31" s="212"/>
      <c r="AW31" s="212"/>
      <c r="AX31" s="596" t="s">
        <v>191</v>
      </c>
      <c r="AY31" s="597"/>
      <c r="AZ31" s="597"/>
      <c r="BA31" s="597"/>
      <c r="BB31" s="597"/>
      <c r="BC31" s="597"/>
      <c r="BD31" s="597"/>
      <c r="BE31" s="597"/>
      <c r="BF31" s="598"/>
      <c r="BG31" s="657">
        <v>99.8</v>
      </c>
      <c r="BH31" s="654"/>
      <c r="BI31" s="654"/>
      <c r="BJ31" s="654"/>
      <c r="BK31" s="654"/>
      <c r="BL31" s="654"/>
      <c r="BM31" s="605">
        <v>99.1</v>
      </c>
      <c r="BN31" s="654"/>
      <c r="BO31" s="654"/>
      <c r="BP31" s="654"/>
      <c r="BQ31" s="655"/>
      <c r="BR31" s="657">
        <v>99.9</v>
      </c>
      <c r="BS31" s="654"/>
      <c r="BT31" s="654"/>
      <c r="BU31" s="654"/>
      <c r="BV31" s="654"/>
      <c r="BW31" s="654"/>
      <c r="BX31" s="605">
        <v>98.9</v>
      </c>
      <c r="BY31" s="654"/>
      <c r="BZ31" s="654"/>
      <c r="CA31" s="654"/>
      <c r="CB31" s="655"/>
      <c r="CD31" s="650"/>
      <c r="CE31" s="651"/>
      <c r="CF31" s="607" t="s">
        <v>316</v>
      </c>
      <c r="CG31" s="608"/>
      <c r="CH31" s="608"/>
      <c r="CI31" s="608"/>
      <c r="CJ31" s="608"/>
      <c r="CK31" s="608"/>
      <c r="CL31" s="608"/>
      <c r="CM31" s="608"/>
      <c r="CN31" s="608"/>
      <c r="CO31" s="608"/>
      <c r="CP31" s="608"/>
      <c r="CQ31" s="609"/>
      <c r="CR31" s="610">
        <v>19341</v>
      </c>
      <c r="CS31" s="640"/>
      <c r="CT31" s="640"/>
      <c r="CU31" s="640"/>
      <c r="CV31" s="640"/>
      <c r="CW31" s="640"/>
      <c r="CX31" s="640"/>
      <c r="CY31" s="641"/>
      <c r="CZ31" s="615">
        <v>0.3</v>
      </c>
      <c r="DA31" s="642"/>
      <c r="DB31" s="642"/>
      <c r="DC31" s="645"/>
      <c r="DD31" s="619">
        <v>19341</v>
      </c>
      <c r="DE31" s="640"/>
      <c r="DF31" s="640"/>
      <c r="DG31" s="640"/>
      <c r="DH31" s="640"/>
      <c r="DI31" s="640"/>
      <c r="DJ31" s="640"/>
      <c r="DK31" s="641"/>
      <c r="DL31" s="619">
        <v>19341</v>
      </c>
      <c r="DM31" s="640"/>
      <c r="DN31" s="640"/>
      <c r="DO31" s="640"/>
      <c r="DP31" s="640"/>
      <c r="DQ31" s="640"/>
      <c r="DR31" s="640"/>
      <c r="DS31" s="640"/>
      <c r="DT31" s="640"/>
      <c r="DU31" s="640"/>
      <c r="DV31" s="641"/>
      <c r="DW31" s="615">
        <v>0.7</v>
      </c>
      <c r="DX31" s="642"/>
      <c r="DY31" s="642"/>
      <c r="DZ31" s="642"/>
      <c r="EA31" s="642"/>
      <c r="EB31" s="642"/>
      <c r="EC31" s="643"/>
    </row>
    <row r="32" spans="2:133" ht="11.25" customHeight="1" x14ac:dyDescent="0.15">
      <c r="B32" s="607" t="s">
        <v>317</v>
      </c>
      <c r="C32" s="608"/>
      <c r="D32" s="608"/>
      <c r="E32" s="608"/>
      <c r="F32" s="608"/>
      <c r="G32" s="608"/>
      <c r="H32" s="608"/>
      <c r="I32" s="608"/>
      <c r="J32" s="608"/>
      <c r="K32" s="608"/>
      <c r="L32" s="608"/>
      <c r="M32" s="608"/>
      <c r="N32" s="608"/>
      <c r="O32" s="608"/>
      <c r="P32" s="608"/>
      <c r="Q32" s="609"/>
      <c r="R32" s="610">
        <v>306589</v>
      </c>
      <c r="S32" s="611"/>
      <c r="T32" s="611"/>
      <c r="U32" s="611"/>
      <c r="V32" s="611"/>
      <c r="W32" s="611"/>
      <c r="X32" s="611"/>
      <c r="Y32" s="612"/>
      <c r="Z32" s="613">
        <v>4.5999999999999996</v>
      </c>
      <c r="AA32" s="613"/>
      <c r="AB32" s="613"/>
      <c r="AC32" s="613"/>
      <c r="AD32" s="614" t="s">
        <v>132</v>
      </c>
      <c r="AE32" s="614"/>
      <c r="AF32" s="614"/>
      <c r="AG32" s="614"/>
      <c r="AH32" s="614"/>
      <c r="AI32" s="614"/>
      <c r="AJ32" s="614"/>
      <c r="AK32" s="614"/>
      <c r="AL32" s="615" t="s">
        <v>238</v>
      </c>
      <c r="AM32" s="616"/>
      <c r="AN32" s="616"/>
      <c r="AO32" s="617"/>
      <c r="AP32" s="660"/>
      <c r="AQ32" s="661"/>
      <c r="AR32" s="661"/>
      <c r="AS32" s="661"/>
      <c r="AT32" s="665"/>
      <c r="AU32" s="208" t="s">
        <v>318</v>
      </c>
      <c r="AX32" s="607" t="s">
        <v>319</v>
      </c>
      <c r="AY32" s="608"/>
      <c r="AZ32" s="608"/>
      <c r="BA32" s="608"/>
      <c r="BB32" s="608"/>
      <c r="BC32" s="608"/>
      <c r="BD32" s="608"/>
      <c r="BE32" s="608"/>
      <c r="BF32" s="609"/>
      <c r="BG32" s="667">
        <v>99.7</v>
      </c>
      <c r="BH32" s="640"/>
      <c r="BI32" s="640"/>
      <c r="BJ32" s="640"/>
      <c r="BK32" s="640"/>
      <c r="BL32" s="640"/>
      <c r="BM32" s="616">
        <v>99.1</v>
      </c>
      <c r="BN32" s="640"/>
      <c r="BO32" s="640"/>
      <c r="BP32" s="640"/>
      <c r="BQ32" s="656"/>
      <c r="BR32" s="667">
        <v>100</v>
      </c>
      <c r="BS32" s="640"/>
      <c r="BT32" s="640"/>
      <c r="BU32" s="640"/>
      <c r="BV32" s="640"/>
      <c r="BW32" s="640"/>
      <c r="BX32" s="616">
        <v>98.9</v>
      </c>
      <c r="BY32" s="640"/>
      <c r="BZ32" s="640"/>
      <c r="CA32" s="640"/>
      <c r="CB32" s="656"/>
      <c r="CD32" s="652"/>
      <c r="CE32" s="653"/>
      <c r="CF32" s="607" t="s">
        <v>320</v>
      </c>
      <c r="CG32" s="608"/>
      <c r="CH32" s="608"/>
      <c r="CI32" s="608"/>
      <c r="CJ32" s="608"/>
      <c r="CK32" s="608"/>
      <c r="CL32" s="608"/>
      <c r="CM32" s="608"/>
      <c r="CN32" s="608"/>
      <c r="CO32" s="608"/>
      <c r="CP32" s="608"/>
      <c r="CQ32" s="609"/>
      <c r="CR32" s="610" t="s">
        <v>238</v>
      </c>
      <c r="CS32" s="611"/>
      <c r="CT32" s="611"/>
      <c r="CU32" s="611"/>
      <c r="CV32" s="611"/>
      <c r="CW32" s="611"/>
      <c r="CX32" s="611"/>
      <c r="CY32" s="612"/>
      <c r="CZ32" s="615" t="s">
        <v>132</v>
      </c>
      <c r="DA32" s="642"/>
      <c r="DB32" s="642"/>
      <c r="DC32" s="645"/>
      <c r="DD32" s="619" t="s">
        <v>132</v>
      </c>
      <c r="DE32" s="611"/>
      <c r="DF32" s="611"/>
      <c r="DG32" s="611"/>
      <c r="DH32" s="611"/>
      <c r="DI32" s="611"/>
      <c r="DJ32" s="611"/>
      <c r="DK32" s="612"/>
      <c r="DL32" s="619" t="s">
        <v>238</v>
      </c>
      <c r="DM32" s="611"/>
      <c r="DN32" s="611"/>
      <c r="DO32" s="611"/>
      <c r="DP32" s="611"/>
      <c r="DQ32" s="611"/>
      <c r="DR32" s="611"/>
      <c r="DS32" s="611"/>
      <c r="DT32" s="611"/>
      <c r="DU32" s="611"/>
      <c r="DV32" s="612"/>
      <c r="DW32" s="615" t="s">
        <v>132</v>
      </c>
      <c r="DX32" s="642"/>
      <c r="DY32" s="642"/>
      <c r="DZ32" s="642"/>
      <c r="EA32" s="642"/>
      <c r="EB32" s="642"/>
      <c r="EC32" s="643"/>
    </row>
    <row r="33" spans="2:133" ht="11.25" customHeight="1" x14ac:dyDescent="0.15">
      <c r="B33" s="607" t="s">
        <v>321</v>
      </c>
      <c r="C33" s="608"/>
      <c r="D33" s="608"/>
      <c r="E33" s="608"/>
      <c r="F33" s="608"/>
      <c r="G33" s="608"/>
      <c r="H33" s="608"/>
      <c r="I33" s="608"/>
      <c r="J33" s="608"/>
      <c r="K33" s="608"/>
      <c r="L33" s="608"/>
      <c r="M33" s="608"/>
      <c r="N33" s="608"/>
      <c r="O33" s="608"/>
      <c r="P33" s="608"/>
      <c r="Q33" s="609"/>
      <c r="R33" s="610">
        <v>11732</v>
      </c>
      <c r="S33" s="611"/>
      <c r="T33" s="611"/>
      <c r="U33" s="611"/>
      <c r="V33" s="611"/>
      <c r="W33" s="611"/>
      <c r="X33" s="611"/>
      <c r="Y33" s="612"/>
      <c r="Z33" s="613">
        <v>0.2</v>
      </c>
      <c r="AA33" s="613"/>
      <c r="AB33" s="613"/>
      <c r="AC33" s="613"/>
      <c r="AD33" s="614">
        <v>246</v>
      </c>
      <c r="AE33" s="614"/>
      <c r="AF33" s="614"/>
      <c r="AG33" s="614"/>
      <c r="AH33" s="614"/>
      <c r="AI33" s="614"/>
      <c r="AJ33" s="614"/>
      <c r="AK33" s="614"/>
      <c r="AL33" s="615">
        <v>0</v>
      </c>
      <c r="AM33" s="616"/>
      <c r="AN33" s="616"/>
      <c r="AO33" s="617"/>
      <c r="AP33" s="662"/>
      <c r="AQ33" s="663"/>
      <c r="AR33" s="663"/>
      <c r="AS33" s="663"/>
      <c r="AT33" s="666"/>
      <c r="AU33" s="213"/>
      <c r="AV33" s="213"/>
      <c r="AW33" s="213"/>
      <c r="AX33" s="631" t="s">
        <v>322</v>
      </c>
      <c r="AY33" s="632"/>
      <c r="AZ33" s="632"/>
      <c r="BA33" s="632"/>
      <c r="BB33" s="632"/>
      <c r="BC33" s="632"/>
      <c r="BD33" s="632"/>
      <c r="BE33" s="632"/>
      <c r="BF33" s="633"/>
      <c r="BG33" s="668">
        <v>99.7</v>
      </c>
      <c r="BH33" s="669"/>
      <c r="BI33" s="669"/>
      <c r="BJ33" s="669"/>
      <c r="BK33" s="669"/>
      <c r="BL33" s="669"/>
      <c r="BM33" s="670">
        <v>98.8</v>
      </c>
      <c r="BN33" s="669"/>
      <c r="BO33" s="669"/>
      <c r="BP33" s="669"/>
      <c r="BQ33" s="671"/>
      <c r="BR33" s="668">
        <v>99.8</v>
      </c>
      <c r="BS33" s="669"/>
      <c r="BT33" s="669"/>
      <c r="BU33" s="669"/>
      <c r="BV33" s="669"/>
      <c r="BW33" s="669"/>
      <c r="BX33" s="670">
        <v>98.5</v>
      </c>
      <c r="BY33" s="669"/>
      <c r="BZ33" s="669"/>
      <c r="CA33" s="669"/>
      <c r="CB33" s="671"/>
      <c r="CD33" s="607" t="s">
        <v>323</v>
      </c>
      <c r="CE33" s="608"/>
      <c r="CF33" s="608"/>
      <c r="CG33" s="608"/>
      <c r="CH33" s="608"/>
      <c r="CI33" s="608"/>
      <c r="CJ33" s="608"/>
      <c r="CK33" s="608"/>
      <c r="CL33" s="608"/>
      <c r="CM33" s="608"/>
      <c r="CN33" s="608"/>
      <c r="CO33" s="608"/>
      <c r="CP33" s="608"/>
      <c r="CQ33" s="609"/>
      <c r="CR33" s="610">
        <v>3023673</v>
      </c>
      <c r="CS33" s="640"/>
      <c r="CT33" s="640"/>
      <c r="CU33" s="640"/>
      <c r="CV33" s="640"/>
      <c r="CW33" s="640"/>
      <c r="CX33" s="640"/>
      <c r="CY33" s="641"/>
      <c r="CZ33" s="615">
        <v>46.8</v>
      </c>
      <c r="DA33" s="642"/>
      <c r="DB33" s="642"/>
      <c r="DC33" s="645"/>
      <c r="DD33" s="619">
        <v>1941391</v>
      </c>
      <c r="DE33" s="640"/>
      <c r="DF33" s="640"/>
      <c r="DG33" s="640"/>
      <c r="DH33" s="640"/>
      <c r="DI33" s="640"/>
      <c r="DJ33" s="640"/>
      <c r="DK33" s="641"/>
      <c r="DL33" s="619">
        <v>802791</v>
      </c>
      <c r="DM33" s="640"/>
      <c r="DN33" s="640"/>
      <c r="DO33" s="640"/>
      <c r="DP33" s="640"/>
      <c r="DQ33" s="640"/>
      <c r="DR33" s="640"/>
      <c r="DS33" s="640"/>
      <c r="DT33" s="640"/>
      <c r="DU33" s="640"/>
      <c r="DV33" s="641"/>
      <c r="DW33" s="615">
        <v>29.5</v>
      </c>
      <c r="DX33" s="642"/>
      <c r="DY33" s="642"/>
      <c r="DZ33" s="642"/>
      <c r="EA33" s="642"/>
      <c r="EB33" s="642"/>
      <c r="EC33" s="643"/>
    </row>
    <row r="34" spans="2:133" ht="11.25" customHeight="1" x14ac:dyDescent="0.15">
      <c r="B34" s="607" t="s">
        <v>324</v>
      </c>
      <c r="C34" s="608"/>
      <c r="D34" s="608"/>
      <c r="E34" s="608"/>
      <c r="F34" s="608"/>
      <c r="G34" s="608"/>
      <c r="H34" s="608"/>
      <c r="I34" s="608"/>
      <c r="J34" s="608"/>
      <c r="K34" s="608"/>
      <c r="L34" s="608"/>
      <c r="M34" s="608"/>
      <c r="N34" s="608"/>
      <c r="O34" s="608"/>
      <c r="P34" s="608"/>
      <c r="Q34" s="609"/>
      <c r="R34" s="610">
        <v>230396</v>
      </c>
      <c r="S34" s="611"/>
      <c r="T34" s="611"/>
      <c r="U34" s="611"/>
      <c r="V34" s="611"/>
      <c r="W34" s="611"/>
      <c r="X34" s="611"/>
      <c r="Y34" s="612"/>
      <c r="Z34" s="613">
        <v>3.5</v>
      </c>
      <c r="AA34" s="613"/>
      <c r="AB34" s="613"/>
      <c r="AC34" s="613"/>
      <c r="AD34" s="614" t="s">
        <v>132</v>
      </c>
      <c r="AE34" s="614"/>
      <c r="AF34" s="614"/>
      <c r="AG34" s="614"/>
      <c r="AH34" s="614"/>
      <c r="AI34" s="614"/>
      <c r="AJ34" s="614"/>
      <c r="AK34" s="614"/>
      <c r="AL34" s="615" t="s">
        <v>238</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325</v>
      </c>
      <c r="CE34" s="608"/>
      <c r="CF34" s="608"/>
      <c r="CG34" s="608"/>
      <c r="CH34" s="608"/>
      <c r="CI34" s="608"/>
      <c r="CJ34" s="608"/>
      <c r="CK34" s="608"/>
      <c r="CL34" s="608"/>
      <c r="CM34" s="608"/>
      <c r="CN34" s="608"/>
      <c r="CO34" s="608"/>
      <c r="CP34" s="608"/>
      <c r="CQ34" s="609"/>
      <c r="CR34" s="610">
        <v>1248895</v>
      </c>
      <c r="CS34" s="611"/>
      <c r="CT34" s="611"/>
      <c r="CU34" s="611"/>
      <c r="CV34" s="611"/>
      <c r="CW34" s="611"/>
      <c r="CX34" s="611"/>
      <c r="CY34" s="612"/>
      <c r="CZ34" s="615">
        <v>19.3</v>
      </c>
      <c r="DA34" s="642"/>
      <c r="DB34" s="642"/>
      <c r="DC34" s="645"/>
      <c r="DD34" s="619">
        <v>732860</v>
      </c>
      <c r="DE34" s="611"/>
      <c r="DF34" s="611"/>
      <c r="DG34" s="611"/>
      <c r="DH34" s="611"/>
      <c r="DI34" s="611"/>
      <c r="DJ34" s="611"/>
      <c r="DK34" s="612"/>
      <c r="DL34" s="619">
        <v>333307</v>
      </c>
      <c r="DM34" s="611"/>
      <c r="DN34" s="611"/>
      <c r="DO34" s="611"/>
      <c r="DP34" s="611"/>
      <c r="DQ34" s="611"/>
      <c r="DR34" s="611"/>
      <c r="DS34" s="611"/>
      <c r="DT34" s="611"/>
      <c r="DU34" s="611"/>
      <c r="DV34" s="612"/>
      <c r="DW34" s="615">
        <v>12.2</v>
      </c>
      <c r="DX34" s="642"/>
      <c r="DY34" s="642"/>
      <c r="DZ34" s="642"/>
      <c r="EA34" s="642"/>
      <c r="EB34" s="642"/>
      <c r="EC34" s="643"/>
    </row>
    <row r="35" spans="2:133" ht="11.25" customHeight="1" x14ac:dyDescent="0.15">
      <c r="B35" s="607" t="s">
        <v>326</v>
      </c>
      <c r="C35" s="608"/>
      <c r="D35" s="608"/>
      <c r="E35" s="608"/>
      <c r="F35" s="608"/>
      <c r="G35" s="608"/>
      <c r="H35" s="608"/>
      <c r="I35" s="608"/>
      <c r="J35" s="608"/>
      <c r="K35" s="608"/>
      <c r="L35" s="608"/>
      <c r="M35" s="608"/>
      <c r="N35" s="608"/>
      <c r="O35" s="608"/>
      <c r="P35" s="608"/>
      <c r="Q35" s="609"/>
      <c r="R35" s="610">
        <v>346957</v>
      </c>
      <c r="S35" s="611"/>
      <c r="T35" s="611"/>
      <c r="U35" s="611"/>
      <c r="V35" s="611"/>
      <c r="W35" s="611"/>
      <c r="X35" s="611"/>
      <c r="Y35" s="612"/>
      <c r="Z35" s="613">
        <v>5.3</v>
      </c>
      <c r="AA35" s="613"/>
      <c r="AB35" s="613"/>
      <c r="AC35" s="613"/>
      <c r="AD35" s="614" t="s">
        <v>132</v>
      </c>
      <c r="AE35" s="614"/>
      <c r="AF35" s="614"/>
      <c r="AG35" s="614"/>
      <c r="AH35" s="614"/>
      <c r="AI35" s="614"/>
      <c r="AJ35" s="614"/>
      <c r="AK35" s="614"/>
      <c r="AL35" s="615" t="s">
        <v>238</v>
      </c>
      <c r="AM35" s="616"/>
      <c r="AN35" s="616"/>
      <c r="AO35" s="617"/>
      <c r="AP35" s="218"/>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8082</v>
      </c>
      <c r="CS35" s="640"/>
      <c r="CT35" s="640"/>
      <c r="CU35" s="640"/>
      <c r="CV35" s="640"/>
      <c r="CW35" s="640"/>
      <c r="CX35" s="640"/>
      <c r="CY35" s="641"/>
      <c r="CZ35" s="615">
        <v>0.1</v>
      </c>
      <c r="DA35" s="642"/>
      <c r="DB35" s="642"/>
      <c r="DC35" s="645"/>
      <c r="DD35" s="619">
        <v>1095</v>
      </c>
      <c r="DE35" s="640"/>
      <c r="DF35" s="640"/>
      <c r="DG35" s="640"/>
      <c r="DH35" s="640"/>
      <c r="DI35" s="640"/>
      <c r="DJ35" s="640"/>
      <c r="DK35" s="641"/>
      <c r="DL35" s="619">
        <v>1086</v>
      </c>
      <c r="DM35" s="640"/>
      <c r="DN35" s="640"/>
      <c r="DO35" s="640"/>
      <c r="DP35" s="640"/>
      <c r="DQ35" s="640"/>
      <c r="DR35" s="640"/>
      <c r="DS35" s="640"/>
      <c r="DT35" s="640"/>
      <c r="DU35" s="640"/>
      <c r="DV35" s="641"/>
      <c r="DW35" s="615">
        <v>0</v>
      </c>
      <c r="DX35" s="642"/>
      <c r="DY35" s="642"/>
      <c r="DZ35" s="642"/>
      <c r="EA35" s="642"/>
      <c r="EB35" s="642"/>
      <c r="EC35" s="643"/>
    </row>
    <row r="36" spans="2:133" ht="11.25" customHeight="1" x14ac:dyDescent="0.15">
      <c r="B36" s="607" t="s">
        <v>330</v>
      </c>
      <c r="C36" s="608"/>
      <c r="D36" s="608"/>
      <c r="E36" s="608"/>
      <c r="F36" s="608"/>
      <c r="G36" s="608"/>
      <c r="H36" s="608"/>
      <c r="I36" s="608"/>
      <c r="J36" s="608"/>
      <c r="K36" s="608"/>
      <c r="L36" s="608"/>
      <c r="M36" s="608"/>
      <c r="N36" s="608"/>
      <c r="O36" s="608"/>
      <c r="P36" s="608"/>
      <c r="Q36" s="609"/>
      <c r="R36" s="610">
        <v>327997</v>
      </c>
      <c r="S36" s="611"/>
      <c r="T36" s="611"/>
      <c r="U36" s="611"/>
      <c r="V36" s="611"/>
      <c r="W36" s="611"/>
      <c r="X36" s="611"/>
      <c r="Y36" s="612"/>
      <c r="Z36" s="613">
        <v>5</v>
      </c>
      <c r="AA36" s="613"/>
      <c r="AB36" s="613"/>
      <c r="AC36" s="613"/>
      <c r="AD36" s="614" t="s">
        <v>132</v>
      </c>
      <c r="AE36" s="614"/>
      <c r="AF36" s="614"/>
      <c r="AG36" s="614"/>
      <c r="AH36" s="614"/>
      <c r="AI36" s="614"/>
      <c r="AJ36" s="614"/>
      <c r="AK36" s="614"/>
      <c r="AL36" s="615" t="s">
        <v>132</v>
      </c>
      <c r="AM36" s="616"/>
      <c r="AN36" s="616"/>
      <c r="AO36" s="617"/>
      <c r="AP36" s="218"/>
      <c r="AQ36" s="672" t="s">
        <v>331</v>
      </c>
      <c r="AR36" s="673"/>
      <c r="AS36" s="673"/>
      <c r="AT36" s="673"/>
      <c r="AU36" s="673"/>
      <c r="AV36" s="673"/>
      <c r="AW36" s="673"/>
      <c r="AX36" s="673"/>
      <c r="AY36" s="674"/>
      <c r="AZ36" s="599">
        <v>526545</v>
      </c>
      <c r="BA36" s="600"/>
      <c r="BB36" s="600"/>
      <c r="BC36" s="600"/>
      <c r="BD36" s="600"/>
      <c r="BE36" s="600"/>
      <c r="BF36" s="675"/>
      <c r="BG36" s="596" t="s">
        <v>332</v>
      </c>
      <c r="BH36" s="597"/>
      <c r="BI36" s="597"/>
      <c r="BJ36" s="597"/>
      <c r="BK36" s="597"/>
      <c r="BL36" s="597"/>
      <c r="BM36" s="597"/>
      <c r="BN36" s="597"/>
      <c r="BO36" s="597"/>
      <c r="BP36" s="597"/>
      <c r="BQ36" s="597"/>
      <c r="BR36" s="597"/>
      <c r="BS36" s="597"/>
      <c r="BT36" s="597"/>
      <c r="BU36" s="598"/>
      <c r="BV36" s="599">
        <v>9463</v>
      </c>
      <c r="BW36" s="600"/>
      <c r="BX36" s="600"/>
      <c r="BY36" s="600"/>
      <c r="BZ36" s="600"/>
      <c r="CA36" s="600"/>
      <c r="CB36" s="675"/>
      <c r="CD36" s="607" t="s">
        <v>333</v>
      </c>
      <c r="CE36" s="608"/>
      <c r="CF36" s="608"/>
      <c r="CG36" s="608"/>
      <c r="CH36" s="608"/>
      <c r="CI36" s="608"/>
      <c r="CJ36" s="608"/>
      <c r="CK36" s="608"/>
      <c r="CL36" s="608"/>
      <c r="CM36" s="608"/>
      <c r="CN36" s="608"/>
      <c r="CO36" s="608"/>
      <c r="CP36" s="608"/>
      <c r="CQ36" s="609"/>
      <c r="CR36" s="610">
        <v>870848</v>
      </c>
      <c r="CS36" s="611"/>
      <c r="CT36" s="611"/>
      <c r="CU36" s="611"/>
      <c r="CV36" s="611"/>
      <c r="CW36" s="611"/>
      <c r="CX36" s="611"/>
      <c r="CY36" s="612"/>
      <c r="CZ36" s="615">
        <v>13.5</v>
      </c>
      <c r="DA36" s="642"/>
      <c r="DB36" s="642"/>
      <c r="DC36" s="645"/>
      <c r="DD36" s="619">
        <v>563191</v>
      </c>
      <c r="DE36" s="611"/>
      <c r="DF36" s="611"/>
      <c r="DG36" s="611"/>
      <c r="DH36" s="611"/>
      <c r="DI36" s="611"/>
      <c r="DJ36" s="611"/>
      <c r="DK36" s="612"/>
      <c r="DL36" s="619">
        <v>207583</v>
      </c>
      <c r="DM36" s="611"/>
      <c r="DN36" s="611"/>
      <c r="DO36" s="611"/>
      <c r="DP36" s="611"/>
      <c r="DQ36" s="611"/>
      <c r="DR36" s="611"/>
      <c r="DS36" s="611"/>
      <c r="DT36" s="611"/>
      <c r="DU36" s="611"/>
      <c r="DV36" s="612"/>
      <c r="DW36" s="615">
        <v>7.6</v>
      </c>
      <c r="DX36" s="642"/>
      <c r="DY36" s="642"/>
      <c r="DZ36" s="642"/>
      <c r="EA36" s="642"/>
      <c r="EB36" s="642"/>
      <c r="EC36" s="643"/>
    </row>
    <row r="37" spans="2:133" ht="11.25" customHeight="1" x14ac:dyDescent="0.15">
      <c r="B37" s="607" t="s">
        <v>334</v>
      </c>
      <c r="C37" s="608"/>
      <c r="D37" s="608"/>
      <c r="E37" s="608"/>
      <c r="F37" s="608"/>
      <c r="G37" s="608"/>
      <c r="H37" s="608"/>
      <c r="I37" s="608"/>
      <c r="J37" s="608"/>
      <c r="K37" s="608"/>
      <c r="L37" s="608"/>
      <c r="M37" s="608"/>
      <c r="N37" s="608"/>
      <c r="O37" s="608"/>
      <c r="P37" s="608"/>
      <c r="Q37" s="609"/>
      <c r="R37" s="610">
        <v>159632</v>
      </c>
      <c r="S37" s="611"/>
      <c r="T37" s="611"/>
      <c r="U37" s="611"/>
      <c r="V37" s="611"/>
      <c r="W37" s="611"/>
      <c r="X37" s="611"/>
      <c r="Y37" s="612"/>
      <c r="Z37" s="613">
        <v>2.4</v>
      </c>
      <c r="AA37" s="613"/>
      <c r="AB37" s="613"/>
      <c r="AC37" s="613"/>
      <c r="AD37" s="614">
        <v>4</v>
      </c>
      <c r="AE37" s="614"/>
      <c r="AF37" s="614"/>
      <c r="AG37" s="614"/>
      <c r="AH37" s="614"/>
      <c r="AI37" s="614"/>
      <c r="AJ37" s="614"/>
      <c r="AK37" s="614"/>
      <c r="AL37" s="615">
        <v>0</v>
      </c>
      <c r="AM37" s="616"/>
      <c r="AN37" s="616"/>
      <c r="AO37" s="617"/>
      <c r="AQ37" s="676" t="s">
        <v>335</v>
      </c>
      <c r="AR37" s="677"/>
      <c r="AS37" s="677"/>
      <c r="AT37" s="677"/>
      <c r="AU37" s="677"/>
      <c r="AV37" s="677"/>
      <c r="AW37" s="677"/>
      <c r="AX37" s="677"/>
      <c r="AY37" s="678"/>
      <c r="AZ37" s="610">
        <v>163800</v>
      </c>
      <c r="BA37" s="611"/>
      <c r="BB37" s="611"/>
      <c r="BC37" s="611"/>
      <c r="BD37" s="640"/>
      <c r="BE37" s="640"/>
      <c r="BF37" s="656"/>
      <c r="BG37" s="607" t="s">
        <v>336</v>
      </c>
      <c r="BH37" s="608"/>
      <c r="BI37" s="608"/>
      <c r="BJ37" s="608"/>
      <c r="BK37" s="608"/>
      <c r="BL37" s="608"/>
      <c r="BM37" s="608"/>
      <c r="BN37" s="608"/>
      <c r="BO37" s="608"/>
      <c r="BP37" s="608"/>
      <c r="BQ37" s="608"/>
      <c r="BR37" s="608"/>
      <c r="BS37" s="608"/>
      <c r="BT37" s="608"/>
      <c r="BU37" s="609"/>
      <c r="BV37" s="610">
        <v>15364</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206640</v>
      </c>
      <c r="CS37" s="640"/>
      <c r="CT37" s="640"/>
      <c r="CU37" s="640"/>
      <c r="CV37" s="640"/>
      <c r="CW37" s="640"/>
      <c r="CX37" s="640"/>
      <c r="CY37" s="641"/>
      <c r="CZ37" s="615">
        <v>3.2</v>
      </c>
      <c r="DA37" s="642"/>
      <c r="DB37" s="642"/>
      <c r="DC37" s="645"/>
      <c r="DD37" s="619">
        <v>198709</v>
      </c>
      <c r="DE37" s="640"/>
      <c r="DF37" s="640"/>
      <c r="DG37" s="640"/>
      <c r="DH37" s="640"/>
      <c r="DI37" s="640"/>
      <c r="DJ37" s="640"/>
      <c r="DK37" s="641"/>
      <c r="DL37" s="619">
        <v>112484</v>
      </c>
      <c r="DM37" s="640"/>
      <c r="DN37" s="640"/>
      <c r="DO37" s="640"/>
      <c r="DP37" s="640"/>
      <c r="DQ37" s="640"/>
      <c r="DR37" s="640"/>
      <c r="DS37" s="640"/>
      <c r="DT37" s="640"/>
      <c r="DU37" s="640"/>
      <c r="DV37" s="641"/>
      <c r="DW37" s="615">
        <v>4.0999999999999996</v>
      </c>
      <c r="DX37" s="642"/>
      <c r="DY37" s="642"/>
      <c r="DZ37" s="642"/>
      <c r="EA37" s="642"/>
      <c r="EB37" s="642"/>
      <c r="EC37" s="643"/>
    </row>
    <row r="38" spans="2:133" ht="11.25" customHeight="1" x14ac:dyDescent="0.15">
      <c r="B38" s="607" t="s">
        <v>338</v>
      </c>
      <c r="C38" s="608"/>
      <c r="D38" s="608"/>
      <c r="E38" s="608"/>
      <c r="F38" s="608"/>
      <c r="G38" s="608"/>
      <c r="H38" s="608"/>
      <c r="I38" s="608"/>
      <c r="J38" s="608"/>
      <c r="K38" s="608"/>
      <c r="L38" s="608"/>
      <c r="M38" s="608"/>
      <c r="N38" s="608"/>
      <c r="O38" s="608"/>
      <c r="P38" s="608"/>
      <c r="Q38" s="609"/>
      <c r="R38" s="610">
        <v>824200</v>
      </c>
      <c r="S38" s="611"/>
      <c r="T38" s="611"/>
      <c r="U38" s="611"/>
      <c r="V38" s="611"/>
      <c r="W38" s="611"/>
      <c r="X38" s="611"/>
      <c r="Y38" s="612"/>
      <c r="Z38" s="613">
        <v>12.5</v>
      </c>
      <c r="AA38" s="613"/>
      <c r="AB38" s="613"/>
      <c r="AC38" s="613"/>
      <c r="AD38" s="614" t="s">
        <v>238</v>
      </c>
      <c r="AE38" s="614"/>
      <c r="AF38" s="614"/>
      <c r="AG38" s="614"/>
      <c r="AH38" s="614"/>
      <c r="AI38" s="614"/>
      <c r="AJ38" s="614"/>
      <c r="AK38" s="614"/>
      <c r="AL38" s="615" t="s">
        <v>238</v>
      </c>
      <c r="AM38" s="616"/>
      <c r="AN38" s="616"/>
      <c r="AO38" s="617"/>
      <c r="AQ38" s="676" t="s">
        <v>339</v>
      </c>
      <c r="AR38" s="677"/>
      <c r="AS38" s="677"/>
      <c r="AT38" s="677"/>
      <c r="AU38" s="677"/>
      <c r="AV38" s="677"/>
      <c r="AW38" s="677"/>
      <c r="AX38" s="677"/>
      <c r="AY38" s="678"/>
      <c r="AZ38" s="610">
        <v>108900</v>
      </c>
      <c r="BA38" s="611"/>
      <c r="BB38" s="611"/>
      <c r="BC38" s="611"/>
      <c r="BD38" s="640"/>
      <c r="BE38" s="640"/>
      <c r="BF38" s="656"/>
      <c r="BG38" s="607" t="s">
        <v>340</v>
      </c>
      <c r="BH38" s="608"/>
      <c r="BI38" s="608"/>
      <c r="BJ38" s="608"/>
      <c r="BK38" s="608"/>
      <c r="BL38" s="608"/>
      <c r="BM38" s="608"/>
      <c r="BN38" s="608"/>
      <c r="BO38" s="608"/>
      <c r="BP38" s="608"/>
      <c r="BQ38" s="608"/>
      <c r="BR38" s="608"/>
      <c r="BS38" s="608"/>
      <c r="BT38" s="608"/>
      <c r="BU38" s="609"/>
      <c r="BV38" s="610">
        <v>389</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504963</v>
      </c>
      <c r="CS38" s="611"/>
      <c r="CT38" s="611"/>
      <c r="CU38" s="611"/>
      <c r="CV38" s="611"/>
      <c r="CW38" s="611"/>
      <c r="CX38" s="611"/>
      <c r="CY38" s="612"/>
      <c r="CZ38" s="615">
        <v>7.8</v>
      </c>
      <c r="DA38" s="642"/>
      <c r="DB38" s="642"/>
      <c r="DC38" s="645"/>
      <c r="DD38" s="619">
        <v>486835</v>
      </c>
      <c r="DE38" s="611"/>
      <c r="DF38" s="611"/>
      <c r="DG38" s="611"/>
      <c r="DH38" s="611"/>
      <c r="DI38" s="611"/>
      <c r="DJ38" s="611"/>
      <c r="DK38" s="612"/>
      <c r="DL38" s="619">
        <v>260815</v>
      </c>
      <c r="DM38" s="611"/>
      <c r="DN38" s="611"/>
      <c r="DO38" s="611"/>
      <c r="DP38" s="611"/>
      <c r="DQ38" s="611"/>
      <c r="DR38" s="611"/>
      <c r="DS38" s="611"/>
      <c r="DT38" s="611"/>
      <c r="DU38" s="611"/>
      <c r="DV38" s="612"/>
      <c r="DW38" s="615">
        <v>9.6</v>
      </c>
      <c r="DX38" s="642"/>
      <c r="DY38" s="642"/>
      <c r="DZ38" s="642"/>
      <c r="EA38" s="642"/>
      <c r="EB38" s="642"/>
      <c r="EC38" s="643"/>
    </row>
    <row r="39" spans="2:133" ht="11.25" customHeight="1" x14ac:dyDescent="0.15">
      <c r="B39" s="607" t="s">
        <v>342</v>
      </c>
      <c r="C39" s="608"/>
      <c r="D39" s="608"/>
      <c r="E39" s="608"/>
      <c r="F39" s="608"/>
      <c r="G39" s="608"/>
      <c r="H39" s="608"/>
      <c r="I39" s="608"/>
      <c r="J39" s="608"/>
      <c r="K39" s="608"/>
      <c r="L39" s="608"/>
      <c r="M39" s="608"/>
      <c r="N39" s="608"/>
      <c r="O39" s="608"/>
      <c r="P39" s="608"/>
      <c r="Q39" s="609"/>
      <c r="R39" s="610" t="s">
        <v>238</v>
      </c>
      <c r="S39" s="611"/>
      <c r="T39" s="611"/>
      <c r="U39" s="611"/>
      <c r="V39" s="611"/>
      <c r="W39" s="611"/>
      <c r="X39" s="611"/>
      <c r="Y39" s="612"/>
      <c r="Z39" s="613" t="s">
        <v>132</v>
      </c>
      <c r="AA39" s="613"/>
      <c r="AB39" s="613"/>
      <c r="AC39" s="613"/>
      <c r="AD39" s="614" t="s">
        <v>132</v>
      </c>
      <c r="AE39" s="614"/>
      <c r="AF39" s="614"/>
      <c r="AG39" s="614"/>
      <c r="AH39" s="614"/>
      <c r="AI39" s="614"/>
      <c r="AJ39" s="614"/>
      <c r="AK39" s="614"/>
      <c r="AL39" s="615" t="s">
        <v>238</v>
      </c>
      <c r="AM39" s="616"/>
      <c r="AN39" s="616"/>
      <c r="AO39" s="617"/>
      <c r="AQ39" s="676" t="s">
        <v>343</v>
      </c>
      <c r="AR39" s="677"/>
      <c r="AS39" s="677"/>
      <c r="AT39" s="677"/>
      <c r="AU39" s="677"/>
      <c r="AV39" s="677"/>
      <c r="AW39" s="677"/>
      <c r="AX39" s="677"/>
      <c r="AY39" s="678"/>
      <c r="AZ39" s="610">
        <v>21582</v>
      </c>
      <c r="BA39" s="611"/>
      <c r="BB39" s="611"/>
      <c r="BC39" s="611"/>
      <c r="BD39" s="640"/>
      <c r="BE39" s="640"/>
      <c r="BF39" s="656"/>
      <c r="BG39" s="607" t="s">
        <v>344</v>
      </c>
      <c r="BH39" s="608"/>
      <c r="BI39" s="608"/>
      <c r="BJ39" s="608"/>
      <c r="BK39" s="608"/>
      <c r="BL39" s="608"/>
      <c r="BM39" s="608"/>
      <c r="BN39" s="608"/>
      <c r="BO39" s="608"/>
      <c r="BP39" s="608"/>
      <c r="BQ39" s="608"/>
      <c r="BR39" s="608"/>
      <c r="BS39" s="608"/>
      <c r="BT39" s="608"/>
      <c r="BU39" s="609"/>
      <c r="BV39" s="610">
        <v>526</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390885</v>
      </c>
      <c r="CS39" s="640"/>
      <c r="CT39" s="640"/>
      <c r="CU39" s="640"/>
      <c r="CV39" s="640"/>
      <c r="CW39" s="640"/>
      <c r="CX39" s="640"/>
      <c r="CY39" s="641"/>
      <c r="CZ39" s="615">
        <v>6.1</v>
      </c>
      <c r="DA39" s="642"/>
      <c r="DB39" s="642"/>
      <c r="DC39" s="645"/>
      <c r="DD39" s="619">
        <v>157410</v>
      </c>
      <c r="DE39" s="640"/>
      <c r="DF39" s="640"/>
      <c r="DG39" s="640"/>
      <c r="DH39" s="640"/>
      <c r="DI39" s="640"/>
      <c r="DJ39" s="640"/>
      <c r="DK39" s="641"/>
      <c r="DL39" s="619" t="s">
        <v>132</v>
      </c>
      <c r="DM39" s="640"/>
      <c r="DN39" s="640"/>
      <c r="DO39" s="640"/>
      <c r="DP39" s="640"/>
      <c r="DQ39" s="640"/>
      <c r="DR39" s="640"/>
      <c r="DS39" s="640"/>
      <c r="DT39" s="640"/>
      <c r="DU39" s="640"/>
      <c r="DV39" s="641"/>
      <c r="DW39" s="615" t="s">
        <v>132</v>
      </c>
      <c r="DX39" s="642"/>
      <c r="DY39" s="642"/>
      <c r="DZ39" s="642"/>
      <c r="EA39" s="642"/>
      <c r="EB39" s="642"/>
      <c r="EC39" s="643"/>
    </row>
    <row r="40" spans="2:133" ht="11.25" customHeight="1" x14ac:dyDescent="0.15">
      <c r="B40" s="607" t="s">
        <v>346</v>
      </c>
      <c r="C40" s="608"/>
      <c r="D40" s="608"/>
      <c r="E40" s="608"/>
      <c r="F40" s="608"/>
      <c r="G40" s="608"/>
      <c r="H40" s="608"/>
      <c r="I40" s="608"/>
      <c r="J40" s="608"/>
      <c r="K40" s="608"/>
      <c r="L40" s="608"/>
      <c r="M40" s="608"/>
      <c r="N40" s="608"/>
      <c r="O40" s="608"/>
      <c r="P40" s="608"/>
      <c r="Q40" s="609"/>
      <c r="R40" s="610">
        <v>19100</v>
      </c>
      <c r="S40" s="611"/>
      <c r="T40" s="611"/>
      <c r="U40" s="611"/>
      <c r="V40" s="611"/>
      <c r="W40" s="611"/>
      <c r="X40" s="611"/>
      <c r="Y40" s="612"/>
      <c r="Z40" s="613">
        <v>0.3</v>
      </c>
      <c r="AA40" s="613"/>
      <c r="AB40" s="613"/>
      <c r="AC40" s="613"/>
      <c r="AD40" s="614" t="s">
        <v>238</v>
      </c>
      <c r="AE40" s="614"/>
      <c r="AF40" s="614"/>
      <c r="AG40" s="614"/>
      <c r="AH40" s="614"/>
      <c r="AI40" s="614"/>
      <c r="AJ40" s="614"/>
      <c r="AK40" s="614"/>
      <c r="AL40" s="615" t="s">
        <v>238</v>
      </c>
      <c r="AM40" s="616"/>
      <c r="AN40" s="616"/>
      <c r="AO40" s="617"/>
      <c r="AQ40" s="676" t="s">
        <v>347</v>
      </c>
      <c r="AR40" s="677"/>
      <c r="AS40" s="677"/>
      <c r="AT40" s="677"/>
      <c r="AU40" s="677"/>
      <c r="AV40" s="677"/>
      <c r="AW40" s="677"/>
      <c r="AX40" s="677"/>
      <c r="AY40" s="678"/>
      <c r="AZ40" s="610" t="s">
        <v>238</v>
      </c>
      <c r="BA40" s="611"/>
      <c r="BB40" s="611"/>
      <c r="BC40" s="611"/>
      <c r="BD40" s="640"/>
      <c r="BE40" s="640"/>
      <c r="BF40" s="656"/>
      <c r="BG40" s="660" t="s">
        <v>348</v>
      </c>
      <c r="BH40" s="661"/>
      <c r="BI40" s="661"/>
      <c r="BJ40" s="661"/>
      <c r="BK40" s="661"/>
      <c r="BL40" s="214"/>
      <c r="BM40" s="608" t="s">
        <v>349</v>
      </c>
      <c r="BN40" s="608"/>
      <c r="BO40" s="608"/>
      <c r="BP40" s="608"/>
      <c r="BQ40" s="608"/>
      <c r="BR40" s="608"/>
      <c r="BS40" s="608"/>
      <c r="BT40" s="608"/>
      <c r="BU40" s="609"/>
      <c r="BV40" s="610">
        <v>104</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t="s">
        <v>132</v>
      </c>
      <c r="CS40" s="611"/>
      <c r="CT40" s="611"/>
      <c r="CU40" s="611"/>
      <c r="CV40" s="611"/>
      <c r="CW40" s="611"/>
      <c r="CX40" s="611"/>
      <c r="CY40" s="612"/>
      <c r="CZ40" s="615" t="s">
        <v>132</v>
      </c>
      <c r="DA40" s="642"/>
      <c r="DB40" s="642"/>
      <c r="DC40" s="645"/>
      <c r="DD40" s="619" t="s">
        <v>238</v>
      </c>
      <c r="DE40" s="611"/>
      <c r="DF40" s="611"/>
      <c r="DG40" s="611"/>
      <c r="DH40" s="611"/>
      <c r="DI40" s="611"/>
      <c r="DJ40" s="611"/>
      <c r="DK40" s="612"/>
      <c r="DL40" s="619" t="s">
        <v>132</v>
      </c>
      <c r="DM40" s="611"/>
      <c r="DN40" s="611"/>
      <c r="DO40" s="611"/>
      <c r="DP40" s="611"/>
      <c r="DQ40" s="611"/>
      <c r="DR40" s="611"/>
      <c r="DS40" s="611"/>
      <c r="DT40" s="611"/>
      <c r="DU40" s="611"/>
      <c r="DV40" s="612"/>
      <c r="DW40" s="615" t="s">
        <v>238</v>
      </c>
      <c r="DX40" s="642"/>
      <c r="DY40" s="642"/>
      <c r="DZ40" s="642"/>
      <c r="EA40" s="642"/>
      <c r="EB40" s="642"/>
      <c r="EC40" s="643"/>
    </row>
    <row r="41" spans="2:133" ht="11.25" customHeight="1" x14ac:dyDescent="0.15">
      <c r="B41" s="631" t="s">
        <v>351</v>
      </c>
      <c r="C41" s="632"/>
      <c r="D41" s="632"/>
      <c r="E41" s="632"/>
      <c r="F41" s="632"/>
      <c r="G41" s="632"/>
      <c r="H41" s="632"/>
      <c r="I41" s="632"/>
      <c r="J41" s="632"/>
      <c r="K41" s="632"/>
      <c r="L41" s="632"/>
      <c r="M41" s="632"/>
      <c r="N41" s="632"/>
      <c r="O41" s="632"/>
      <c r="P41" s="632"/>
      <c r="Q41" s="633"/>
      <c r="R41" s="685">
        <v>6596177</v>
      </c>
      <c r="S41" s="686"/>
      <c r="T41" s="686"/>
      <c r="U41" s="686"/>
      <c r="V41" s="686"/>
      <c r="W41" s="686"/>
      <c r="X41" s="686"/>
      <c r="Y41" s="687"/>
      <c r="Z41" s="688">
        <v>100</v>
      </c>
      <c r="AA41" s="688"/>
      <c r="AB41" s="688"/>
      <c r="AC41" s="688"/>
      <c r="AD41" s="689">
        <v>2702765</v>
      </c>
      <c r="AE41" s="689"/>
      <c r="AF41" s="689"/>
      <c r="AG41" s="689"/>
      <c r="AH41" s="689"/>
      <c r="AI41" s="689"/>
      <c r="AJ41" s="689"/>
      <c r="AK41" s="689"/>
      <c r="AL41" s="690">
        <v>100</v>
      </c>
      <c r="AM41" s="670"/>
      <c r="AN41" s="670"/>
      <c r="AO41" s="691"/>
      <c r="AQ41" s="676" t="s">
        <v>352</v>
      </c>
      <c r="AR41" s="677"/>
      <c r="AS41" s="677"/>
      <c r="AT41" s="677"/>
      <c r="AU41" s="677"/>
      <c r="AV41" s="677"/>
      <c r="AW41" s="677"/>
      <c r="AX41" s="677"/>
      <c r="AY41" s="678"/>
      <c r="AZ41" s="610">
        <v>127428</v>
      </c>
      <c r="BA41" s="611"/>
      <c r="BB41" s="611"/>
      <c r="BC41" s="611"/>
      <c r="BD41" s="640"/>
      <c r="BE41" s="640"/>
      <c r="BF41" s="656"/>
      <c r="BG41" s="660"/>
      <c r="BH41" s="661"/>
      <c r="BI41" s="661"/>
      <c r="BJ41" s="661"/>
      <c r="BK41" s="661"/>
      <c r="BL41" s="214"/>
      <c r="BM41" s="608" t="s">
        <v>353</v>
      </c>
      <c r="BN41" s="608"/>
      <c r="BO41" s="608"/>
      <c r="BP41" s="608"/>
      <c r="BQ41" s="608"/>
      <c r="BR41" s="608"/>
      <c r="BS41" s="608"/>
      <c r="BT41" s="608"/>
      <c r="BU41" s="609"/>
      <c r="BV41" s="610" t="s">
        <v>238</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132</v>
      </c>
      <c r="CS41" s="640"/>
      <c r="CT41" s="640"/>
      <c r="CU41" s="640"/>
      <c r="CV41" s="640"/>
      <c r="CW41" s="640"/>
      <c r="CX41" s="640"/>
      <c r="CY41" s="641"/>
      <c r="CZ41" s="615" t="s">
        <v>132</v>
      </c>
      <c r="DA41" s="642"/>
      <c r="DB41" s="642"/>
      <c r="DC41" s="645"/>
      <c r="DD41" s="619" t="s">
        <v>238</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355</v>
      </c>
      <c r="AR42" s="693"/>
      <c r="AS42" s="693"/>
      <c r="AT42" s="693"/>
      <c r="AU42" s="693"/>
      <c r="AV42" s="693"/>
      <c r="AW42" s="693"/>
      <c r="AX42" s="693"/>
      <c r="AY42" s="694"/>
      <c r="AZ42" s="685">
        <v>104835</v>
      </c>
      <c r="BA42" s="686"/>
      <c r="BB42" s="686"/>
      <c r="BC42" s="686"/>
      <c r="BD42" s="669"/>
      <c r="BE42" s="669"/>
      <c r="BF42" s="671"/>
      <c r="BG42" s="662"/>
      <c r="BH42" s="663"/>
      <c r="BI42" s="663"/>
      <c r="BJ42" s="663"/>
      <c r="BK42" s="663"/>
      <c r="BL42" s="215"/>
      <c r="BM42" s="632" t="s">
        <v>356</v>
      </c>
      <c r="BN42" s="632"/>
      <c r="BO42" s="632"/>
      <c r="BP42" s="632"/>
      <c r="BQ42" s="632"/>
      <c r="BR42" s="632"/>
      <c r="BS42" s="632"/>
      <c r="BT42" s="632"/>
      <c r="BU42" s="633"/>
      <c r="BV42" s="685">
        <v>424</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1166577</v>
      </c>
      <c r="CS42" s="640"/>
      <c r="CT42" s="640"/>
      <c r="CU42" s="640"/>
      <c r="CV42" s="640"/>
      <c r="CW42" s="640"/>
      <c r="CX42" s="640"/>
      <c r="CY42" s="641"/>
      <c r="CZ42" s="615">
        <v>18.100000000000001</v>
      </c>
      <c r="DA42" s="642"/>
      <c r="DB42" s="642"/>
      <c r="DC42" s="645"/>
      <c r="DD42" s="619">
        <v>113698</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358</v>
      </c>
      <c r="CD43" s="607" t="s">
        <v>359</v>
      </c>
      <c r="CE43" s="608"/>
      <c r="CF43" s="608"/>
      <c r="CG43" s="608"/>
      <c r="CH43" s="608"/>
      <c r="CI43" s="608"/>
      <c r="CJ43" s="608"/>
      <c r="CK43" s="608"/>
      <c r="CL43" s="608"/>
      <c r="CM43" s="608"/>
      <c r="CN43" s="608"/>
      <c r="CO43" s="608"/>
      <c r="CP43" s="608"/>
      <c r="CQ43" s="609"/>
      <c r="CR43" s="610">
        <v>6773</v>
      </c>
      <c r="CS43" s="640"/>
      <c r="CT43" s="640"/>
      <c r="CU43" s="640"/>
      <c r="CV43" s="640"/>
      <c r="CW43" s="640"/>
      <c r="CX43" s="640"/>
      <c r="CY43" s="641"/>
      <c r="CZ43" s="615">
        <v>0.1</v>
      </c>
      <c r="DA43" s="642"/>
      <c r="DB43" s="642"/>
      <c r="DC43" s="645"/>
      <c r="DD43" s="619">
        <v>6773</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361</v>
      </c>
      <c r="CG44" s="608"/>
      <c r="CH44" s="608"/>
      <c r="CI44" s="608"/>
      <c r="CJ44" s="608"/>
      <c r="CK44" s="608"/>
      <c r="CL44" s="608"/>
      <c r="CM44" s="608"/>
      <c r="CN44" s="608"/>
      <c r="CO44" s="608"/>
      <c r="CP44" s="608"/>
      <c r="CQ44" s="609"/>
      <c r="CR44" s="610">
        <v>1058382</v>
      </c>
      <c r="CS44" s="611"/>
      <c r="CT44" s="611"/>
      <c r="CU44" s="611"/>
      <c r="CV44" s="611"/>
      <c r="CW44" s="611"/>
      <c r="CX44" s="611"/>
      <c r="CY44" s="612"/>
      <c r="CZ44" s="615">
        <v>16.399999999999999</v>
      </c>
      <c r="DA44" s="616"/>
      <c r="DB44" s="616"/>
      <c r="DC44" s="622"/>
      <c r="DD44" s="619">
        <v>90862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521304</v>
      </c>
      <c r="CS45" s="640"/>
      <c r="CT45" s="640"/>
      <c r="CU45" s="640"/>
      <c r="CV45" s="640"/>
      <c r="CW45" s="640"/>
      <c r="CX45" s="640"/>
      <c r="CY45" s="641"/>
      <c r="CZ45" s="615">
        <v>8.1</v>
      </c>
      <c r="DA45" s="642"/>
      <c r="DB45" s="642"/>
      <c r="DC45" s="645"/>
      <c r="DD45" s="619">
        <v>32700</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364</v>
      </c>
      <c r="CG46" s="608"/>
      <c r="CH46" s="608"/>
      <c r="CI46" s="608"/>
      <c r="CJ46" s="608"/>
      <c r="CK46" s="608"/>
      <c r="CL46" s="608"/>
      <c r="CM46" s="608"/>
      <c r="CN46" s="608"/>
      <c r="CO46" s="608"/>
      <c r="CP46" s="608"/>
      <c r="CQ46" s="609"/>
      <c r="CR46" s="610">
        <v>524829</v>
      </c>
      <c r="CS46" s="611"/>
      <c r="CT46" s="611"/>
      <c r="CU46" s="611"/>
      <c r="CV46" s="611"/>
      <c r="CW46" s="611"/>
      <c r="CX46" s="611"/>
      <c r="CY46" s="612"/>
      <c r="CZ46" s="615">
        <v>8.1</v>
      </c>
      <c r="DA46" s="616"/>
      <c r="DB46" s="616"/>
      <c r="DC46" s="622"/>
      <c r="DD46" s="619">
        <v>58113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365</v>
      </c>
      <c r="CG47" s="608"/>
      <c r="CH47" s="608"/>
      <c r="CI47" s="608"/>
      <c r="CJ47" s="608"/>
      <c r="CK47" s="608"/>
      <c r="CL47" s="608"/>
      <c r="CM47" s="608"/>
      <c r="CN47" s="608"/>
      <c r="CO47" s="608"/>
      <c r="CP47" s="608"/>
      <c r="CQ47" s="609"/>
      <c r="CR47" s="610">
        <v>108195</v>
      </c>
      <c r="CS47" s="640"/>
      <c r="CT47" s="640"/>
      <c r="CU47" s="640"/>
      <c r="CV47" s="640"/>
      <c r="CW47" s="640"/>
      <c r="CX47" s="640"/>
      <c r="CY47" s="641"/>
      <c r="CZ47" s="615">
        <v>1.7</v>
      </c>
      <c r="DA47" s="642"/>
      <c r="DB47" s="642"/>
      <c r="DC47" s="645"/>
      <c r="DD47" s="619">
        <v>22836</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366</v>
      </c>
      <c r="CG48" s="608"/>
      <c r="CH48" s="608"/>
      <c r="CI48" s="608"/>
      <c r="CJ48" s="608"/>
      <c r="CK48" s="608"/>
      <c r="CL48" s="608"/>
      <c r="CM48" s="608"/>
      <c r="CN48" s="608"/>
      <c r="CO48" s="608"/>
      <c r="CP48" s="608"/>
      <c r="CQ48" s="609"/>
      <c r="CR48" s="610" t="s">
        <v>238</v>
      </c>
      <c r="CS48" s="611"/>
      <c r="CT48" s="611"/>
      <c r="CU48" s="611"/>
      <c r="CV48" s="611"/>
      <c r="CW48" s="611"/>
      <c r="CX48" s="611"/>
      <c r="CY48" s="612"/>
      <c r="CZ48" s="615" t="s">
        <v>238</v>
      </c>
      <c r="DA48" s="616"/>
      <c r="DB48" s="616"/>
      <c r="DC48" s="622"/>
      <c r="DD48" s="619" t="s">
        <v>132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367</v>
      </c>
      <c r="CE49" s="632"/>
      <c r="CF49" s="632"/>
      <c r="CG49" s="632"/>
      <c r="CH49" s="632"/>
      <c r="CI49" s="632"/>
      <c r="CJ49" s="632"/>
      <c r="CK49" s="632"/>
      <c r="CL49" s="632"/>
      <c r="CM49" s="632"/>
      <c r="CN49" s="632"/>
      <c r="CO49" s="632"/>
      <c r="CP49" s="632"/>
      <c r="CQ49" s="633"/>
      <c r="CR49" s="685">
        <v>6458137</v>
      </c>
      <c r="CS49" s="669"/>
      <c r="CT49" s="669"/>
      <c r="CU49" s="669"/>
      <c r="CV49" s="669"/>
      <c r="CW49" s="669"/>
      <c r="CX49" s="669"/>
      <c r="CY49" s="698"/>
      <c r="CZ49" s="690">
        <v>100</v>
      </c>
      <c r="DA49" s="699"/>
      <c r="DB49" s="699"/>
      <c r="DC49" s="700"/>
      <c r="DD49" s="701">
        <v>3964248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XFmgVO9tyieYqQ139lzdSwbG0CKyHQiOv5Qt5vcX0PC7i+KqEihYNc8E/eutl7ozBp7Vdthjhm+n3cQKrAZFQ==" saltValue="Pjj3vDKEtezBePOdajzj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368</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369</v>
      </c>
      <c r="DK2" s="710"/>
      <c r="DL2" s="710"/>
      <c r="DM2" s="710"/>
      <c r="DN2" s="710"/>
      <c r="DO2" s="711"/>
      <c r="DP2" s="222"/>
      <c r="DQ2" s="709" t="s">
        <v>370</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371</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373</v>
      </c>
      <c r="B5" s="715"/>
      <c r="C5" s="715"/>
      <c r="D5" s="715"/>
      <c r="E5" s="715"/>
      <c r="F5" s="715"/>
      <c r="G5" s="715"/>
      <c r="H5" s="715"/>
      <c r="I5" s="715"/>
      <c r="J5" s="715"/>
      <c r="K5" s="715"/>
      <c r="L5" s="715"/>
      <c r="M5" s="715"/>
      <c r="N5" s="715"/>
      <c r="O5" s="715"/>
      <c r="P5" s="716"/>
      <c r="Q5" s="720" t="s">
        <v>374</v>
      </c>
      <c r="R5" s="721"/>
      <c r="S5" s="721"/>
      <c r="T5" s="721"/>
      <c r="U5" s="722"/>
      <c r="V5" s="720" t="s">
        <v>375</v>
      </c>
      <c r="W5" s="721"/>
      <c r="X5" s="721"/>
      <c r="Y5" s="721"/>
      <c r="Z5" s="722"/>
      <c r="AA5" s="720" t="s">
        <v>376</v>
      </c>
      <c r="AB5" s="721"/>
      <c r="AC5" s="721"/>
      <c r="AD5" s="721"/>
      <c r="AE5" s="721"/>
      <c r="AF5" s="726" t="s">
        <v>377</v>
      </c>
      <c r="AG5" s="721"/>
      <c r="AH5" s="721"/>
      <c r="AI5" s="721"/>
      <c r="AJ5" s="727"/>
      <c r="AK5" s="721" t="s">
        <v>378</v>
      </c>
      <c r="AL5" s="721"/>
      <c r="AM5" s="721"/>
      <c r="AN5" s="721"/>
      <c r="AO5" s="722"/>
      <c r="AP5" s="720" t="s">
        <v>379</v>
      </c>
      <c r="AQ5" s="721"/>
      <c r="AR5" s="721"/>
      <c r="AS5" s="721"/>
      <c r="AT5" s="722"/>
      <c r="AU5" s="720" t="s">
        <v>380</v>
      </c>
      <c r="AV5" s="721"/>
      <c r="AW5" s="721"/>
      <c r="AX5" s="721"/>
      <c r="AY5" s="727"/>
      <c r="AZ5" s="226"/>
      <c r="BA5" s="226"/>
      <c r="BB5" s="226"/>
      <c r="BC5" s="226"/>
      <c r="BD5" s="226"/>
      <c r="BE5" s="227"/>
      <c r="BF5" s="227"/>
      <c r="BG5" s="227"/>
      <c r="BH5" s="227"/>
      <c r="BI5" s="227"/>
      <c r="BJ5" s="227"/>
      <c r="BK5" s="227"/>
      <c r="BL5" s="227"/>
      <c r="BM5" s="227"/>
      <c r="BN5" s="227"/>
      <c r="BO5" s="227"/>
      <c r="BP5" s="227"/>
      <c r="BQ5" s="714" t="s">
        <v>381</v>
      </c>
      <c r="BR5" s="715"/>
      <c r="BS5" s="715"/>
      <c r="BT5" s="715"/>
      <c r="BU5" s="715"/>
      <c r="BV5" s="715"/>
      <c r="BW5" s="715"/>
      <c r="BX5" s="715"/>
      <c r="BY5" s="715"/>
      <c r="BZ5" s="715"/>
      <c r="CA5" s="715"/>
      <c r="CB5" s="715"/>
      <c r="CC5" s="715"/>
      <c r="CD5" s="715"/>
      <c r="CE5" s="715"/>
      <c r="CF5" s="715"/>
      <c r="CG5" s="716"/>
      <c r="CH5" s="720" t="s">
        <v>382</v>
      </c>
      <c r="CI5" s="721"/>
      <c r="CJ5" s="721"/>
      <c r="CK5" s="721"/>
      <c r="CL5" s="722"/>
      <c r="CM5" s="720" t="s">
        <v>383</v>
      </c>
      <c r="CN5" s="721"/>
      <c r="CO5" s="721"/>
      <c r="CP5" s="721"/>
      <c r="CQ5" s="722"/>
      <c r="CR5" s="720" t="s">
        <v>384</v>
      </c>
      <c r="CS5" s="721"/>
      <c r="CT5" s="721"/>
      <c r="CU5" s="721"/>
      <c r="CV5" s="722"/>
      <c r="CW5" s="720" t="s">
        <v>385</v>
      </c>
      <c r="CX5" s="721"/>
      <c r="CY5" s="721"/>
      <c r="CZ5" s="721"/>
      <c r="DA5" s="722"/>
      <c r="DB5" s="720" t="s">
        <v>386</v>
      </c>
      <c r="DC5" s="721"/>
      <c r="DD5" s="721"/>
      <c r="DE5" s="721"/>
      <c r="DF5" s="722"/>
      <c r="DG5" s="750" t="s">
        <v>387</v>
      </c>
      <c r="DH5" s="751"/>
      <c r="DI5" s="751"/>
      <c r="DJ5" s="751"/>
      <c r="DK5" s="752"/>
      <c r="DL5" s="750" t="s">
        <v>388</v>
      </c>
      <c r="DM5" s="751"/>
      <c r="DN5" s="751"/>
      <c r="DO5" s="751"/>
      <c r="DP5" s="752"/>
      <c r="DQ5" s="720" t="s">
        <v>389</v>
      </c>
      <c r="DR5" s="721"/>
      <c r="DS5" s="721"/>
      <c r="DT5" s="721"/>
      <c r="DU5" s="722"/>
      <c r="DV5" s="720" t="s">
        <v>380</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390</v>
      </c>
      <c r="C7" s="737"/>
      <c r="D7" s="737"/>
      <c r="E7" s="737"/>
      <c r="F7" s="737"/>
      <c r="G7" s="737"/>
      <c r="H7" s="737"/>
      <c r="I7" s="737"/>
      <c r="J7" s="737"/>
      <c r="K7" s="737"/>
      <c r="L7" s="737"/>
      <c r="M7" s="737"/>
      <c r="N7" s="737"/>
      <c r="O7" s="737"/>
      <c r="P7" s="738"/>
      <c r="Q7" s="739">
        <v>6596</v>
      </c>
      <c r="R7" s="740"/>
      <c r="S7" s="740"/>
      <c r="T7" s="740"/>
      <c r="U7" s="740"/>
      <c r="V7" s="740">
        <v>6458</v>
      </c>
      <c r="W7" s="740"/>
      <c r="X7" s="740"/>
      <c r="Y7" s="740"/>
      <c r="Z7" s="740"/>
      <c r="AA7" s="740">
        <v>138</v>
      </c>
      <c r="AB7" s="740"/>
      <c r="AC7" s="740"/>
      <c r="AD7" s="740"/>
      <c r="AE7" s="741"/>
      <c r="AF7" s="742">
        <v>135</v>
      </c>
      <c r="AG7" s="743"/>
      <c r="AH7" s="743"/>
      <c r="AI7" s="743"/>
      <c r="AJ7" s="744"/>
      <c r="AK7" s="745"/>
      <c r="AL7" s="746"/>
      <c r="AM7" s="746"/>
      <c r="AN7" s="746"/>
      <c r="AO7" s="746"/>
      <c r="AP7" s="746">
        <v>10182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591</v>
      </c>
      <c r="BT7" s="734"/>
      <c r="BU7" s="734"/>
      <c r="BV7" s="734"/>
      <c r="BW7" s="734"/>
      <c r="BX7" s="734"/>
      <c r="BY7" s="734"/>
      <c r="BZ7" s="734"/>
      <c r="CA7" s="734"/>
      <c r="CB7" s="734"/>
      <c r="CC7" s="734"/>
      <c r="CD7" s="734"/>
      <c r="CE7" s="734"/>
      <c r="CF7" s="734"/>
      <c r="CG7" s="749"/>
      <c r="CH7" s="730">
        <v>6</v>
      </c>
      <c r="CI7" s="731"/>
      <c r="CJ7" s="731"/>
      <c r="CK7" s="731"/>
      <c r="CL7" s="732"/>
      <c r="CM7" s="730">
        <v>-20</v>
      </c>
      <c r="CN7" s="731"/>
      <c r="CO7" s="731"/>
      <c r="CP7" s="731"/>
      <c r="CQ7" s="732"/>
      <c r="CR7" s="730">
        <v>50</v>
      </c>
      <c r="CS7" s="731"/>
      <c r="CT7" s="731"/>
      <c r="CU7" s="731"/>
      <c r="CV7" s="732"/>
      <c r="CW7" s="730" t="s">
        <v>590</v>
      </c>
      <c r="CX7" s="731"/>
      <c r="CY7" s="731"/>
      <c r="CZ7" s="731"/>
      <c r="DA7" s="732"/>
      <c r="DB7" s="730" t="s">
        <v>590</v>
      </c>
      <c r="DC7" s="731"/>
      <c r="DD7" s="731"/>
      <c r="DE7" s="731"/>
      <c r="DF7" s="732"/>
      <c r="DG7" s="730" t="s">
        <v>590</v>
      </c>
      <c r="DH7" s="731"/>
      <c r="DI7" s="731"/>
      <c r="DJ7" s="731"/>
      <c r="DK7" s="732"/>
      <c r="DL7" s="730" t="s">
        <v>590</v>
      </c>
      <c r="DM7" s="731"/>
      <c r="DN7" s="731"/>
      <c r="DO7" s="731"/>
      <c r="DP7" s="732"/>
      <c r="DQ7" s="730" t="s">
        <v>590</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592</v>
      </c>
      <c r="BT8" s="761"/>
      <c r="BU8" s="761"/>
      <c r="BV8" s="761"/>
      <c r="BW8" s="761"/>
      <c r="BX8" s="761"/>
      <c r="BY8" s="761"/>
      <c r="BZ8" s="761"/>
      <c r="CA8" s="761"/>
      <c r="CB8" s="761"/>
      <c r="CC8" s="761"/>
      <c r="CD8" s="761"/>
      <c r="CE8" s="761"/>
      <c r="CF8" s="761"/>
      <c r="CG8" s="762"/>
      <c r="CH8" s="763">
        <v>44</v>
      </c>
      <c r="CI8" s="764"/>
      <c r="CJ8" s="764"/>
      <c r="CK8" s="764"/>
      <c r="CL8" s="765"/>
      <c r="CM8" s="763">
        <v>271</v>
      </c>
      <c r="CN8" s="764"/>
      <c r="CO8" s="764"/>
      <c r="CP8" s="764"/>
      <c r="CQ8" s="765"/>
      <c r="CR8" s="763">
        <v>340</v>
      </c>
      <c r="CS8" s="764"/>
      <c r="CT8" s="764"/>
      <c r="CU8" s="764"/>
      <c r="CV8" s="765"/>
      <c r="CW8" s="763" t="s">
        <v>590</v>
      </c>
      <c r="CX8" s="764"/>
      <c r="CY8" s="764"/>
      <c r="CZ8" s="764"/>
      <c r="DA8" s="765"/>
      <c r="DB8" s="763" t="s">
        <v>590</v>
      </c>
      <c r="DC8" s="764"/>
      <c r="DD8" s="764"/>
      <c r="DE8" s="764"/>
      <c r="DF8" s="765"/>
      <c r="DG8" s="763" t="s">
        <v>590</v>
      </c>
      <c r="DH8" s="764"/>
      <c r="DI8" s="764"/>
      <c r="DJ8" s="764"/>
      <c r="DK8" s="765"/>
      <c r="DL8" s="763" t="s">
        <v>590</v>
      </c>
      <c r="DM8" s="764"/>
      <c r="DN8" s="764"/>
      <c r="DO8" s="764"/>
      <c r="DP8" s="765"/>
      <c r="DQ8" s="763" t="s">
        <v>590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593</v>
      </c>
      <c r="BT9" s="761"/>
      <c r="BU9" s="761"/>
      <c r="BV9" s="761"/>
      <c r="BW9" s="761"/>
      <c r="BX9" s="761"/>
      <c r="BY9" s="761"/>
      <c r="BZ9" s="761"/>
      <c r="CA9" s="761"/>
      <c r="CB9" s="761"/>
      <c r="CC9" s="761"/>
      <c r="CD9" s="761"/>
      <c r="CE9" s="761"/>
      <c r="CF9" s="761"/>
      <c r="CG9" s="762"/>
      <c r="CH9" s="763">
        <v>1</v>
      </c>
      <c r="CI9" s="764"/>
      <c r="CJ9" s="764"/>
      <c r="CK9" s="764"/>
      <c r="CL9" s="765"/>
      <c r="CM9" s="763">
        <v>30</v>
      </c>
      <c r="CN9" s="764"/>
      <c r="CO9" s="764"/>
      <c r="CP9" s="764"/>
      <c r="CQ9" s="765"/>
      <c r="CR9" s="763">
        <v>30</v>
      </c>
      <c r="CS9" s="764"/>
      <c r="CT9" s="764"/>
      <c r="CU9" s="764"/>
      <c r="CV9" s="765"/>
      <c r="CW9" s="763" t="s">
        <v>590</v>
      </c>
      <c r="CX9" s="764"/>
      <c r="CY9" s="764"/>
      <c r="CZ9" s="764"/>
      <c r="DA9" s="765"/>
      <c r="DB9" s="763" t="s">
        <v>590</v>
      </c>
      <c r="DC9" s="764"/>
      <c r="DD9" s="764"/>
      <c r="DE9" s="764"/>
      <c r="DF9" s="765"/>
      <c r="DG9" s="763" t="s">
        <v>590</v>
      </c>
      <c r="DH9" s="764"/>
      <c r="DI9" s="764"/>
      <c r="DJ9" s="764"/>
      <c r="DK9" s="765"/>
      <c r="DL9" s="763" t="s">
        <v>590</v>
      </c>
      <c r="DM9" s="764"/>
      <c r="DN9" s="764"/>
      <c r="DO9" s="764"/>
      <c r="DP9" s="765"/>
      <c r="DQ9" s="763" t="s">
        <v>590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391</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392</v>
      </c>
      <c r="B23" s="776" t="s">
        <v>393</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135</v>
      </c>
      <c r="AG23" s="780"/>
      <c r="AH23" s="780"/>
      <c r="AI23" s="780"/>
      <c r="AJ23" s="783"/>
      <c r="AK23" s="784"/>
      <c r="AL23" s="785"/>
      <c r="AM23" s="785"/>
      <c r="AN23" s="785"/>
      <c r="AO23" s="785"/>
      <c r="AP23" s="780"/>
      <c r="AQ23" s="780"/>
      <c r="AR23" s="780"/>
      <c r="AS23" s="780"/>
      <c r="AT23" s="780"/>
      <c r="AU23" s="796"/>
      <c r="AV23" s="796"/>
      <c r="AW23" s="796"/>
      <c r="AX23" s="796"/>
      <c r="AY23" s="797"/>
      <c r="AZ23" s="798" t="s">
        <v>394</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395</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396</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373</v>
      </c>
      <c r="B26" s="715"/>
      <c r="C26" s="715"/>
      <c r="D26" s="715"/>
      <c r="E26" s="715"/>
      <c r="F26" s="715"/>
      <c r="G26" s="715"/>
      <c r="H26" s="715"/>
      <c r="I26" s="715"/>
      <c r="J26" s="715"/>
      <c r="K26" s="715"/>
      <c r="L26" s="715"/>
      <c r="M26" s="715"/>
      <c r="N26" s="715"/>
      <c r="O26" s="715"/>
      <c r="P26" s="716"/>
      <c r="Q26" s="720" t="s">
        <v>397</v>
      </c>
      <c r="R26" s="721"/>
      <c r="S26" s="721"/>
      <c r="T26" s="721"/>
      <c r="U26" s="722"/>
      <c r="V26" s="720" t="s">
        <v>398</v>
      </c>
      <c r="W26" s="721"/>
      <c r="X26" s="721"/>
      <c r="Y26" s="721"/>
      <c r="Z26" s="722"/>
      <c r="AA26" s="720" t="s">
        <v>399</v>
      </c>
      <c r="AB26" s="721"/>
      <c r="AC26" s="721"/>
      <c r="AD26" s="721"/>
      <c r="AE26" s="721"/>
      <c r="AF26" s="801" t="s">
        <v>400</v>
      </c>
      <c r="AG26" s="802"/>
      <c r="AH26" s="802"/>
      <c r="AI26" s="802"/>
      <c r="AJ26" s="803"/>
      <c r="AK26" s="721" t="s">
        <v>401</v>
      </c>
      <c r="AL26" s="721"/>
      <c r="AM26" s="721"/>
      <c r="AN26" s="721"/>
      <c r="AO26" s="722"/>
      <c r="AP26" s="720" t="s">
        <v>402</v>
      </c>
      <c r="AQ26" s="721"/>
      <c r="AR26" s="721"/>
      <c r="AS26" s="721"/>
      <c r="AT26" s="722"/>
      <c r="AU26" s="720" t="s">
        <v>403</v>
      </c>
      <c r="AV26" s="721"/>
      <c r="AW26" s="721"/>
      <c r="AX26" s="721"/>
      <c r="AY26" s="722"/>
      <c r="AZ26" s="720" t="s">
        <v>404</v>
      </c>
      <c r="BA26" s="721"/>
      <c r="BB26" s="721"/>
      <c r="BC26" s="721"/>
      <c r="BD26" s="722"/>
      <c r="BE26" s="720" t="s">
        <v>380</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405</v>
      </c>
      <c r="C28" s="737"/>
      <c r="D28" s="737"/>
      <c r="E28" s="737"/>
      <c r="F28" s="737"/>
      <c r="G28" s="737"/>
      <c r="H28" s="737"/>
      <c r="I28" s="737"/>
      <c r="J28" s="737"/>
      <c r="K28" s="737"/>
      <c r="L28" s="737"/>
      <c r="M28" s="737"/>
      <c r="N28" s="737"/>
      <c r="O28" s="737"/>
      <c r="P28" s="738"/>
      <c r="Q28" s="809">
        <v>352</v>
      </c>
      <c r="R28" s="810"/>
      <c r="S28" s="810"/>
      <c r="T28" s="810"/>
      <c r="U28" s="810"/>
      <c r="V28" s="810">
        <v>343</v>
      </c>
      <c r="W28" s="810"/>
      <c r="X28" s="810"/>
      <c r="Y28" s="810"/>
      <c r="Z28" s="810"/>
      <c r="AA28" s="810">
        <v>9</v>
      </c>
      <c r="AB28" s="810"/>
      <c r="AC28" s="810"/>
      <c r="AD28" s="810"/>
      <c r="AE28" s="811"/>
      <c r="AF28" s="812">
        <v>9</v>
      </c>
      <c r="AG28" s="810"/>
      <c r="AH28" s="810"/>
      <c r="AI28" s="810"/>
      <c r="AJ28" s="813"/>
      <c r="AK28" s="814">
        <v>26</v>
      </c>
      <c r="AL28" s="815"/>
      <c r="AM28" s="815"/>
      <c r="AN28" s="815"/>
      <c r="AO28" s="815"/>
      <c r="AP28" s="815"/>
      <c r="AQ28" s="815"/>
      <c r="AR28" s="815"/>
      <c r="AS28" s="815"/>
      <c r="AT28" s="815"/>
      <c r="AU28" s="815"/>
      <c r="AV28" s="815"/>
      <c r="AW28" s="815"/>
      <c r="AX28" s="815"/>
      <c r="AY28" s="815"/>
      <c r="AZ28" s="816" t="s">
        <v>590</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406</v>
      </c>
      <c r="C29" s="768"/>
      <c r="D29" s="768"/>
      <c r="E29" s="768"/>
      <c r="F29" s="768"/>
      <c r="G29" s="768"/>
      <c r="H29" s="768"/>
      <c r="I29" s="768"/>
      <c r="J29" s="768"/>
      <c r="K29" s="768"/>
      <c r="L29" s="768"/>
      <c r="M29" s="768"/>
      <c r="N29" s="768"/>
      <c r="O29" s="768"/>
      <c r="P29" s="769"/>
      <c r="Q29" s="770">
        <v>432</v>
      </c>
      <c r="R29" s="771"/>
      <c r="S29" s="771"/>
      <c r="T29" s="771"/>
      <c r="U29" s="771"/>
      <c r="V29" s="771">
        <v>419</v>
      </c>
      <c r="W29" s="771"/>
      <c r="X29" s="771"/>
      <c r="Y29" s="771"/>
      <c r="Z29" s="771"/>
      <c r="AA29" s="771">
        <v>13</v>
      </c>
      <c r="AB29" s="771"/>
      <c r="AC29" s="771"/>
      <c r="AD29" s="771"/>
      <c r="AE29" s="772"/>
      <c r="AF29" s="773">
        <v>13</v>
      </c>
      <c r="AG29" s="774"/>
      <c r="AH29" s="774"/>
      <c r="AI29" s="774"/>
      <c r="AJ29" s="775"/>
      <c r="AK29" s="821">
        <v>108</v>
      </c>
      <c r="AL29" s="817"/>
      <c r="AM29" s="817"/>
      <c r="AN29" s="817"/>
      <c r="AO29" s="817"/>
      <c r="AP29" s="817">
        <v>350</v>
      </c>
      <c r="AQ29" s="817"/>
      <c r="AR29" s="817"/>
      <c r="AS29" s="817"/>
      <c r="AT29" s="817"/>
      <c r="AU29" s="817">
        <v>55</v>
      </c>
      <c r="AV29" s="817"/>
      <c r="AW29" s="817"/>
      <c r="AX29" s="817"/>
      <c r="AY29" s="817"/>
      <c r="AZ29" s="818" t="s">
        <v>590</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407</v>
      </c>
      <c r="C30" s="768"/>
      <c r="D30" s="768"/>
      <c r="E30" s="768"/>
      <c r="F30" s="768"/>
      <c r="G30" s="768"/>
      <c r="H30" s="768"/>
      <c r="I30" s="768"/>
      <c r="J30" s="768"/>
      <c r="K30" s="768"/>
      <c r="L30" s="768"/>
      <c r="M30" s="768"/>
      <c r="N30" s="768"/>
      <c r="O30" s="768"/>
      <c r="P30" s="769"/>
      <c r="Q30" s="770">
        <v>62</v>
      </c>
      <c r="R30" s="771"/>
      <c r="S30" s="771"/>
      <c r="T30" s="771"/>
      <c r="U30" s="771"/>
      <c r="V30" s="771">
        <v>57</v>
      </c>
      <c r="W30" s="771"/>
      <c r="X30" s="771"/>
      <c r="Y30" s="771"/>
      <c r="Z30" s="771"/>
      <c r="AA30" s="771">
        <v>5</v>
      </c>
      <c r="AB30" s="771"/>
      <c r="AC30" s="771"/>
      <c r="AD30" s="771"/>
      <c r="AE30" s="772"/>
      <c r="AF30" s="773">
        <v>5</v>
      </c>
      <c r="AG30" s="774"/>
      <c r="AH30" s="774"/>
      <c r="AI30" s="774"/>
      <c r="AJ30" s="775"/>
      <c r="AK30" s="821">
        <v>11</v>
      </c>
      <c r="AL30" s="817"/>
      <c r="AM30" s="817"/>
      <c r="AN30" s="817"/>
      <c r="AO30" s="817"/>
      <c r="AP30" s="817">
        <v>41</v>
      </c>
      <c r="AQ30" s="817"/>
      <c r="AR30" s="817"/>
      <c r="AS30" s="817"/>
      <c r="AT30" s="817"/>
      <c r="AU30" s="817"/>
      <c r="AV30" s="817"/>
      <c r="AW30" s="817"/>
      <c r="AX30" s="817"/>
      <c r="AY30" s="817"/>
      <c r="AZ30" s="818" t="s">
        <v>590</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408</v>
      </c>
      <c r="C31" s="768"/>
      <c r="D31" s="768"/>
      <c r="E31" s="768"/>
      <c r="F31" s="768"/>
      <c r="G31" s="768"/>
      <c r="H31" s="768"/>
      <c r="I31" s="768"/>
      <c r="J31" s="768"/>
      <c r="K31" s="768"/>
      <c r="L31" s="768"/>
      <c r="M31" s="768"/>
      <c r="N31" s="768"/>
      <c r="O31" s="768"/>
      <c r="P31" s="769"/>
      <c r="Q31" s="770">
        <v>91</v>
      </c>
      <c r="R31" s="771"/>
      <c r="S31" s="771"/>
      <c r="T31" s="771"/>
      <c r="U31" s="771"/>
      <c r="V31" s="771">
        <v>90</v>
      </c>
      <c r="W31" s="771"/>
      <c r="X31" s="771"/>
      <c r="Y31" s="771"/>
      <c r="Z31" s="771"/>
      <c r="AA31" s="771">
        <v>2</v>
      </c>
      <c r="AB31" s="771"/>
      <c r="AC31" s="771"/>
      <c r="AD31" s="771"/>
      <c r="AE31" s="772"/>
      <c r="AF31" s="773">
        <v>2</v>
      </c>
      <c r="AG31" s="774"/>
      <c r="AH31" s="774"/>
      <c r="AI31" s="774"/>
      <c r="AJ31" s="775"/>
      <c r="AK31" s="821">
        <v>51</v>
      </c>
      <c r="AL31" s="817"/>
      <c r="AM31" s="817"/>
      <c r="AN31" s="817"/>
      <c r="AO31" s="817"/>
      <c r="AP31" s="817"/>
      <c r="AQ31" s="817"/>
      <c r="AR31" s="817"/>
      <c r="AS31" s="817"/>
      <c r="AT31" s="817"/>
      <c r="AU31" s="817"/>
      <c r="AV31" s="817"/>
      <c r="AW31" s="817"/>
      <c r="AX31" s="817"/>
      <c r="AY31" s="817"/>
      <c r="AZ31" s="818" t="s">
        <v>590</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409</v>
      </c>
      <c r="C32" s="768"/>
      <c r="D32" s="768"/>
      <c r="E32" s="768"/>
      <c r="F32" s="768"/>
      <c r="G32" s="768"/>
      <c r="H32" s="768"/>
      <c r="I32" s="768"/>
      <c r="J32" s="768"/>
      <c r="K32" s="768"/>
      <c r="L32" s="768"/>
      <c r="M32" s="768"/>
      <c r="N32" s="768"/>
      <c r="O32" s="768"/>
      <c r="P32" s="769"/>
      <c r="Q32" s="770">
        <v>300</v>
      </c>
      <c r="R32" s="771"/>
      <c r="S32" s="771"/>
      <c r="T32" s="771"/>
      <c r="U32" s="771"/>
      <c r="V32" s="771">
        <v>282</v>
      </c>
      <c r="W32" s="771"/>
      <c r="X32" s="771"/>
      <c r="Y32" s="771"/>
      <c r="Z32" s="771"/>
      <c r="AA32" s="771">
        <v>18</v>
      </c>
      <c r="AB32" s="771"/>
      <c r="AC32" s="771"/>
      <c r="AD32" s="771"/>
      <c r="AE32" s="772"/>
      <c r="AF32" s="773">
        <v>18</v>
      </c>
      <c r="AG32" s="774"/>
      <c r="AH32" s="774"/>
      <c r="AI32" s="774"/>
      <c r="AJ32" s="775"/>
      <c r="AK32" s="821">
        <v>109</v>
      </c>
      <c r="AL32" s="817"/>
      <c r="AM32" s="817"/>
      <c r="AN32" s="817"/>
      <c r="AO32" s="817"/>
      <c r="AP32" s="817">
        <v>1076</v>
      </c>
      <c r="AQ32" s="817"/>
      <c r="AR32" s="817"/>
      <c r="AS32" s="817"/>
      <c r="AT32" s="817"/>
      <c r="AU32" s="817">
        <v>677</v>
      </c>
      <c r="AV32" s="817"/>
      <c r="AW32" s="817"/>
      <c r="AX32" s="817"/>
      <c r="AY32" s="817"/>
      <c r="AZ32" s="818" t="s">
        <v>590</v>
      </c>
      <c r="BA32" s="818"/>
      <c r="BB32" s="818"/>
      <c r="BC32" s="818"/>
      <c r="BD32" s="818"/>
      <c r="BE32" s="819" t="s">
        <v>410</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411</v>
      </c>
      <c r="C33" s="768"/>
      <c r="D33" s="768"/>
      <c r="E33" s="768"/>
      <c r="F33" s="768"/>
      <c r="G33" s="768"/>
      <c r="H33" s="768"/>
      <c r="I33" s="768"/>
      <c r="J33" s="768"/>
      <c r="K33" s="768"/>
      <c r="L33" s="768"/>
      <c r="M33" s="768"/>
      <c r="N33" s="768"/>
      <c r="O33" s="768"/>
      <c r="P33" s="769"/>
      <c r="Q33" s="770">
        <v>305</v>
      </c>
      <c r="R33" s="771"/>
      <c r="S33" s="771"/>
      <c r="T33" s="771"/>
      <c r="U33" s="771"/>
      <c r="V33" s="771">
        <v>300</v>
      </c>
      <c r="W33" s="771"/>
      <c r="X33" s="771"/>
      <c r="Y33" s="771"/>
      <c r="Z33" s="771"/>
      <c r="AA33" s="771">
        <v>5</v>
      </c>
      <c r="AB33" s="771"/>
      <c r="AC33" s="771"/>
      <c r="AD33" s="771"/>
      <c r="AE33" s="772"/>
      <c r="AF33" s="773">
        <v>5</v>
      </c>
      <c r="AG33" s="774"/>
      <c r="AH33" s="774"/>
      <c r="AI33" s="774"/>
      <c r="AJ33" s="775"/>
      <c r="AK33" s="821">
        <v>164</v>
      </c>
      <c r="AL33" s="817"/>
      <c r="AM33" s="817"/>
      <c r="AN33" s="817"/>
      <c r="AO33" s="817"/>
      <c r="AP33" s="817">
        <v>2062</v>
      </c>
      <c r="AQ33" s="817"/>
      <c r="AR33" s="817"/>
      <c r="AS33" s="817"/>
      <c r="AT33" s="817"/>
      <c r="AU33" s="817">
        <v>1546</v>
      </c>
      <c r="AV33" s="817"/>
      <c r="AW33" s="817"/>
      <c r="AX33" s="817"/>
      <c r="AY33" s="817"/>
      <c r="AZ33" s="818" t="s">
        <v>590</v>
      </c>
      <c r="BA33" s="818"/>
      <c r="BB33" s="818"/>
      <c r="BC33" s="818"/>
      <c r="BD33" s="818"/>
      <c r="BE33" s="819" t="s">
        <v>412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392</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51</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415</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417</v>
      </c>
      <c r="B66" s="715"/>
      <c r="C66" s="715"/>
      <c r="D66" s="715"/>
      <c r="E66" s="715"/>
      <c r="F66" s="715"/>
      <c r="G66" s="715"/>
      <c r="H66" s="715"/>
      <c r="I66" s="715"/>
      <c r="J66" s="715"/>
      <c r="K66" s="715"/>
      <c r="L66" s="715"/>
      <c r="M66" s="715"/>
      <c r="N66" s="715"/>
      <c r="O66" s="715"/>
      <c r="P66" s="716"/>
      <c r="Q66" s="720" t="s">
        <v>418</v>
      </c>
      <c r="R66" s="721"/>
      <c r="S66" s="721"/>
      <c r="T66" s="721"/>
      <c r="U66" s="722"/>
      <c r="V66" s="720" t="s">
        <v>419</v>
      </c>
      <c r="W66" s="721"/>
      <c r="X66" s="721"/>
      <c r="Y66" s="721"/>
      <c r="Z66" s="722"/>
      <c r="AA66" s="720" t="s">
        <v>420</v>
      </c>
      <c r="AB66" s="721"/>
      <c r="AC66" s="721"/>
      <c r="AD66" s="721"/>
      <c r="AE66" s="722"/>
      <c r="AF66" s="841" t="s">
        <v>421</v>
      </c>
      <c r="AG66" s="802"/>
      <c r="AH66" s="802"/>
      <c r="AI66" s="802"/>
      <c r="AJ66" s="842"/>
      <c r="AK66" s="720" t="s">
        <v>422</v>
      </c>
      <c r="AL66" s="715"/>
      <c r="AM66" s="715"/>
      <c r="AN66" s="715"/>
      <c r="AO66" s="716"/>
      <c r="AP66" s="720" t="s">
        <v>402</v>
      </c>
      <c r="AQ66" s="721"/>
      <c r="AR66" s="721"/>
      <c r="AS66" s="721"/>
      <c r="AT66" s="722"/>
      <c r="AU66" s="720" t="s">
        <v>423</v>
      </c>
      <c r="AV66" s="721"/>
      <c r="AW66" s="721"/>
      <c r="AX66" s="721"/>
      <c r="AY66" s="722"/>
      <c r="AZ66" s="720" t="s">
        <v>380</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c r="C68" s="857"/>
      <c r="D68" s="857"/>
      <c r="E68" s="857"/>
      <c r="F68" s="857"/>
      <c r="G68" s="857"/>
      <c r="H68" s="857"/>
      <c r="I68" s="857"/>
      <c r="J68" s="857"/>
      <c r="K68" s="857"/>
      <c r="L68" s="857"/>
      <c r="M68" s="857"/>
      <c r="N68" s="857"/>
      <c r="O68" s="857"/>
      <c r="P68" s="858"/>
      <c r="Q68" s="859"/>
      <c r="R68" s="853"/>
      <c r="S68" s="853"/>
      <c r="T68" s="853"/>
      <c r="U68" s="853"/>
      <c r="V68" s="853"/>
      <c r="W68" s="853"/>
      <c r="X68" s="853"/>
      <c r="Y68" s="853"/>
      <c r="Z68" s="853"/>
      <c r="AA68" s="853"/>
      <c r="AB68" s="853"/>
      <c r="AC68" s="853"/>
      <c r="AD68" s="853"/>
      <c r="AE68" s="853"/>
      <c r="AF68" s="853"/>
      <c r="AG68" s="853"/>
      <c r="AH68" s="853"/>
      <c r="AI68" s="853"/>
      <c r="AJ68" s="853"/>
      <c r="AK68" s="853"/>
      <c r="AL68" s="853"/>
      <c r="AM68" s="853"/>
      <c r="AN68" s="853"/>
      <c r="AO68" s="853"/>
      <c r="AP68" s="853"/>
      <c r="AQ68" s="853"/>
      <c r="AR68" s="853"/>
      <c r="AS68" s="853"/>
      <c r="AT68" s="853"/>
      <c r="AU68" s="853"/>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c r="C69" s="861"/>
      <c r="D69" s="861"/>
      <c r="E69" s="861"/>
      <c r="F69" s="861"/>
      <c r="G69" s="861"/>
      <c r="H69" s="861"/>
      <c r="I69" s="861"/>
      <c r="J69" s="861"/>
      <c r="K69" s="861"/>
      <c r="L69" s="861"/>
      <c r="M69" s="861"/>
      <c r="N69" s="861"/>
      <c r="O69" s="861"/>
      <c r="P69" s="862"/>
      <c r="Q69" s="863"/>
      <c r="R69" s="817"/>
      <c r="S69" s="817"/>
      <c r="T69" s="817"/>
      <c r="U69" s="817"/>
      <c r="V69" s="817"/>
      <c r="W69" s="817"/>
      <c r="X69" s="817"/>
      <c r="Y69" s="817"/>
      <c r="Z69" s="817"/>
      <c r="AA69" s="817"/>
      <c r="AB69" s="817"/>
      <c r="AC69" s="817"/>
      <c r="AD69" s="817"/>
      <c r="AE69" s="817"/>
      <c r="AF69" s="817"/>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c r="C70" s="861"/>
      <c r="D70" s="861"/>
      <c r="E70" s="861"/>
      <c r="F70" s="861"/>
      <c r="G70" s="861"/>
      <c r="H70" s="861"/>
      <c r="I70" s="861"/>
      <c r="J70" s="861"/>
      <c r="K70" s="861"/>
      <c r="L70" s="861"/>
      <c r="M70" s="861"/>
      <c r="N70" s="861"/>
      <c r="O70" s="861"/>
      <c r="P70" s="862"/>
      <c r="Q70" s="863"/>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c r="C71" s="861"/>
      <c r="D71" s="861"/>
      <c r="E71" s="861"/>
      <c r="F71" s="861"/>
      <c r="G71" s="861"/>
      <c r="H71" s="861"/>
      <c r="I71" s="861"/>
      <c r="J71" s="861"/>
      <c r="K71" s="861"/>
      <c r="L71" s="861"/>
      <c r="M71" s="861"/>
      <c r="N71" s="861"/>
      <c r="O71" s="861"/>
      <c r="P71" s="862"/>
      <c r="Q71" s="863"/>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392</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392</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310</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310</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310</v>
      </c>
      <c r="DR109" s="880"/>
      <c r="DS109" s="880"/>
      <c r="DT109" s="880"/>
      <c r="DU109" s="881"/>
      <c r="DV109" s="879" t="s">
        <v>435</v>
      </c>
      <c r="DW109" s="880"/>
      <c r="DX109" s="880"/>
      <c r="DY109" s="880"/>
      <c r="DZ109" s="882"/>
    </row>
    <row r="110" spans="1:131" s="224" customFormat="1" ht="26.25" customHeight="1" x14ac:dyDescent="0.15">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1095633</v>
      </c>
      <c r="AB110" s="887"/>
      <c r="AC110" s="887"/>
      <c r="AD110" s="887"/>
      <c r="AE110" s="888"/>
      <c r="AF110" s="889">
        <v>1048356</v>
      </c>
      <c r="AG110" s="887"/>
      <c r="AH110" s="887"/>
      <c r="AI110" s="887"/>
      <c r="AJ110" s="888"/>
      <c r="AK110" s="889">
        <v>1037671</v>
      </c>
      <c r="AL110" s="887"/>
      <c r="AM110" s="887"/>
      <c r="AN110" s="887"/>
      <c r="AO110" s="888"/>
      <c r="AP110" s="890">
        <v>58.4</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10189899</v>
      </c>
      <c r="BR110" s="918"/>
      <c r="BS110" s="918"/>
      <c r="BT110" s="918"/>
      <c r="BU110" s="918"/>
      <c r="BV110" s="918">
        <v>10618259</v>
      </c>
      <c r="BW110" s="918"/>
      <c r="BX110" s="918"/>
      <c r="BY110" s="918"/>
      <c r="BZ110" s="918"/>
      <c r="CA110" s="918">
        <v>10181523</v>
      </c>
      <c r="CB110" s="918"/>
      <c r="CC110" s="918"/>
      <c r="CD110" s="918"/>
      <c r="CE110" s="918"/>
      <c r="CF110" s="931">
        <v>573</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132</v>
      </c>
      <c r="DH110" s="918"/>
      <c r="DI110" s="918"/>
      <c r="DJ110" s="918"/>
      <c r="DK110" s="918"/>
      <c r="DL110" s="918" t="s">
        <v>132</v>
      </c>
      <c r="DM110" s="918"/>
      <c r="DN110" s="918"/>
      <c r="DO110" s="918"/>
      <c r="DP110" s="918"/>
      <c r="DQ110" s="918" t="s">
        <v>132</v>
      </c>
      <c r="DR110" s="918"/>
      <c r="DS110" s="918"/>
      <c r="DT110" s="918"/>
      <c r="DU110" s="918"/>
      <c r="DV110" s="919" t="s">
        <v>441</v>
      </c>
      <c r="DW110" s="919"/>
      <c r="DX110" s="919"/>
      <c r="DY110" s="919"/>
      <c r="DZ110" s="920"/>
    </row>
    <row r="111" spans="1:131" s="224" customFormat="1" ht="26.25" customHeight="1" x14ac:dyDescent="0.15">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443</v>
      </c>
      <c r="AB111" s="925"/>
      <c r="AC111" s="925"/>
      <c r="AD111" s="925"/>
      <c r="AE111" s="926"/>
      <c r="AF111" s="927" t="s">
        <v>443</v>
      </c>
      <c r="AG111" s="925"/>
      <c r="AH111" s="925"/>
      <c r="AI111" s="925"/>
      <c r="AJ111" s="926"/>
      <c r="AK111" s="927" t="s">
        <v>132</v>
      </c>
      <c r="AL111" s="925"/>
      <c r="AM111" s="925"/>
      <c r="AN111" s="925"/>
      <c r="AO111" s="926"/>
      <c r="AP111" s="928" t="s">
        <v>443</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t="s">
        <v>132</v>
      </c>
      <c r="BR111" s="913"/>
      <c r="BS111" s="913"/>
      <c r="BT111" s="913"/>
      <c r="BU111" s="913"/>
      <c r="BV111" s="913" t="s">
        <v>132</v>
      </c>
      <c r="BW111" s="913"/>
      <c r="BX111" s="913"/>
      <c r="BY111" s="913"/>
      <c r="BZ111" s="913"/>
      <c r="CA111" s="913" t="s">
        <v>132</v>
      </c>
      <c r="CB111" s="913"/>
      <c r="CC111" s="913"/>
      <c r="CD111" s="913"/>
      <c r="CE111" s="913"/>
      <c r="CF111" s="907" t="s">
        <v>132</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132</v>
      </c>
      <c r="DH111" s="913"/>
      <c r="DI111" s="913"/>
      <c r="DJ111" s="913"/>
      <c r="DK111" s="913"/>
      <c r="DL111" s="913" t="s">
        <v>443</v>
      </c>
      <c r="DM111" s="913"/>
      <c r="DN111" s="913"/>
      <c r="DO111" s="913"/>
      <c r="DP111" s="913"/>
      <c r="DQ111" s="913" t="s">
        <v>132</v>
      </c>
      <c r="DR111" s="913"/>
      <c r="DS111" s="913"/>
      <c r="DT111" s="913"/>
      <c r="DU111" s="913"/>
      <c r="DV111" s="914" t="s">
        <v>132</v>
      </c>
      <c r="DW111" s="914"/>
      <c r="DX111" s="914"/>
      <c r="DY111" s="914"/>
      <c r="DZ111" s="915"/>
    </row>
    <row r="112" spans="1:131" s="224" customFormat="1" ht="26.25" customHeight="1" x14ac:dyDescent="0.15">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448</v>
      </c>
      <c r="AB112" s="946"/>
      <c r="AC112" s="946"/>
      <c r="AD112" s="946"/>
      <c r="AE112" s="947"/>
      <c r="AF112" s="948" t="s">
        <v>449</v>
      </c>
      <c r="AG112" s="946"/>
      <c r="AH112" s="946"/>
      <c r="AI112" s="946"/>
      <c r="AJ112" s="947"/>
      <c r="AK112" s="948" t="s">
        <v>450</v>
      </c>
      <c r="AL112" s="946"/>
      <c r="AM112" s="946"/>
      <c r="AN112" s="946"/>
      <c r="AO112" s="947"/>
      <c r="AP112" s="949" t="s">
        <v>451</v>
      </c>
      <c r="AQ112" s="950"/>
      <c r="AR112" s="950"/>
      <c r="AS112" s="950"/>
      <c r="AT112" s="951"/>
      <c r="AU112" s="895"/>
      <c r="AV112" s="896"/>
      <c r="AW112" s="896"/>
      <c r="AX112" s="896"/>
      <c r="AY112" s="896"/>
      <c r="AZ112" s="909" t="s">
        <v>452</v>
      </c>
      <c r="BA112" s="910"/>
      <c r="BB112" s="910"/>
      <c r="BC112" s="910"/>
      <c r="BD112" s="910"/>
      <c r="BE112" s="910"/>
      <c r="BF112" s="910"/>
      <c r="BG112" s="910"/>
      <c r="BH112" s="910"/>
      <c r="BI112" s="910"/>
      <c r="BJ112" s="910"/>
      <c r="BK112" s="910"/>
      <c r="BL112" s="910"/>
      <c r="BM112" s="910"/>
      <c r="BN112" s="910"/>
      <c r="BO112" s="910"/>
      <c r="BP112" s="911"/>
      <c r="BQ112" s="912">
        <v>2510913</v>
      </c>
      <c r="BR112" s="913"/>
      <c r="BS112" s="913"/>
      <c r="BT112" s="913"/>
      <c r="BU112" s="913"/>
      <c r="BV112" s="913">
        <v>2367748</v>
      </c>
      <c r="BW112" s="913"/>
      <c r="BX112" s="913"/>
      <c r="BY112" s="913"/>
      <c r="BZ112" s="913"/>
      <c r="CA112" s="913">
        <v>2029243</v>
      </c>
      <c r="CB112" s="913"/>
      <c r="CC112" s="913"/>
      <c r="CD112" s="913"/>
      <c r="CE112" s="913"/>
      <c r="CF112" s="907">
        <v>114.2</v>
      </c>
      <c r="CG112" s="908"/>
      <c r="CH112" s="908"/>
      <c r="CI112" s="908"/>
      <c r="CJ112" s="908"/>
      <c r="CK112" s="935"/>
      <c r="CL112" s="936"/>
      <c r="CM112" s="909" t="s">
        <v>453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451</v>
      </c>
      <c r="DH112" s="913"/>
      <c r="DI112" s="913"/>
      <c r="DJ112" s="913"/>
      <c r="DK112" s="913"/>
      <c r="DL112" s="913" t="s">
        <v>454</v>
      </c>
      <c r="DM112" s="913"/>
      <c r="DN112" s="913"/>
      <c r="DO112" s="913"/>
      <c r="DP112" s="913"/>
      <c r="DQ112" s="913" t="s">
        <v>454</v>
      </c>
      <c r="DR112" s="913"/>
      <c r="DS112" s="913"/>
      <c r="DT112" s="913"/>
      <c r="DU112" s="913"/>
      <c r="DV112" s="914" t="s">
        <v>448</v>
      </c>
      <c r="DW112" s="914"/>
      <c r="DX112" s="914"/>
      <c r="DY112" s="914"/>
      <c r="DZ112" s="915"/>
    </row>
    <row r="113" spans="1:130" s="224" customFormat="1" ht="26.25" customHeight="1" x14ac:dyDescent="0.15">
      <c r="A113" s="941"/>
      <c r="B113" s="942"/>
      <c r="C113" s="910" t="s">
        <v>455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186353</v>
      </c>
      <c r="AB113" s="925"/>
      <c r="AC113" s="925"/>
      <c r="AD113" s="925"/>
      <c r="AE113" s="926"/>
      <c r="AF113" s="927">
        <v>173200</v>
      </c>
      <c r="AG113" s="925"/>
      <c r="AH113" s="925"/>
      <c r="AI113" s="925"/>
      <c r="AJ113" s="926"/>
      <c r="AK113" s="927">
        <v>148462</v>
      </c>
      <c r="AL113" s="925"/>
      <c r="AM113" s="925"/>
      <c r="AN113" s="925"/>
      <c r="AO113" s="926"/>
      <c r="AP113" s="928">
        <v>8.4</v>
      </c>
      <c r="AQ113" s="929"/>
      <c r="AR113" s="929"/>
      <c r="AS113" s="929"/>
      <c r="AT113" s="930"/>
      <c r="AU113" s="895"/>
      <c r="AV113" s="896"/>
      <c r="AW113" s="896"/>
      <c r="AX113" s="896"/>
      <c r="AY113" s="896"/>
      <c r="AZ113" s="909" t="s">
        <v>456</v>
      </c>
      <c r="BA113" s="910"/>
      <c r="BB113" s="910"/>
      <c r="BC113" s="910"/>
      <c r="BD113" s="910"/>
      <c r="BE113" s="910"/>
      <c r="BF113" s="910"/>
      <c r="BG113" s="910"/>
      <c r="BH113" s="910"/>
      <c r="BI113" s="910"/>
      <c r="BJ113" s="910"/>
      <c r="BK113" s="910"/>
      <c r="BL113" s="910"/>
      <c r="BM113" s="910"/>
      <c r="BN113" s="910"/>
      <c r="BO113" s="910"/>
      <c r="BP113" s="911"/>
      <c r="BQ113" s="912">
        <v>50272</v>
      </c>
      <c r="BR113" s="913"/>
      <c r="BS113" s="913"/>
      <c r="BT113" s="913"/>
      <c r="BU113" s="913"/>
      <c r="BV113" s="913">
        <v>48445</v>
      </c>
      <c r="BW113" s="913"/>
      <c r="BX113" s="913"/>
      <c r="BY113" s="913"/>
      <c r="BZ113" s="913"/>
      <c r="CA113" s="913">
        <v>45228</v>
      </c>
      <c r="CB113" s="913"/>
      <c r="CC113" s="913"/>
      <c r="CD113" s="913"/>
      <c r="CE113" s="913"/>
      <c r="CF113" s="907">
        <v>2.5</v>
      </c>
      <c r="CG113" s="908"/>
      <c r="CH113" s="908"/>
      <c r="CI113" s="908"/>
      <c r="CJ113" s="908"/>
      <c r="CK113" s="935"/>
      <c r="CL113" s="936"/>
      <c r="CM113" s="909" t="s">
        <v>457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450</v>
      </c>
      <c r="DH113" s="946"/>
      <c r="DI113" s="946"/>
      <c r="DJ113" s="946"/>
      <c r="DK113" s="947"/>
      <c r="DL113" s="948" t="s">
        <v>454</v>
      </c>
      <c r="DM113" s="946"/>
      <c r="DN113" s="946"/>
      <c r="DO113" s="946"/>
      <c r="DP113" s="947"/>
      <c r="DQ113" s="948" t="s">
        <v>448</v>
      </c>
      <c r="DR113" s="946"/>
      <c r="DS113" s="946"/>
      <c r="DT113" s="946"/>
      <c r="DU113" s="947"/>
      <c r="DV113" s="949" t="s">
        <v>450</v>
      </c>
      <c r="DW113" s="950"/>
      <c r="DX113" s="950"/>
      <c r="DY113" s="950"/>
      <c r="DZ113" s="951"/>
    </row>
    <row r="114" spans="1:130" s="224" customFormat="1" ht="26.25" customHeight="1" x14ac:dyDescent="0.15">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2914</v>
      </c>
      <c r="AB114" s="946"/>
      <c r="AC114" s="946"/>
      <c r="AD114" s="946"/>
      <c r="AE114" s="947"/>
      <c r="AF114" s="948">
        <v>3008</v>
      </c>
      <c r="AG114" s="946"/>
      <c r="AH114" s="946"/>
      <c r="AI114" s="946"/>
      <c r="AJ114" s="947"/>
      <c r="AK114" s="948">
        <v>2850</v>
      </c>
      <c r="AL114" s="946"/>
      <c r="AM114" s="946"/>
      <c r="AN114" s="946"/>
      <c r="AO114" s="947"/>
      <c r="AP114" s="949">
        <v>0.2</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316825</v>
      </c>
      <c r="BR114" s="913"/>
      <c r="BS114" s="913"/>
      <c r="BT114" s="913"/>
      <c r="BU114" s="913"/>
      <c r="BV114" s="913">
        <v>295326</v>
      </c>
      <c r="BW114" s="913"/>
      <c r="BX114" s="913"/>
      <c r="BY114" s="913"/>
      <c r="BZ114" s="913"/>
      <c r="CA114" s="913">
        <v>310912</v>
      </c>
      <c r="CB114" s="913"/>
      <c r="CC114" s="913"/>
      <c r="CD114" s="913"/>
      <c r="CE114" s="913"/>
      <c r="CF114" s="907">
        <v>17.5</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461</v>
      </c>
      <c r="DH114" s="946"/>
      <c r="DI114" s="946"/>
      <c r="DJ114" s="946"/>
      <c r="DK114" s="947"/>
      <c r="DL114" s="948" t="s">
        <v>448</v>
      </c>
      <c r="DM114" s="946"/>
      <c r="DN114" s="946"/>
      <c r="DO114" s="946"/>
      <c r="DP114" s="947"/>
      <c r="DQ114" s="948" t="s">
        <v>451</v>
      </c>
      <c r="DR114" s="946"/>
      <c r="DS114" s="946"/>
      <c r="DT114" s="946"/>
      <c r="DU114" s="947"/>
      <c r="DV114" s="949" t="s">
        <v>462</v>
      </c>
      <c r="DW114" s="950"/>
      <c r="DX114" s="950"/>
      <c r="DY114" s="950"/>
      <c r="DZ114" s="951"/>
    </row>
    <row r="115" spans="1:130" s="224" customFormat="1" ht="26.25" customHeight="1" x14ac:dyDescent="0.15">
      <c r="A115" s="941"/>
      <c r="B115" s="942"/>
      <c r="C115" s="910" t="s">
        <v>463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450</v>
      </c>
      <c r="AB115" s="925"/>
      <c r="AC115" s="925"/>
      <c r="AD115" s="925"/>
      <c r="AE115" s="926"/>
      <c r="AF115" s="927" t="s">
        <v>450</v>
      </c>
      <c r="AG115" s="925"/>
      <c r="AH115" s="925"/>
      <c r="AI115" s="925"/>
      <c r="AJ115" s="926"/>
      <c r="AK115" s="927" t="s">
        <v>448</v>
      </c>
      <c r="AL115" s="925"/>
      <c r="AM115" s="925"/>
      <c r="AN115" s="925"/>
      <c r="AO115" s="926"/>
      <c r="AP115" s="928" t="s">
        <v>441</v>
      </c>
      <c r="AQ115" s="929"/>
      <c r="AR115" s="929"/>
      <c r="AS115" s="929"/>
      <c r="AT115" s="930"/>
      <c r="AU115" s="895"/>
      <c r="AV115" s="896"/>
      <c r="AW115" s="896"/>
      <c r="AX115" s="896"/>
      <c r="AY115" s="896"/>
      <c r="AZ115" s="909" t="s">
        <v>464</v>
      </c>
      <c r="BA115" s="910"/>
      <c r="BB115" s="910"/>
      <c r="BC115" s="910"/>
      <c r="BD115" s="910"/>
      <c r="BE115" s="910"/>
      <c r="BF115" s="910"/>
      <c r="BG115" s="910"/>
      <c r="BH115" s="910"/>
      <c r="BI115" s="910"/>
      <c r="BJ115" s="910"/>
      <c r="BK115" s="910"/>
      <c r="BL115" s="910"/>
      <c r="BM115" s="910"/>
      <c r="BN115" s="910"/>
      <c r="BO115" s="910"/>
      <c r="BP115" s="911"/>
      <c r="BQ115" s="912" t="s">
        <v>448</v>
      </c>
      <c r="BR115" s="913"/>
      <c r="BS115" s="913"/>
      <c r="BT115" s="913"/>
      <c r="BU115" s="913"/>
      <c r="BV115" s="913" t="s">
        <v>450</v>
      </c>
      <c r="BW115" s="913"/>
      <c r="BX115" s="913"/>
      <c r="BY115" s="913"/>
      <c r="BZ115" s="913"/>
      <c r="CA115" s="913" t="s">
        <v>450</v>
      </c>
      <c r="CB115" s="913"/>
      <c r="CC115" s="913"/>
      <c r="CD115" s="913"/>
      <c r="CE115" s="913"/>
      <c r="CF115" s="907" t="s">
        <v>454</v>
      </c>
      <c r="CG115" s="908"/>
      <c r="CH115" s="908"/>
      <c r="CI115" s="908"/>
      <c r="CJ115" s="908"/>
      <c r="CK115" s="935"/>
      <c r="CL115" s="936"/>
      <c r="CM115" s="909" t="s">
        <v>465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466</v>
      </c>
      <c r="DH115" s="946"/>
      <c r="DI115" s="946"/>
      <c r="DJ115" s="946"/>
      <c r="DK115" s="947"/>
      <c r="DL115" s="948" t="s">
        <v>454</v>
      </c>
      <c r="DM115" s="946"/>
      <c r="DN115" s="946"/>
      <c r="DO115" s="946"/>
      <c r="DP115" s="947"/>
      <c r="DQ115" s="948" t="s">
        <v>451</v>
      </c>
      <c r="DR115" s="946"/>
      <c r="DS115" s="946"/>
      <c r="DT115" s="946"/>
      <c r="DU115" s="947"/>
      <c r="DV115" s="949" t="s">
        <v>454</v>
      </c>
      <c r="DW115" s="950"/>
      <c r="DX115" s="950"/>
      <c r="DY115" s="950"/>
      <c r="DZ115" s="951"/>
    </row>
    <row r="116" spans="1:130" s="224" customFormat="1" ht="26.25" customHeight="1" x14ac:dyDescent="0.15">
      <c r="A116" s="943"/>
      <c r="B116" s="944"/>
      <c r="C116" s="952" t="s">
        <v>467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362</v>
      </c>
      <c r="AB116" s="946"/>
      <c r="AC116" s="946"/>
      <c r="AD116" s="946"/>
      <c r="AE116" s="947"/>
      <c r="AF116" s="948">
        <v>63</v>
      </c>
      <c r="AG116" s="946"/>
      <c r="AH116" s="946"/>
      <c r="AI116" s="946"/>
      <c r="AJ116" s="947"/>
      <c r="AK116" s="948" t="s">
        <v>448</v>
      </c>
      <c r="AL116" s="946"/>
      <c r="AM116" s="946"/>
      <c r="AN116" s="946"/>
      <c r="AO116" s="947"/>
      <c r="AP116" s="949" t="s">
        <v>461</v>
      </c>
      <c r="AQ116" s="950"/>
      <c r="AR116" s="950"/>
      <c r="AS116" s="950"/>
      <c r="AT116" s="951"/>
      <c r="AU116" s="895"/>
      <c r="AV116" s="896"/>
      <c r="AW116" s="896"/>
      <c r="AX116" s="896"/>
      <c r="AY116" s="896"/>
      <c r="AZ116" s="954" t="s">
        <v>468</v>
      </c>
      <c r="BA116" s="955"/>
      <c r="BB116" s="955"/>
      <c r="BC116" s="955"/>
      <c r="BD116" s="955"/>
      <c r="BE116" s="955"/>
      <c r="BF116" s="955"/>
      <c r="BG116" s="955"/>
      <c r="BH116" s="955"/>
      <c r="BI116" s="955"/>
      <c r="BJ116" s="955"/>
      <c r="BK116" s="955"/>
      <c r="BL116" s="955"/>
      <c r="BM116" s="955"/>
      <c r="BN116" s="955"/>
      <c r="BO116" s="955"/>
      <c r="BP116" s="956"/>
      <c r="BQ116" s="912" t="s">
        <v>448</v>
      </c>
      <c r="BR116" s="913"/>
      <c r="BS116" s="913"/>
      <c r="BT116" s="913"/>
      <c r="BU116" s="913"/>
      <c r="BV116" s="913" t="s">
        <v>448</v>
      </c>
      <c r="BW116" s="913"/>
      <c r="BX116" s="913"/>
      <c r="BY116" s="913"/>
      <c r="BZ116" s="913"/>
      <c r="CA116" s="913" t="s">
        <v>469</v>
      </c>
      <c r="CB116" s="913"/>
      <c r="CC116" s="913"/>
      <c r="CD116" s="913"/>
      <c r="CE116" s="913"/>
      <c r="CF116" s="907" t="s">
        <v>454</v>
      </c>
      <c r="CG116" s="908"/>
      <c r="CH116" s="908"/>
      <c r="CI116" s="908"/>
      <c r="CJ116" s="908"/>
      <c r="CK116" s="935"/>
      <c r="CL116" s="936"/>
      <c r="CM116" s="909" t="s">
        <v>470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454</v>
      </c>
      <c r="DH116" s="946"/>
      <c r="DI116" s="946"/>
      <c r="DJ116" s="946"/>
      <c r="DK116" s="947"/>
      <c r="DL116" s="948" t="s">
        <v>454</v>
      </c>
      <c r="DM116" s="946"/>
      <c r="DN116" s="946"/>
      <c r="DO116" s="946"/>
      <c r="DP116" s="947"/>
      <c r="DQ116" s="948" t="s">
        <v>450</v>
      </c>
      <c r="DR116" s="946"/>
      <c r="DS116" s="946"/>
      <c r="DT116" s="946"/>
      <c r="DU116" s="947"/>
      <c r="DV116" s="949" t="s">
        <v>462</v>
      </c>
      <c r="DW116" s="950"/>
      <c r="DX116" s="950"/>
      <c r="DY116" s="950"/>
      <c r="DZ116" s="951"/>
    </row>
    <row r="117" spans="1:130" s="224" customFormat="1" ht="26.25" customHeight="1" x14ac:dyDescent="0.15">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471</v>
      </c>
      <c r="Z117" s="881"/>
      <c r="AA117" s="965">
        <v>1285262</v>
      </c>
      <c r="AB117" s="966"/>
      <c r="AC117" s="966"/>
      <c r="AD117" s="966"/>
      <c r="AE117" s="967"/>
      <c r="AF117" s="968">
        <v>1224627</v>
      </c>
      <c r="AG117" s="966"/>
      <c r="AH117" s="966"/>
      <c r="AI117" s="966"/>
      <c r="AJ117" s="967"/>
      <c r="AK117" s="968">
        <v>1188983</v>
      </c>
      <c r="AL117" s="966"/>
      <c r="AM117" s="966"/>
      <c r="AN117" s="966"/>
      <c r="AO117" s="967"/>
      <c r="AP117" s="969"/>
      <c r="AQ117" s="970"/>
      <c r="AR117" s="970"/>
      <c r="AS117" s="970"/>
      <c r="AT117" s="971"/>
      <c r="AU117" s="895"/>
      <c r="AV117" s="896"/>
      <c r="AW117" s="896"/>
      <c r="AX117" s="896"/>
      <c r="AY117" s="896"/>
      <c r="AZ117" s="961" t="s">
        <v>472</v>
      </c>
      <c r="BA117" s="962"/>
      <c r="BB117" s="962"/>
      <c r="BC117" s="962"/>
      <c r="BD117" s="962"/>
      <c r="BE117" s="962"/>
      <c r="BF117" s="962"/>
      <c r="BG117" s="962"/>
      <c r="BH117" s="962"/>
      <c r="BI117" s="962"/>
      <c r="BJ117" s="962"/>
      <c r="BK117" s="962"/>
      <c r="BL117" s="962"/>
      <c r="BM117" s="962"/>
      <c r="BN117" s="962"/>
      <c r="BO117" s="962"/>
      <c r="BP117" s="963"/>
      <c r="BQ117" s="912" t="s">
        <v>450</v>
      </c>
      <c r="BR117" s="913"/>
      <c r="BS117" s="913"/>
      <c r="BT117" s="913"/>
      <c r="BU117" s="913"/>
      <c r="BV117" s="913" t="s">
        <v>462</v>
      </c>
      <c r="BW117" s="913"/>
      <c r="BX117" s="913"/>
      <c r="BY117" s="913"/>
      <c r="BZ117" s="913"/>
      <c r="CA117" s="913" t="s">
        <v>462</v>
      </c>
      <c r="CB117" s="913"/>
      <c r="CC117" s="913"/>
      <c r="CD117" s="913"/>
      <c r="CE117" s="913"/>
      <c r="CF117" s="907" t="s">
        <v>454</v>
      </c>
      <c r="CG117" s="908"/>
      <c r="CH117" s="908"/>
      <c r="CI117" s="908"/>
      <c r="CJ117" s="908"/>
      <c r="CK117" s="935"/>
      <c r="CL117" s="936"/>
      <c r="CM117" s="909" t="s">
        <v>473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441</v>
      </c>
      <c r="DH117" s="946"/>
      <c r="DI117" s="946"/>
      <c r="DJ117" s="946"/>
      <c r="DK117" s="947"/>
      <c r="DL117" s="948" t="s">
        <v>454</v>
      </c>
      <c r="DM117" s="946"/>
      <c r="DN117" s="946"/>
      <c r="DO117" s="946"/>
      <c r="DP117" s="947"/>
      <c r="DQ117" s="948" t="s">
        <v>454</v>
      </c>
      <c r="DR117" s="946"/>
      <c r="DS117" s="946"/>
      <c r="DT117" s="946"/>
      <c r="DU117" s="947"/>
      <c r="DV117" s="949" t="s">
        <v>454</v>
      </c>
      <c r="DW117" s="950"/>
      <c r="DX117" s="950"/>
      <c r="DY117" s="950"/>
      <c r="DZ117" s="951"/>
    </row>
    <row r="118" spans="1:130" s="224" customFormat="1" ht="26.25" customHeight="1" x14ac:dyDescent="0.15">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310</v>
      </c>
      <c r="AL118" s="880"/>
      <c r="AM118" s="880"/>
      <c r="AN118" s="880"/>
      <c r="AO118" s="881"/>
      <c r="AP118" s="957" t="s">
        <v>435</v>
      </c>
      <c r="AQ118" s="958"/>
      <c r="AR118" s="958"/>
      <c r="AS118" s="958"/>
      <c r="AT118" s="959"/>
      <c r="AU118" s="895"/>
      <c r="AV118" s="896"/>
      <c r="AW118" s="896"/>
      <c r="AX118" s="896"/>
      <c r="AY118" s="896"/>
      <c r="AZ118" s="960" t="s">
        <v>474</v>
      </c>
      <c r="BA118" s="952"/>
      <c r="BB118" s="952"/>
      <c r="BC118" s="952"/>
      <c r="BD118" s="952"/>
      <c r="BE118" s="952"/>
      <c r="BF118" s="952"/>
      <c r="BG118" s="952"/>
      <c r="BH118" s="952"/>
      <c r="BI118" s="952"/>
      <c r="BJ118" s="952"/>
      <c r="BK118" s="952"/>
      <c r="BL118" s="952"/>
      <c r="BM118" s="952"/>
      <c r="BN118" s="952"/>
      <c r="BO118" s="952"/>
      <c r="BP118" s="953"/>
      <c r="BQ118" s="986" t="s">
        <v>441</v>
      </c>
      <c r="BR118" s="987"/>
      <c r="BS118" s="987"/>
      <c r="BT118" s="987"/>
      <c r="BU118" s="987"/>
      <c r="BV118" s="987" t="s">
        <v>441</v>
      </c>
      <c r="BW118" s="987"/>
      <c r="BX118" s="987"/>
      <c r="BY118" s="987"/>
      <c r="BZ118" s="987"/>
      <c r="CA118" s="987" t="s">
        <v>448</v>
      </c>
      <c r="CB118" s="987"/>
      <c r="CC118" s="987"/>
      <c r="CD118" s="987"/>
      <c r="CE118" s="987"/>
      <c r="CF118" s="907" t="s">
        <v>441</v>
      </c>
      <c r="CG118" s="908"/>
      <c r="CH118" s="908"/>
      <c r="CI118" s="908"/>
      <c r="CJ118" s="908"/>
      <c r="CK118" s="935"/>
      <c r="CL118" s="936"/>
      <c r="CM118" s="909" t="s">
        <v>475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450</v>
      </c>
      <c r="DH118" s="946"/>
      <c r="DI118" s="946"/>
      <c r="DJ118" s="946"/>
      <c r="DK118" s="947"/>
      <c r="DL118" s="948" t="s">
        <v>451</v>
      </c>
      <c r="DM118" s="946"/>
      <c r="DN118" s="946"/>
      <c r="DO118" s="946"/>
      <c r="DP118" s="947"/>
      <c r="DQ118" s="948" t="s">
        <v>462</v>
      </c>
      <c r="DR118" s="946"/>
      <c r="DS118" s="946"/>
      <c r="DT118" s="946"/>
      <c r="DU118" s="947"/>
      <c r="DV118" s="949" t="s">
        <v>448</v>
      </c>
      <c r="DW118" s="950"/>
      <c r="DX118" s="950"/>
      <c r="DY118" s="950"/>
      <c r="DZ118" s="951"/>
    </row>
    <row r="119" spans="1:130" s="224" customFormat="1" ht="26.25" customHeight="1" x14ac:dyDescent="0.15">
      <c r="A119" s="1044"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441</v>
      </c>
      <c r="AB119" s="887"/>
      <c r="AC119" s="887"/>
      <c r="AD119" s="887"/>
      <c r="AE119" s="888"/>
      <c r="AF119" s="889" t="s">
        <v>450</v>
      </c>
      <c r="AG119" s="887"/>
      <c r="AH119" s="887"/>
      <c r="AI119" s="887"/>
      <c r="AJ119" s="888"/>
      <c r="AK119" s="889" t="s">
        <v>441</v>
      </c>
      <c r="AL119" s="887"/>
      <c r="AM119" s="887"/>
      <c r="AN119" s="887"/>
      <c r="AO119" s="888"/>
      <c r="AP119" s="890" t="s">
        <v>450</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476</v>
      </c>
      <c r="BP119" s="992"/>
      <c r="BQ119" s="986">
        <v>13067909</v>
      </c>
      <c r="BR119" s="987"/>
      <c r="BS119" s="987"/>
      <c r="BT119" s="987"/>
      <c r="BU119" s="987"/>
      <c r="BV119" s="987">
        <v>13329778</v>
      </c>
      <c r="BW119" s="987"/>
      <c r="BX119" s="987"/>
      <c r="BY119" s="987"/>
      <c r="BZ119" s="987"/>
      <c r="CA119" s="987">
        <v>12566906</v>
      </c>
      <c r="CB119" s="987"/>
      <c r="CC119" s="987"/>
      <c r="CD119" s="987"/>
      <c r="CE119" s="987"/>
      <c r="CF119" s="988"/>
      <c r="CG119" s="989"/>
      <c r="CH119" s="989"/>
      <c r="CI119" s="989"/>
      <c r="CJ119" s="990"/>
      <c r="CK119" s="937"/>
      <c r="CL119" s="938"/>
      <c r="CM119" s="960" t="s">
        <v>477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450</v>
      </c>
      <c r="DH119" s="973"/>
      <c r="DI119" s="973"/>
      <c r="DJ119" s="973"/>
      <c r="DK119" s="974"/>
      <c r="DL119" s="972" t="s">
        <v>450</v>
      </c>
      <c r="DM119" s="973"/>
      <c r="DN119" s="973"/>
      <c r="DO119" s="973"/>
      <c r="DP119" s="974"/>
      <c r="DQ119" s="972" t="s">
        <v>454</v>
      </c>
      <c r="DR119" s="973"/>
      <c r="DS119" s="973"/>
      <c r="DT119" s="973"/>
      <c r="DU119" s="974"/>
      <c r="DV119" s="975" t="s">
        <v>454</v>
      </c>
      <c r="DW119" s="976"/>
      <c r="DX119" s="976"/>
      <c r="DY119" s="976"/>
      <c r="DZ119" s="977"/>
    </row>
    <row r="120" spans="1:130" s="224" customFormat="1" ht="26.25" customHeight="1" x14ac:dyDescent="0.15">
      <c r="A120" s="1045"/>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462</v>
      </c>
      <c r="AB120" s="946"/>
      <c r="AC120" s="946"/>
      <c r="AD120" s="946"/>
      <c r="AE120" s="947"/>
      <c r="AF120" s="948" t="s">
        <v>441</v>
      </c>
      <c r="AG120" s="946"/>
      <c r="AH120" s="946"/>
      <c r="AI120" s="946"/>
      <c r="AJ120" s="947"/>
      <c r="AK120" s="948" t="s">
        <v>448</v>
      </c>
      <c r="AL120" s="946"/>
      <c r="AM120" s="946"/>
      <c r="AN120" s="946"/>
      <c r="AO120" s="947"/>
      <c r="AP120" s="949" t="s">
        <v>441</v>
      </c>
      <c r="AQ120" s="950"/>
      <c r="AR120" s="950"/>
      <c r="AS120" s="950"/>
      <c r="AT120" s="951"/>
      <c r="AU120" s="978" t="s">
        <v>478</v>
      </c>
      <c r="AV120" s="979"/>
      <c r="AW120" s="979"/>
      <c r="AX120" s="979"/>
      <c r="AY120" s="980"/>
      <c r="AZ120" s="916" t="s">
        <v>479</v>
      </c>
      <c r="BA120" s="884"/>
      <c r="BB120" s="884"/>
      <c r="BC120" s="884"/>
      <c r="BD120" s="884"/>
      <c r="BE120" s="884"/>
      <c r="BF120" s="884"/>
      <c r="BG120" s="884"/>
      <c r="BH120" s="884"/>
      <c r="BI120" s="884"/>
      <c r="BJ120" s="884"/>
      <c r="BK120" s="884"/>
      <c r="BL120" s="884"/>
      <c r="BM120" s="884"/>
      <c r="BN120" s="884"/>
      <c r="BO120" s="884"/>
      <c r="BP120" s="885"/>
      <c r="BQ120" s="917">
        <v>1355116</v>
      </c>
      <c r="BR120" s="918"/>
      <c r="BS120" s="918"/>
      <c r="BT120" s="918"/>
      <c r="BU120" s="918"/>
      <c r="BV120" s="918">
        <v>1596578</v>
      </c>
      <c r="BW120" s="918"/>
      <c r="BX120" s="918"/>
      <c r="BY120" s="918"/>
      <c r="BZ120" s="918"/>
      <c r="CA120" s="918">
        <v>1693037</v>
      </c>
      <c r="CB120" s="918"/>
      <c r="CC120" s="918"/>
      <c r="CD120" s="918"/>
      <c r="CE120" s="918"/>
      <c r="CF120" s="931">
        <v>95.3</v>
      </c>
      <c r="CG120" s="932"/>
      <c r="CH120" s="932"/>
      <c r="CI120" s="932"/>
      <c r="CJ120" s="932"/>
      <c r="CK120" s="993" t="s">
        <v>480</v>
      </c>
      <c r="CL120" s="994"/>
      <c r="CM120" s="994"/>
      <c r="CN120" s="994"/>
      <c r="CO120" s="995"/>
      <c r="CP120" s="1001" t="s">
        <v>481</v>
      </c>
      <c r="CQ120" s="1002"/>
      <c r="CR120" s="1002"/>
      <c r="CS120" s="1002"/>
      <c r="CT120" s="1002"/>
      <c r="CU120" s="1002"/>
      <c r="CV120" s="1002"/>
      <c r="CW120" s="1002"/>
      <c r="CX120" s="1002"/>
      <c r="CY120" s="1002"/>
      <c r="CZ120" s="1002"/>
      <c r="DA120" s="1002"/>
      <c r="DB120" s="1002"/>
      <c r="DC120" s="1002"/>
      <c r="DD120" s="1002"/>
      <c r="DE120" s="1002"/>
      <c r="DF120" s="1003"/>
      <c r="DG120" s="917">
        <v>1671993</v>
      </c>
      <c r="DH120" s="918"/>
      <c r="DI120" s="918"/>
      <c r="DJ120" s="918"/>
      <c r="DK120" s="918"/>
      <c r="DL120" s="918">
        <v>1594827</v>
      </c>
      <c r="DM120" s="918"/>
      <c r="DN120" s="918"/>
      <c r="DO120" s="918"/>
      <c r="DP120" s="918"/>
      <c r="DQ120" s="918">
        <v>1194585</v>
      </c>
      <c r="DR120" s="918"/>
      <c r="DS120" s="918"/>
      <c r="DT120" s="918"/>
      <c r="DU120" s="918"/>
      <c r="DV120" s="919">
        <v>67.2</v>
      </c>
      <c r="DW120" s="919"/>
      <c r="DX120" s="919"/>
      <c r="DY120" s="919"/>
      <c r="DZ120" s="920"/>
    </row>
    <row r="121" spans="1:130" s="224" customFormat="1" ht="26.25" customHeight="1" x14ac:dyDescent="0.15">
      <c r="A121" s="1045"/>
      <c r="B121" s="936"/>
      <c r="C121" s="961" t="s">
        <v>482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483</v>
      </c>
      <c r="AB121" s="946"/>
      <c r="AC121" s="946"/>
      <c r="AD121" s="946"/>
      <c r="AE121" s="947"/>
      <c r="AF121" s="948" t="s">
        <v>448</v>
      </c>
      <c r="AG121" s="946"/>
      <c r="AH121" s="946"/>
      <c r="AI121" s="946"/>
      <c r="AJ121" s="947"/>
      <c r="AK121" s="948" t="s">
        <v>441</v>
      </c>
      <c r="AL121" s="946"/>
      <c r="AM121" s="946"/>
      <c r="AN121" s="946"/>
      <c r="AO121" s="947"/>
      <c r="AP121" s="949" t="s">
        <v>450</v>
      </c>
      <c r="AQ121" s="950"/>
      <c r="AR121" s="950"/>
      <c r="AS121" s="950"/>
      <c r="AT121" s="951"/>
      <c r="AU121" s="981"/>
      <c r="AV121" s="982"/>
      <c r="AW121" s="982"/>
      <c r="AX121" s="982"/>
      <c r="AY121" s="983"/>
      <c r="AZ121" s="909" t="s">
        <v>484</v>
      </c>
      <c r="BA121" s="910"/>
      <c r="BB121" s="910"/>
      <c r="BC121" s="910"/>
      <c r="BD121" s="910"/>
      <c r="BE121" s="910"/>
      <c r="BF121" s="910"/>
      <c r="BG121" s="910"/>
      <c r="BH121" s="910"/>
      <c r="BI121" s="910"/>
      <c r="BJ121" s="910"/>
      <c r="BK121" s="910"/>
      <c r="BL121" s="910"/>
      <c r="BM121" s="910"/>
      <c r="BN121" s="910"/>
      <c r="BO121" s="910"/>
      <c r="BP121" s="911"/>
      <c r="BQ121" s="912">
        <v>523448</v>
      </c>
      <c r="BR121" s="913"/>
      <c r="BS121" s="913"/>
      <c r="BT121" s="913"/>
      <c r="BU121" s="913"/>
      <c r="BV121" s="913">
        <v>505943</v>
      </c>
      <c r="BW121" s="913"/>
      <c r="BX121" s="913"/>
      <c r="BY121" s="913"/>
      <c r="BZ121" s="913"/>
      <c r="CA121" s="913">
        <v>510339</v>
      </c>
      <c r="CB121" s="913"/>
      <c r="CC121" s="913"/>
      <c r="CD121" s="913"/>
      <c r="CE121" s="913"/>
      <c r="CF121" s="907">
        <v>28.7</v>
      </c>
      <c r="CG121" s="908"/>
      <c r="CH121" s="908"/>
      <c r="CI121" s="908"/>
      <c r="CJ121" s="908"/>
      <c r="CK121" s="996"/>
      <c r="CL121" s="997"/>
      <c r="CM121" s="997"/>
      <c r="CN121" s="997"/>
      <c r="CO121" s="998"/>
      <c r="CP121" s="1006" t="s">
        <v>485</v>
      </c>
      <c r="CQ121" s="1007"/>
      <c r="CR121" s="1007"/>
      <c r="CS121" s="1007"/>
      <c r="CT121" s="1007"/>
      <c r="CU121" s="1007"/>
      <c r="CV121" s="1007"/>
      <c r="CW121" s="1007"/>
      <c r="CX121" s="1007"/>
      <c r="CY121" s="1007"/>
      <c r="CZ121" s="1007"/>
      <c r="DA121" s="1007"/>
      <c r="DB121" s="1007"/>
      <c r="DC121" s="1007"/>
      <c r="DD121" s="1007"/>
      <c r="DE121" s="1007"/>
      <c r="DF121" s="1008"/>
      <c r="DG121" s="912">
        <v>762023</v>
      </c>
      <c r="DH121" s="913"/>
      <c r="DI121" s="913"/>
      <c r="DJ121" s="913"/>
      <c r="DK121" s="913"/>
      <c r="DL121" s="913">
        <v>704537</v>
      </c>
      <c r="DM121" s="913"/>
      <c r="DN121" s="913"/>
      <c r="DO121" s="913"/>
      <c r="DP121" s="913"/>
      <c r="DQ121" s="913">
        <v>759394</v>
      </c>
      <c r="DR121" s="913"/>
      <c r="DS121" s="913"/>
      <c r="DT121" s="913"/>
      <c r="DU121" s="913"/>
      <c r="DV121" s="914">
        <v>42.7</v>
      </c>
      <c r="DW121" s="914"/>
      <c r="DX121" s="914"/>
      <c r="DY121" s="914"/>
      <c r="DZ121" s="915"/>
    </row>
    <row r="122" spans="1:130" s="224" customFormat="1" ht="26.25" customHeight="1" x14ac:dyDescent="0.15">
      <c r="A122" s="1045"/>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469</v>
      </c>
      <c r="AB122" s="946"/>
      <c r="AC122" s="946"/>
      <c r="AD122" s="946"/>
      <c r="AE122" s="947"/>
      <c r="AF122" s="948" t="s">
        <v>441</v>
      </c>
      <c r="AG122" s="946"/>
      <c r="AH122" s="946"/>
      <c r="AI122" s="946"/>
      <c r="AJ122" s="947"/>
      <c r="AK122" s="948" t="s">
        <v>450</v>
      </c>
      <c r="AL122" s="946"/>
      <c r="AM122" s="946"/>
      <c r="AN122" s="946"/>
      <c r="AO122" s="947"/>
      <c r="AP122" s="949" t="s">
        <v>450</v>
      </c>
      <c r="AQ122" s="950"/>
      <c r="AR122" s="950"/>
      <c r="AS122" s="950"/>
      <c r="AT122" s="951"/>
      <c r="AU122" s="981"/>
      <c r="AV122" s="982"/>
      <c r="AW122" s="982"/>
      <c r="AX122" s="982"/>
      <c r="AY122" s="983"/>
      <c r="AZ122" s="960" t="s">
        <v>486</v>
      </c>
      <c r="BA122" s="952"/>
      <c r="BB122" s="952"/>
      <c r="BC122" s="952"/>
      <c r="BD122" s="952"/>
      <c r="BE122" s="952"/>
      <c r="BF122" s="952"/>
      <c r="BG122" s="952"/>
      <c r="BH122" s="952"/>
      <c r="BI122" s="952"/>
      <c r="BJ122" s="952"/>
      <c r="BK122" s="952"/>
      <c r="BL122" s="952"/>
      <c r="BM122" s="952"/>
      <c r="BN122" s="952"/>
      <c r="BO122" s="952"/>
      <c r="BP122" s="953"/>
      <c r="BQ122" s="986">
        <v>9640373</v>
      </c>
      <c r="BR122" s="987"/>
      <c r="BS122" s="987"/>
      <c r="BT122" s="987"/>
      <c r="BU122" s="987"/>
      <c r="BV122" s="987">
        <v>9879516</v>
      </c>
      <c r="BW122" s="987"/>
      <c r="BX122" s="987"/>
      <c r="BY122" s="987"/>
      <c r="BZ122" s="987"/>
      <c r="CA122" s="987">
        <v>9633682</v>
      </c>
      <c r="CB122" s="987"/>
      <c r="CC122" s="987"/>
      <c r="CD122" s="987"/>
      <c r="CE122" s="987"/>
      <c r="CF122" s="1004">
        <v>542.20000000000005</v>
      </c>
      <c r="CG122" s="1005"/>
      <c r="CH122" s="1005"/>
      <c r="CI122" s="1005"/>
      <c r="CJ122" s="1005"/>
      <c r="CK122" s="996"/>
      <c r="CL122" s="997"/>
      <c r="CM122" s="997"/>
      <c r="CN122" s="997"/>
      <c r="CO122" s="998"/>
      <c r="CP122" s="1006" t="s">
        <v>487</v>
      </c>
      <c r="CQ122" s="1007"/>
      <c r="CR122" s="1007"/>
      <c r="CS122" s="1007"/>
      <c r="CT122" s="1007"/>
      <c r="CU122" s="1007"/>
      <c r="CV122" s="1007"/>
      <c r="CW122" s="1007"/>
      <c r="CX122" s="1007"/>
      <c r="CY122" s="1007"/>
      <c r="CZ122" s="1007"/>
      <c r="DA122" s="1007"/>
      <c r="DB122" s="1007"/>
      <c r="DC122" s="1007"/>
      <c r="DD122" s="1007"/>
      <c r="DE122" s="1007"/>
      <c r="DF122" s="1008"/>
      <c r="DG122" s="912">
        <v>76897</v>
      </c>
      <c r="DH122" s="913"/>
      <c r="DI122" s="913"/>
      <c r="DJ122" s="913"/>
      <c r="DK122" s="913"/>
      <c r="DL122" s="913">
        <v>68384</v>
      </c>
      <c r="DM122" s="913"/>
      <c r="DN122" s="913"/>
      <c r="DO122" s="913"/>
      <c r="DP122" s="913"/>
      <c r="DQ122" s="913">
        <v>72139</v>
      </c>
      <c r="DR122" s="913"/>
      <c r="DS122" s="913"/>
      <c r="DT122" s="913"/>
      <c r="DU122" s="913"/>
      <c r="DV122" s="914">
        <v>4.0999999999999996</v>
      </c>
      <c r="DW122" s="914"/>
      <c r="DX122" s="914"/>
      <c r="DY122" s="914"/>
      <c r="DZ122" s="915"/>
    </row>
    <row r="123" spans="1:130" s="224" customFormat="1" ht="26.25" customHeight="1" x14ac:dyDescent="0.15">
      <c r="A123" s="1045"/>
      <c r="B123" s="936"/>
      <c r="C123" s="909" t="s">
        <v>470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448</v>
      </c>
      <c r="AB123" s="946"/>
      <c r="AC123" s="946"/>
      <c r="AD123" s="946"/>
      <c r="AE123" s="947"/>
      <c r="AF123" s="948" t="s">
        <v>450</v>
      </c>
      <c r="AG123" s="946"/>
      <c r="AH123" s="946"/>
      <c r="AI123" s="946"/>
      <c r="AJ123" s="947"/>
      <c r="AK123" s="948" t="s">
        <v>450</v>
      </c>
      <c r="AL123" s="946"/>
      <c r="AM123" s="946"/>
      <c r="AN123" s="946"/>
      <c r="AO123" s="947"/>
      <c r="AP123" s="949" t="s">
        <v>450</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488</v>
      </c>
      <c r="BP123" s="992"/>
      <c r="BQ123" s="1051">
        <v>11518937</v>
      </c>
      <c r="BR123" s="1018"/>
      <c r="BS123" s="1018"/>
      <c r="BT123" s="1018"/>
      <c r="BU123" s="1018"/>
      <c r="BV123" s="1018">
        <v>11982037</v>
      </c>
      <c r="BW123" s="1018"/>
      <c r="BX123" s="1018"/>
      <c r="BY123" s="1018"/>
      <c r="BZ123" s="1018"/>
      <c r="CA123" s="1018">
        <v>11837058</v>
      </c>
      <c r="CB123" s="1018"/>
      <c r="CC123" s="1018"/>
      <c r="CD123" s="1018"/>
      <c r="CE123" s="1018"/>
      <c r="CF123" s="988"/>
      <c r="CG123" s="989"/>
      <c r="CH123" s="989"/>
      <c r="CI123" s="989"/>
      <c r="CJ123" s="990"/>
      <c r="CK123" s="996"/>
      <c r="CL123" s="997"/>
      <c r="CM123" s="997"/>
      <c r="CN123" s="997"/>
      <c r="CO123" s="998"/>
      <c r="CP123" s="1006" t="s">
        <v>489</v>
      </c>
      <c r="CQ123" s="1007"/>
      <c r="CR123" s="1007"/>
      <c r="CS123" s="1007"/>
      <c r="CT123" s="1007"/>
      <c r="CU123" s="1007"/>
      <c r="CV123" s="1007"/>
      <c r="CW123" s="1007"/>
      <c r="CX123" s="1007"/>
      <c r="CY123" s="1007"/>
      <c r="CZ123" s="1007"/>
      <c r="DA123" s="1007"/>
      <c r="DB123" s="1007"/>
      <c r="DC123" s="1007"/>
      <c r="DD123" s="1007"/>
      <c r="DE123" s="1007"/>
      <c r="DF123" s="1008"/>
      <c r="DG123" s="945" t="s">
        <v>449</v>
      </c>
      <c r="DH123" s="946"/>
      <c r="DI123" s="946"/>
      <c r="DJ123" s="946"/>
      <c r="DK123" s="947"/>
      <c r="DL123" s="948" t="s">
        <v>441</v>
      </c>
      <c r="DM123" s="946"/>
      <c r="DN123" s="946"/>
      <c r="DO123" s="946"/>
      <c r="DP123" s="947"/>
      <c r="DQ123" s="948">
        <v>3125</v>
      </c>
      <c r="DR123" s="946"/>
      <c r="DS123" s="946"/>
      <c r="DT123" s="946"/>
      <c r="DU123" s="947"/>
      <c r="DV123" s="949">
        <v>0.2</v>
      </c>
      <c r="DW123" s="950"/>
      <c r="DX123" s="950"/>
      <c r="DY123" s="950"/>
      <c r="DZ123" s="951"/>
    </row>
    <row r="124" spans="1:130" s="224" customFormat="1" ht="26.25" customHeight="1" thickBot="1" x14ac:dyDescent="0.2">
      <c r="A124" s="1045"/>
      <c r="B124" s="936"/>
      <c r="C124" s="909" t="s">
        <v>473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448</v>
      </c>
      <c r="AB124" s="946"/>
      <c r="AC124" s="946"/>
      <c r="AD124" s="946"/>
      <c r="AE124" s="947"/>
      <c r="AF124" s="948" t="s">
        <v>450</v>
      </c>
      <c r="AG124" s="946"/>
      <c r="AH124" s="946"/>
      <c r="AI124" s="946"/>
      <c r="AJ124" s="947"/>
      <c r="AK124" s="948" t="s">
        <v>451</v>
      </c>
      <c r="AL124" s="946"/>
      <c r="AM124" s="946"/>
      <c r="AN124" s="946"/>
      <c r="AO124" s="947"/>
      <c r="AP124" s="949" t="s">
        <v>450</v>
      </c>
      <c r="AQ124" s="950"/>
      <c r="AR124" s="950"/>
      <c r="AS124" s="950"/>
      <c r="AT124" s="951"/>
      <c r="AU124" s="1047" t="s">
        <v>490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98.2</v>
      </c>
      <c r="BR124" s="1014"/>
      <c r="BS124" s="1014"/>
      <c r="BT124" s="1014"/>
      <c r="BU124" s="1014"/>
      <c r="BV124" s="1014">
        <v>76.099999999999994</v>
      </c>
      <c r="BW124" s="1014"/>
      <c r="BX124" s="1014"/>
      <c r="BY124" s="1014"/>
      <c r="BZ124" s="1014"/>
      <c r="CA124" s="1014">
        <v>41</v>
      </c>
      <c r="CB124" s="1014"/>
      <c r="CC124" s="1014"/>
      <c r="CD124" s="1014"/>
      <c r="CE124" s="1014"/>
      <c r="CF124" s="1015"/>
      <c r="CG124" s="1016"/>
      <c r="CH124" s="1016"/>
      <c r="CI124" s="1016"/>
      <c r="CJ124" s="1017"/>
      <c r="CK124" s="999"/>
      <c r="CL124" s="999"/>
      <c r="CM124" s="999"/>
      <c r="CN124" s="999"/>
      <c r="CO124" s="1000"/>
      <c r="CP124" s="1006" t="s">
        <v>491</v>
      </c>
      <c r="CQ124" s="1007"/>
      <c r="CR124" s="1007"/>
      <c r="CS124" s="1007"/>
      <c r="CT124" s="1007"/>
      <c r="CU124" s="1007"/>
      <c r="CV124" s="1007"/>
      <c r="CW124" s="1007"/>
      <c r="CX124" s="1007"/>
      <c r="CY124" s="1007"/>
      <c r="CZ124" s="1007"/>
      <c r="DA124" s="1007"/>
      <c r="DB124" s="1007"/>
      <c r="DC124" s="1007"/>
      <c r="DD124" s="1007"/>
      <c r="DE124" s="1007"/>
      <c r="DF124" s="1008"/>
      <c r="DG124" s="991" t="s">
        <v>483</v>
      </c>
      <c r="DH124" s="973"/>
      <c r="DI124" s="973"/>
      <c r="DJ124" s="973"/>
      <c r="DK124" s="974"/>
      <c r="DL124" s="972" t="s">
        <v>450</v>
      </c>
      <c r="DM124" s="973"/>
      <c r="DN124" s="973"/>
      <c r="DO124" s="973"/>
      <c r="DP124" s="974"/>
      <c r="DQ124" s="972" t="s">
        <v>450</v>
      </c>
      <c r="DR124" s="973"/>
      <c r="DS124" s="973"/>
      <c r="DT124" s="973"/>
      <c r="DU124" s="974"/>
      <c r="DV124" s="975" t="s">
        <v>441</v>
      </c>
      <c r="DW124" s="976"/>
      <c r="DX124" s="976"/>
      <c r="DY124" s="976"/>
      <c r="DZ124" s="977"/>
    </row>
    <row r="125" spans="1:130" s="224" customFormat="1" ht="26.25" customHeight="1" x14ac:dyDescent="0.15">
      <c r="A125" s="1045"/>
      <c r="B125" s="936"/>
      <c r="C125" s="909" t="s">
        <v>475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454</v>
      </c>
      <c r="AB125" s="946"/>
      <c r="AC125" s="946"/>
      <c r="AD125" s="946"/>
      <c r="AE125" s="947"/>
      <c r="AF125" s="948" t="s">
        <v>450</v>
      </c>
      <c r="AG125" s="946"/>
      <c r="AH125" s="946"/>
      <c r="AI125" s="946"/>
      <c r="AJ125" s="947"/>
      <c r="AK125" s="948" t="s">
        <v>454</v>
      </c>
      <c r="AL125" s="946"/>
      <c r="AM125" s="946"/>
      <c r="AN125" s="946"/>
      <c r="AO125" s="947"/>
      <c r="AP125" s="949" t="s">
        <v>450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492</v>
      </c>
      <c r="CL125" s="994"/>
      <c r="CM125" s="994"/>
      <c r="CN125" s="994"/>
      <c r="CO125" s="995"/>
      <c r="CP125" s="916" t="s">
        <v>493</v>
      </c>
      <c r="CQ125" s="884"/>
      <c r="CR125" s="884"/>
      <c r="CS125" s="884"/>
      <c r="CT125" s="884"/>
      <c r="CU125" s="884"/>
      <c r="CV125" s="884"/>
      <c r="CW125" s="884"/>
      <c r="CX125" s="884"/>
      <c r="CY125" s="884"/>
      <c r="CZ125" s="884"/>
      <c r="DA125" s="884"/>
      <c r="DB125" s="884"/>
      <c r="DC125" s="884"/>
      <c r="DD125" s="884"/>
      <c r="DE125" s="884"/>
      <c r="DF125" s="885"/>
      <c r="DG125" s="917" t="s">
        <v>450</v>
      </c>
      <c r="DH125" s="918"/>
      <c r="DI125" s="918"/>
      <c r="DJ125" s="918"/>
      <c r="DK125" s="918"/>
      <c r="DL125" s="918" t="s">
        <v>451</v>
      </c>
      <c r="DM125" s="918"/>
      <c r="DN125" s="918"/>
      <c r="DO125" s="918"/>
      <c r="DP125" s="918"/>
      <c r="DQ125" s="918" t="s">
        <v>450</v>
      </c>
      <c r="DR125" s="918"/>
      <c r="DS125" s="918"/>
      <c r="DT125" s="918"/>
      <c r="DU125" s="918"/>
      <c r="DV125" s="919" t="s">
        <v>448</v>
      </c>
      <c r="DW125" s="919"/>
      <c r="DX125" s="919"/>
      <c r="DY125" s="919"/>
      <c r="DZ125" s="920"/>
    </row>
    <row r="126" spans="1:130" s="224" customFormat="1" ht="26.25" customHeight="1" thickBot="1" x14ac:dyDescent="0.2">
      <c r="A126" s="1045"/>
      <c r="B126" s="936"/>
      <c r="C126" s="909" t="s">
        <v>477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450</v>
      </c>
      <c r="AB126" s="946"/>
      <c r="AC126" s="946"/>
      <c r="AD126" s="946"/>
      <c r="AE126" s="947"/>
      <c r="AF126" s="948" t="s">
        <v>450</v>
      </c>
      <c r="AG126" s="946"/>
      <c r="AH126" s="946"/>
      <c r="AI126" s="946"/>
      <c r="AJ126" s="947"/>
      <c r="AK126" s="948" t="s">
        <v>450</v>
      </c>
      <c r="AL126" s="946"/>
      <c r="AM126" s="946"/>
      <c r="AN126" s="946"/>
      <c r="AO126" s="947"/>
      <c r="AP126" s="949" t="s">
        <v>454</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494</v>
      </c>
      <c r="CQ126" s="910"/>
      <c r="CR126" s="910"/>
      <c r="CS126" s="910"/>
      <c r="CT126" s="910"/>
      <c r="CU126" s="910"/>
      <c r="CV126" s="910"/>
      <c r="CW126" s="910"/>
      <c r="CX126" s="910"/>
      <c r="CY126" s="910"/>
      <c r="CZ126" s="910"/>
      <c r="DA126" s="910"/>
      <c r="DB126" s="910"/>
      <c r="DC126" s="910"/>
      <c r="DD126" s="910"/>
      <c r="DE126" s="910"/>
      <c r="DF126" s="911"/>
      <c r="DG126" s="912" t="s">
        <v>448</v>
      </c>
      <c r="DH126" s="913"/>
      <c r="DI126" s="913"/>
      <c r="DJ126" s="913"/>
      <c r="DK126" s="913"/>
      <c r="DL126" s="913" t="s">
        <v>454</v>
      </c>
      <c r="DM126" s="913"/>
      <c r="DN126" s="913"/>
      <c r="DO126" s="913"/>
      <c r="DP126" s="913"/>
      <c r="DQ126" s="913" t="s">
        <v>441</v>
      </c>
      <c r="DR126" s="913"/>
      <c r="DS126" s="913"/>
      <c r="DT126" s="913"/>
      <c r="DU126" s="913"/>
      <c r="DV126" s="914" t="s">
        <v>454</v>
      </c>
      <c r="DW126" s="914"/>
      <c r="DX126" s="914"/>
      <c r="DY126" s="914"/>
      <c r="DZ126" s="915"/>
    </row>
    <row r="127" spans="1:130" s="224" customFormat="1" ht="26.25" customHeight="1" x14ac:dyDescent="0.15">
      <c r="A127" s="1046"/>
      <c r="B127" s="938"/>
      <c r="C127" s="960" t="s">
        <v>495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454</v>
      </c>
      <c r="AB127" s="946"/>
      <c r="AC127" s="946"/>
      <c r="AD127" s="946"/>
      <c r="AE127" s="947"/>
      <c r="AF127" s="948" t="s">
        <v>462</v>
      </c>
      <c r="AG127" s="946"/>
      <c r="AH127" s="946"/>
      <c r="AI127" s="946"/>
      <c r="AJ127" s="947"/>
      <c r="AK127" s="948" t="s">
        <v>454</v>
      </c>
      <c r="AL127" s="946"/>
      <c r="AM127" s="946"/>
      <c r="AN127" s="946"/>
      <c r="AO127" s="947"/>
      <c r="AP127" s="949" t="s">
        <v>450</v>
      </c>
      <c r="AQ127" s="950"/>
      <c r="AR127" s="950"/>
      <c r="AS127" s="950"/>
      <c r="AT127" s="951"/>
      <c r="AU127" s="226"/>
      <c r="AV127" s="226"/>
      <c r="AW127" s="226"/>
      <c r="AX127" s="1019" t="s">
        <v>496</v>
      </c>
      <c r="AY127" s="1020"/>
      <c r="AZ127" s="1020"/>
      <c r="BA127" s="1020"/>
      <c r="BB127" s="1020"/>
      <c r="BC127" s="1020"/>
      <c r="BD127" s="1020"/>
      <c r="BE127" s="1021"/>
      <c r="BF127" s="1022" t="s">
        <v>497</v>
      </c>
      <c r="BG127" s="1020"/>
      <c r="BH127" s="1020"/>
      <c r="BI127" s="1020"/>
      <c r="BJ127" s="1020"/>
      <c r="BK127" s="1020"/>
      <c r="BL127" s="1021"/>
      <c r="BM127" s="1022" t="s">
        <v>498</v>
      </c>
      <c r="BN127" s="1020"/>
      <c r="BO127" s="1020"/>
      <c r="BP127" s="1020"/>
      <c r="BQ127" s="1020"/>
      <c r="BR127" s="1020"/>
      <c r="BS127" s="1021"/>
      <c r="BT127" s="1022" t="s">
        <v>499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500</v>
      </c>
      <c r="CQ127" s="910"/>
      <c r="CR127" s="910"/>
      <c r="CS127" s="910"/>
      <c r="CT127" s="910"/>
      <c r="CU127" s="910"/>
      <c r="CV127" s="910"/>
      <c r="CW127" s="910"/>
      <c r="CX127" s="910"/>
      <c r="CY127" s="910"/>
      <c r="CZ127" s="910"/>
      <c r="DA127" s="910"/>
      <c r="DB127" s="910"/>
      <c r="DC127" s="910"/>
      <c r="DD127" s="910"/>
      <c r="DE127" s="910"/>
      <c r="DF127" s="911"/>
      <c r="DG127" s="912" t="s">
        <v>450</v>
      </c>
      <c r="DH127" s="913"/>
      <c r="DI127" s="913"/>
      <c r="DJ127" s="913"/>
      <c r="DK127" s="913"/>
      <c r="DL127" s="913" t="s">
        <v>450</v>
      </c>
      <c r="DM127" s="913"/>
      <c r="DN127" s="913"/>
      <c r="DO127" s="913"/>
      <c r="DP127" s="913"/>
      <c r="DQ127" s="913" t="s">
        <v>450</v>
      </c>
      <c r="DR127" s="913"/>
      <c r="DS127" s="913"/>
      <c r="DT127" s="913"/>
      <c r="DU127" s="913"/>
      <c r="DV127" s="914" t="s">
        <v>441</v>
      </c>
      <c r="DW127" s="914"/>
      <c r="DX127" s="914"/>
      <c r="DY127" s="914"/>
      <c r="DZ127" s="915"/>
    </row>
    <row r="128" spans="1:130" s="224" customFormat="1" ht="26.25" customHeight="1" thickBot="1" x14ac:dyDescent="0.2">
      <c r="A128" s="1029" t="s">
        <v>501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502</v>
      </c>
      <c r="X128" s="1031"/>
      <c r="Y128" s="1031"/>
      <c r="Z128" s="1032"/>
      <c r="AA128" s="1033">
        <v>118130</v>
      </c>
      <c r="AB128" s="1034"/>
      <c r="AC128" s="1034"/>
      <c r="AD128" s="1034"/>
      <c r="AE128" s="1035"/>
      <c r="AF128" s="1036">
        <v>131102</v>
      </c>
      <c r="AG128" s="1034"/>
      <c r="AH128" s="1034"/>
      <c r="AI128" s="1034"/>
      <c r="AJ128" s="1035"/>
      <c r="AK128" s="1036">
        <v>146994</v>
      </c>
      <c r="AL128" s="1034"/>
      <c r="AM128" s="1034"/>
      <c r="AN128" s="1034"/>
      <c r="AO128" s="1035"/>
      <c r="AP128" s="1037"/>
      <c r="AQ128" s="1038"/>
      <c r="AR128" s="1038"/>
      <c r="AS128" s="1038"/>
      <c r="AT128" s="1039"/>
      <c r="AU128" s="226"/>
      <c r="AV128" s="226"/>
      <c r="AW128" s="226"/>
      <c r="AX128" s="883" t="s">
        <v>503</v>
      </c>
      <c r="AY128" s="884"/>
      <c r="AZ128" s="884"/>
      <c r="BA128" s="884"/>
      <c r="BB128" s="884"/>
      <c r="BC128" s="884"/>
      <c r="BD128" s="884"/>
      <c r="BE128" s="885"/>
      <c r="BF128" s="1040" t="s">
        <v>441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504</v>
      </c>
      <c r="CQ128" s="713"/>
      <c r="CR128" s="713"/>
      <c r="CS128" s="713"/>
      <c r="CT128" s="713"/>
      <c r="CU128" s="713"/>
      <c r="CV128" s="713"/>
      <c r="CW128" s="713"/>
      <c r="CX128" s="713"/>
      <c r="CY128" s="713"/>
      <c r="CZ128" s="713"/>
      <c r="DA128" s="713"/>
      <c r="DB128" s="713"/>
      <c r="DC128" s="713"/>
      <c r="DD128" s="713"/>
      <c r="DE128" s="713"/>
      <c r="DF128" s="1024"/>
      <c r="DG128" s="1025" t="s">
        <v>448</v>
      </c>
      <c r="DH128" s="1026"/>
      <c r="DI128" s="1026"/>
      <c r="DJ128" s="1026"/>
      <c r="DK128" s="1026"/>
      <c r="DL128" s="1026" t="s">
        <v>469</v>
      </c>
      <c r="DM128" s="1026"/>
      <c r="DN128" s="1026"/>
      <c r="DO128" s="1026"/>
      <c r="DP128" s="1026"/>
      <c r="DQ128" s="1026" t="s">
        <v>469</v>
      </c>
      <c r="DR128" s="1026"/>
      <c r="DS128" s="1026"/>
      <c r="DT128" s="1026"/>
      <c r="DU128" s="1026"/>
      <c r="DV128" s="1027" t="s">
        <v>469</v>
      </c>
      <c r="DW128" s="1027"/>
      <c r="DX128" s="1027"/>
      <c r="DY128" s="1027"/>
      <c r="DZ128" s="1028"/>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505</v>
      </c>
      <c r="X129" s="1058"/>
      <c r="Y129" s="1058"/>
      <c r="Z129" s="1059"/>
      <c r="AA129" s="945">
        <v>2567919</v>
      </c>
      <c r="AB129" s="946"/>
      <c r="AC129" s="946"/>
      <c r="AD129" s="946"/>
      <c r="AE129" s="947"/>
      <c r="AF129" s="948">
        <v>2768141</v>
      </c>
      <c r="AG129" s="946"/>
      <c r="AH129" s="946"/>
      <c r="AI129" s="946"/>
      <c r="AJ129" s="947"/>
      <c r="AK129" s="948">
        <v>2711303</v>
      </c>
      <c r="AL129" s="946"/>
      <c r="AM129" s="946"/>
      <c r="AN129" s="946"/>
      <c r="AO129" s="947"/>
      <c r="AP129" s="1060"/>
      <c r="AQ129" s="1061"/>
      <c r="AR129" s="1061"/>
      <c r="AS129" s="1061"/>
      <c r="AT129" s="1062"/>
      <c r="AU129" s="227"/>
      <c r="AV129" s="227"/>
      <c r="AW129" s="227"/>
      <c r="AX129" s="1052" t="s">
        <v>506</v>
      </c>
      <c r="AY129" s="910"/>
      <c r="AZ129" s="910"/>
      <c r="BA129" s="910"/>
      <c r="BB129" s="910"/>
      <c r="BC129" s="910"/>
      <c r="BD129" s="910"/>
      <c r="BE129" s="911"/>
      <c r="BF129" s="1053" t="s">
        <v>451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508</v>
      </c>
      <c r="X130" s="1058"/>
      <c r="Y130" s="1058"/>
      <c r="Z130" s="1059"/>
      <c r="AA130" s="945">
        <v>991490</v>
      </c>
      <c r="AB130" s="946"/>
      <c r="AC130" s="946"/>
      <c r="AD130" s="946"/>
      <c r="AE130" s="947"/>
      <c r="AF130" s="948">
        <v>997512</v>
      </c>
      <c r="AG130" s="946"/>
      <c r="AH130" s="946"/>
      <c r="AI130" s="946"/>
      <c r="AJ130" s="947"/>
      <c r="AK130" s="948">
        <v>934544</v>
      </c>
      <c r="AL130" s="946"/>
      <c r="AM130" s="946"/>
      <c r="AN130" s="946"/>
      <c r="AO130" s="947"/>
      <c r="AP130" s="1060"/>
      <c r="AQ130" s="1061"/>
      <c r="AR130" s="1061"/>
      <c r="AS130" s="1061"/>
      <c r="AT130" s="1062"/>
      <c r="AU130" s="227"/>
      <c r="AV130" s="227"/>
      <c r="AW130" s="227"/>
      <c r="AX130" s="1052" t="s">
        <v>509</v>
      </c>
      <c r="AY130" s="910"/>
      <c r="AZ130" s="910"/>
      <c r="BA130" s="910"/>
      <c r="BB130" s="910"/>
      <c r="BC130" s="910"/>
      <c r="BD130" s="910"/>
      <c r="BE130" s="911"/>
      <c r="BF130" s="1088">
        <v>7.5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510</v>
      </c>
      <c r="X131" s="1095"/>
      <c r="Y131" s="1095"/>
      <c r="Z131" s="1096"/>
      <c r="AA131" s="991">
        <v>1576429</v>
      </c>
      <c r="AB131" s="973"/>
      <c r="AC131" s="973"/>
      <c r="AD131" s="973"/>
      <c r="AE131" s="974"/>
      <c r="AF131" s="972">
        <v>1770629</v>
      </c>
      <c r="AG131" s="973"/>
      <c r="AH131" s="973"/>
      <c r="AI131" s="973"/>
      <c r="AJ131" s="974"/>
      <c r="AK131" s="972">
        <v>1776759</v>
      </c>
      <c r="AL131" s="973"/>
      <c r="AM131" s="973"/>
      <c r="AN131" s="973"/>
      <c r="AO131" s="974"/>
      <c r="AP131" s="1097"/>
      <c r="AQ131" s="1098"/>
      <c r="AR131" s="1098"/>
      <c r="AS131" s="1098"/>
      <c r="AT131" s="1099"/>
      <c r="AU131" s="227"/>
      <c r="AV131" s="227"/>
      <c r="AW131" s="227"/>
      <c r="AX131" s="1070" t="s">
        <v>511</v>
      </c>
      <c r="AY131" s="713"/>
      <c r="AZ131" s="713"/>
      <c r="BA131" s="713"/>
      <c r="BB131" s="713"/>
      <c r="BC131" s="713"/>
      <c r="BD131" s="713"/>
      <c r="BE131" s="1024"/>
      <c r="BF131" s="1071">
        <v>41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513</v>
      </c>
      <c r="W132" s="1081"/>
      <c r="X132" s="1081"/>
      <c r="Y132" s="1081"/>
      <c r="Z132" s="1082"/>
      <c r="AA132" s="1083">
        <v>11.14176408</v>
      </c>
      <c r="AB132" s="1084"/>
      <c r="AC132" s="1084"/>
      <c r="AD132" s="1084"/>
      <c r="AE132" s="1085"/>
      <c r="AF132" s="1086">
        <v>5.4225362849999996</v>
      </c>
      <c r="AG132" s="1084"/>
      <c r="AH132" s="1084"/>
      <c r="AI132" s="1084"/>
      <c r="AJ132" s="1085"/>
      <c r="AK132" s="1086">
        <v>6.0472466999999996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514</v>
      </c>
      <c r="W133" s="1064"/>
      <c r="X133" s="1064"/>
      <c r="Y133" s="1064"/>
      <c r="Z133" s="1065"/>
      <c r="AA133" s="1066">
        <v>11.6</v>
      </c>
      <c r="AB133" s="1067"/>
      <c r="AC133" s="1067"/>
      <c r="AD133" s="1067"/>
      <c r="AE133" s="1068"/>
      <c r="AF133" s="1066">
        <v>9.8000000000000007</v>
      </c>
      <c r="AG133" s="1067"/>
      <c r="AH133" s="1067"/>
      <c r="AI133" s="1067"/>
      <c r="AJ133" s="1068"/>
      <c r="AK133" s="1066">
        <v>7.5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67Mao0wBxie9YQ+hIV2Lw8tGrLnXwE7n3rnli68A5AmhLb8w8KuDkJbQ2Y3BHKU3uPnZPDNqRv/yhx/sRnnpQ==" saltValue="ufhe70c7BQU9KGDuenLS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52"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KhBOKr9Ah8OobIcLG0reE5zCMazswjkh8zmUSqgxkP/8pPF+zsTIDovDHP8ElduUylKLkxiFnjgmSZ8yu2QxA==" saltValue="BrtjdI0RLB5oZLk8Doer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6" zoomScale="40" zoomScaleNormal="4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3ck3Vg2IGqFsPD6c+HVh6vHTorayVPuXitpd9S/PVzhAt6atmLNMBvK/CtUHsYQWbpVTTE4QXHa9JQn1z2TWA==" saltValue="PWjE4KXK6g65X35CSf2J9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517</v>
      </c>
      <c r="AL6" s="260"/>
      <c r="AM6" s="260"/>
      <c r="AN6" s="260"/>
    </row>
    <row r="7" spans="1:46" ht="13.5" customHeight="1" x14ac:dyDescent="0.15">
      <c r="A7" s="259"/>
      <c r="AK7" s="262"/>
      <c r="AL7" s="263"/>
      <c r="AM7" s="263"/>
      <c r="AN7" s="264"/>
      <c r="AO7" s="1101" t="s">
        <v>518</v>
      </c>
      <c r="AP7" s="265"/>
      <c r="AQ7" s="266" t="s">
        <v>519</v>
      </c>
      <c r="AR7" s="267"/>
    </row>
    <row r="8" spans="1:46" x14ac:dyDescent="0.15">
      <c r="A8" s="259"/>
      <c r="AK8" s="268"/>
      <c r="AL8" s="269"/>
      <c r="AM8" s="269"/>
      <c r="AN8" s="270"/>
      <c r="AO8" s="1102"/>
      <c r="AP8" s="271" t="s">
        <v>520</v>
      </c>
      <c r="AQ8" s="272" t="s">
        <v>521</v>
      </c>
      <c r="AR8" s="273" t="s">
        <v>522</v>
      </c>
    </row>
    <row r="9" spans="1:46" x14ac:dyDescent="0.15">
      <c r="A9" s="259"/>
      <c r="AK9" s="1103" t="s">
        <v>523</v>
      </c>
      <c r="AL9" s="1104"/>
      <c r="AM9" s="1104"/>
      <c r="AN9" s="1105"/>
      <c r="AO9" s="274">
        <v>644805</v>
      </c>
      <c r="AP9" s="274">
        <v>288117</v>
      </c>
      <c r="AQ9" s="275">
        <v>255467</v>
      </c>
      <c r="AR9" s="276">
        <v>12.8</v>
      </c>
    </row>
    <row r="10" spans="1:46" ht="13.5" customHeight="1" x14ac:dyDescent="0.15">
      <c r="A10" s="259"/>
      <c r="AK10" s="1103" t="s">
        <v>524</v>
      </c>
      <c r="AL10" s="1104"/>
      <c r="AM10" s="1104"/>
      <c r="AN10" s="1105"/>
      <c r="AO10" s="277">
        <v>93454</v>
      </c>
      <c r="AP10" s="277">
        <v>41758</v>
      </c>
      <c r="AQ10" s="278">
        <v>29275</v>
      </c>
      <c r="AR10" s="279">
        <v>42.6</v>
      </c>
    </row>
    <row r="11" spans="1:46" ht="13.5" customHeight="1" x14ac:dyDescent="0.15">
      <c r="A11" s="259"/>
      <c r="AK11" s="1103" t="s">
        <v>525</v>
      </c>
      <c r="AL11" s="1104"/>
      <c r="AM11" s="1104"/>
      <c r="AN11" s="1105"/>
      <c r="AO11" s="277" t="s">
        <v>526</v>
      </c>
      <c r="AP11" s="277" t="s">
        <v>526</v>
      </c>
      <c r="AQ11" s="278">
        <v>3959</v>
      </c>
      <c r="AR11" s="279" t="s">
        <v>526</v>
      </c>
    </row>
    <row r="12" spans="1:46" ht="13.5" customHeight="1" x14ac:dyDescent="0.15">
      <c r="A12" s="259"/>
      <c r="AK12" s="1103" t="s">
        <v>527</v>
      </c>
      <c r="AL12" s="1104"/>
      <c r="AM12" s="1104"/>
      <c r="AN12" s="1105"/>
      <c r="AO12" s="277" t="s">
        <v>526</v>
      </c>
      <c r="AP12" s="277" t="s">
        <v>526</v>
      </c>
      <c r="AQ12" s="278" t="s">
        <v>526</v>
      </c>
      <c r="AR12" s="279" t="s">
        <v>526</v>
      </c>
    </row>
    <row r="13" spans="1:46" ht="13.5" customHeight="1" x14ac:dyDescent="0.15">
      <c r="A13" s="259"/>
      <c r="AK13" s="1103" t="s">
        <v>528</v>
      </c>
      <c r="AL13" s="1104"/>
      <c r="AM13" s="1104"/>
      <c r="AN13" s="1105"/>
      <c r="AO13" s="277">
        <v>43873</v>
      </c>
      <c r="AP13" s="277">
        <v>19604</v>
      </c>
      <c r="AQ13" s="278">
        <v>9349</v>
      </c>
      <c r="AR13" s="279">
        <v>109.7</v>
      </c>
    </row>
    <row r="14" spans="1:46" ht="13.5" customHeight="1" x14ac:dyDescent="0.15">
      <c r="A14" s="259"/>
      <c r="AK14" s="1103" t="s">
        <v>529</v>
      </c>
      <c r="AL14" s="1104"/>
      <c r="AM14" s="1104"/>
      <c r="AN14" s="1105"/>
      <c r="AO14" s="277">
        <v>6773</v>
      </c>
      <c r="AP14" s="277">
        <v>3026</v>
      </c>
      <c r="AQ14" s="278">
        <v>4659</v>
      </c>
      <c r="AR14" s="279">
        <v>-35.1</v>
      </c>
    </row>
    <row r="15" spans="1:46" ht="13.5" customHeight="1" x14ac:dyDescent="0.15">
      <c r="A15" s="259"/>
      <c r="AK15" s="1106" t="s">
        <v>530</v>
      </c>
      <c r="AL15" s="1107"/>
      <c r="AM15" s="1107"/>
      <c r="AN15" s="1108"/>
      <c r="AO15" s="277">
        <v>-62980</v>
      </c>
      <c r="AP15" s="277">
        <v>-28141</v>
      </c>
      <c r="AQ15" s="278">
        <v>-18111</v>
      </c>
      <c r="AR15" s="279">
        <v>55.4</v>
      </c>
    </row>
    <row r="16" spans="1:46" x14ac:dyDescent="0.15">
      <c r="A16" s="259"/>
      <c r="AK16" s="1106" t="s">
        <v>191</v>
      </c>
      <c r="AL16" s="1107"/>
      <c r="AM16" s="1107"/>
      <c r="AN16" s="1108"/>
      <c r="AO16" s="277">
        <v>725925</v>
      </c>
      <c r="AP16" s="277">
        <v>324363</v>
      </c>
      <c r="AQ16" s="278">
        <v>284598</v>
      </c>
      <c r="AR16" s="279">
        <v>14</v>
      </c>
    </row>
    <row r="17" spans="1:46" x14ac:dyDescent="0.15">
      <c r="A17" s="259"/>
    </row>
    <row r="18" spans="1:46" x14ac:dyDescent="0.15">
      <c r="A18" s="259"/>
      <c r="AQ18" s="280"/>
      <c r="AR18" s="280"/>
    </row>
    <row r="19" spans="1:46" x14ac:dyDescent="0.15">
      <c r="A19" s="259"/>
      <c r="AK19" s="255" t="s">
        <v>531</v>
      </c>
    </row>
    <row r="20" spans="1:46" x14ac:dyDescent="0.15">
      <c r="A20" s="259"/>
      <c r="AK20" s="281"/>
      <c r="AL20" s="282"/>
      <c r="AM20" s="282"/>
      <c r="AN20" s="283"/>
      <c r="AO20" s="284" t="s">
        <v>532</v>
      </c>
      <c r="AP20" s="285" t="s">
        <v>533</v>
      </c>
      <c r="AQ20" s="286" t="s">
        <v>534</v>
      </c>
      <c r="AR20" s="287"/>
    </row>
    <row r="21" spans="1:46" s="260" customFormat="1" x14ac:dyDescent="0.15">
      <c r="A21" s="288"/>
      <c r="AK21" s="1109" t="s">
        <v>535</v>
      </c>
      <c r="AL21" s="1110"/>
      <c r="AM21" s="1110"/>
      <c r="AN21" s="1111"/>
      <c r="AO21" s="289">
        <v>25.47</v>
      </c>
      <c r="AP21" s="290">
        <v>25.07</v>
      </c>
      <c r="AQ21" s="291">
        <v>0.4</v>
      </c>
      <c r="AS21" s="292"/>
      <c r="AT21" s="288"/>
    </row>
    <row r="22" spans="1:46" s="260" customFormat="1" x14ac:dyDescent="0.15">
      <c r="A22" s="288"/>
      <c r="AK22" s="1109" t="s">
        <v>536</v>
      </c>
      <c r="AL22" s="1110"/>
      <c r="AM22" s="1110"/>
      <c r="AN22" s="1111"/>
      <c r="AO22" s="293">
        <v>98.4</v>
      </c>
      <c r="AP22" s="294">
        <v>94.5</v>
      </c>
      <c r="AQ22" s="295">
        <v>3.9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539</v>
      </c>
      <c r="AL29" s="260"/>
      <c r="AM29" s="260"/>
      <c r="AN29" s="260"/>
      <c r="AS29" s="302"/>
    </row>
    <row r="30" spans="1:46" ht="13.5" customHeight="1" x14ac:dyDescent="0.15">
      <c r="A30" s="259"/>
      <c r="AK30" s="262"/>
      <c r="AL30" s="263"/>
      <c r="AM30" s="263"/>
      <c r="AN30" s="264"/>
      <c r="AO30" s="1101" t="s">
        <v>518</v>
      </c>
      <c r="AP30" s="265"/>
      <c r="AQ30" s="266" t="s">
        <v>519</v>
      </c>
      <c r="AR30" s="267"/>
    </row>
    <row r="31" spans="1:46" x14ac:dyDescent="0.15">
      <c r="A31" s="259"/>
      <c r="AK31" s="268"/>
      <c r="AL31" s="269"/>
      <c r="AM31" s="269"/>
      <c r="AN31" s="270"/>
      <c r="AO31" s="1102"/>
      <c r="AP31" s="271" t="s">
        <v>520</v>
      </c>
      <c r="AQ31" s="272" t="s">
        <v>521</v>
      </c>
      <c r="AR31" s="273" t="s">
        <v>522</v>
      </c>
    </row>
    <row r="32" spans="1:46" ht="27" customHeight="1" x14ac:dyDescent="0.15">
      <c r="A32" s="259"/>
      <c r="AK32" s="1117" t="s">
        <v>540</v>
      </c>
      <c r="AL32" s="1118"/>
      <c r="AM32" s="1118"/>
      <c r="AN32" s="1119"/>
      <c r="AO32" s="303">
        <v>1037671</v>
      </c>
      <c r="AP32" s="303">
        <v>463660</v>
      </c>
      <c r="AQ32" s="304">
        <v>156764</v>
      </c>
      <c r="AR32" s="305">
        <v>195.8</v>
      </c>
    </row>
    <row r="33" spans="1:46" ht="13.5" customHeight="1" x14ac:dyDescent="0.15">
      <c r="A33" s="259"/>
      <c r="AK33" s="1117" t="s">
        <v>541</v>
      </c>
      <c r="AL33" s="1118"/>
      <c r="AM33" s="1118"/>
      <c r="AN33" s="1119"/>
      <c r="AO33" s="303" t="s">
        <v>526</v>
      </c>
      <c r="AP33" s="303" t="s">
        <v>526</v>
      </c>
      <c r="AQ33" s="304" t="s">
        <v>526</v>
      </c>
      <c r="AR33" s="305" t="s">
        <v>526</v>
      </c>
    </row>
    <row r="34" spans="1:46" ht="27" customHeight="1" x14ac:dyDescent="0.15">
      <c r="A34" s="259"/>
      <c r="AK34" s="1117" t="s">
        <v>542</v>
      </c>
      <c r="AL34" s="1118"/>
      <c r="AM34" s="1118"/>
      <c r="AN34" s="1119"/>
      <c r="AO34" s="303" t="s">
        <v>526</v>
      </c>
      <c r="AP34" s="303" t="s">
        <v>526</v>
      </c>
      <c r="AQ34" s="304" t="s">
        <v>526</v>
      </c>
      <c r="AR34" s="305" t="s">
        <v>526</v>
      </c>
    </row>
    <row r="35" spans="1:46" ht="27" customHeight="1" x14ac:dyDescent="0.15">
      <c r="A35" s="259"/>
      <c r="AK35" s="1117" t="s">
        <v>543</v>
      </c>
      <c r="AL35" s="1118"/>
      <c r="AM35" s="1118"/>
      <c r="AN35" s="1119"/>
      <c r="AO35" s="303">
        <v>148462</v>
      </c>
      <c r="AP35" s="303">
        <v>66337</v>
      </c>
      <c r="AQ35" s="304">
        <v>30923</v>
      </c>
      <c r="AR35" s="305">
        <v>114.5</v>
      </c>
    </row>
    <row r="36" spans="1:46" ht="27" customHeight="1" x14ac:dyDescent="0.15">
      <c r="A36" s="259"/>
      <c r="AK36" s="1117" t="s">
        <v>544</v>
      </c>
      <c r="AL36" s="1118"/>
      <c r="AM36" s="1118"/>
      <c r="AN36" s="1119"/>
      <c r="AO36" s="303">
        <v>2850</v>
      </c>
      <c r="AP36" s="303">
        <v>1273</v>
      </c>
      <c r="AQ36" s="304">
        <v>4657</v>
      </c>
      <c r="AR36" s="305">
        <v>-72.7</v>
      </c>
    </row>
    <row r="37" spans="1:46" ht="13.5" customHeight="1" x14ac:dyDescent="0.15">
      <c r="A37" s="259"/>
      <c r="AK37" s="1117" t="s">
        <v>545</v>
      </c>
      <c r="AL37" s="1118"/>
      <c r="AM37" s="1118"/>
      <c r="AN37" s="1119"/>
      <c r="AO37" s="303" t="s">
        <v>526</v>
      </c>
      <c r="AP37" s="303" t="s">
        <v>526</v>
      </c>
      <c r="AQ37" s="304">
        <v>888</v>
      </c>
      <c r="AR37" s="305" t="s">
        <v>526</v>
      </c>
    </row>
    <row r="38" spans="1:46" ht="27" customHeight="1" x14ac:dyDescent="0.15">
      <c r="A38" s="259"/>
      <c r="AK38" s="1120" t="s">
        <v>546</v>
      </c>
      <c r="AL38" s="1121"/>
      <c r="AM38" s="1121"/>
      <c r="AN38" s="1122"/>
      <c r="AO38" s="306" t="s">
        <v>526</v>
      </c>
      <c r="AP38" s="306" t="s">
        <v>526</v>
      </c>
      <c r="AQ38" s="307">
        <v>21</v>
      </c>
      <c r="AR38" s="295" t="s">
        <v>526</v>
      </c>
      <c r="AS38" s="302"/>
    </row>
    <row r="39" spans="1:46" x14ac:dyDescent="0.15">
      <c r="A39" s="259"/>
      <c r="AK39" s="1120" t="s">
        <v>547</v>
      </c>
      <c r="AL39" s="1121"/>
      <c r="AM39" s="1121"/>
      <c r="AN39" s="1122"/>
      <c r="AO39" s="303">
        <v>-146994</v>
      </c>
      <c r="AP39" s="303">
        <v>-65681</v>
      </c>
      <c r="AQ39" s="304">
        <v>-6724</v>
      </c>
      <c r="AR39" s="305">
        <v>876.8</v>
      </c>
      <c r="AS39" s="302"/>
    </row>
    <row r="40" spans="1:46" ht="27" customHeight="1" x14ac:dyDescent="0.15">
      <c r="A40" s="259"/>
      <c r="AK40" s="1117" t="s">
        <v>548</v>
      </c>
      <c r="AL40" s="1118"/>
      <c r="AM40" s="1118"/>
      <c r="AN40" s="1119"/>
      <c r="AO40" s="303">
        <v>-934544</v>
      </c>
      <c r="AP40" s="303">
        <v>-417580</v>
      </c>
      <c r="AQ40" s="304">
        <v>-136123</v>
      </c>
      <c r="AR40" s="305">
        <v>206.8</v>
      </c>
      <c r="AS40" s="302"/>
    </row>
    <row r="41" spans="1:46" x14ac:dyDescent="0.15">
      <c r="A41" s="259"/>
      <c r="AK41" s="1123" t="s">
        <v>303</v>
      </c>
      <c r="AL41" s="1124"/>
      <c r="AM41" s="1124"/>
      <c r="AN41" s="1125"/>
      <c r="AO41" s="303">
        <v>107445</v>
      </c>
      <c r="AP41" s="303">
        <v>48009</v>
      </c>
      <c r="AQ41" s="304">
        <v>50405</v>
      </c>
      <c r="AR41" s="305">
        <v>-4.8</v>
      </c>
      <c r="AS41" s="302"/>
    </row>
    <row r="42" spans="1:46" x14ac:dyDescent="0.15">
      <c r="A42" s="259"/>
      <c r="AK42" s="308" t="s">
        <v>549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550</v>
      </c>
    </row>
    <row r="48" spans="1:46" x14ac:dyDescent="0.15">
      <c r="A48" s="259"/>
      <c r="AK48" s="313" t="s">
        <v>551</v>
      </c>
      <c r="AL48" s="313"/>
      <c r="AM48" s="313"/>
      <c r="AN48" s="313"/>
      <c r="AO48" s="313"/>
      <c r="AP48" s="313"/>
      <c r="AQ48" s="314"/>
      <c r="AR48" s="313"/>
    </row>
    <row r="49" spans="1:44" ht="13.5" customHeight="1" x14ac:dyDescent="0.15">
      <c r="A49" s="259"/>
      <c r="AK49" s="315"/>
      <c r="AL49" s="316"/>
      <c r="AM49" s="1112" t="s">
        <v>518</v>
      </c>
      <c r="AN49" s="1114" t="s">
        <v>552</v>
      </c>
      <c r="AO49" s="1115"/>
      <c r="AP49" s="1115"/>
      <c r="AQ49" s="1115"/>
      <c r="AR49" s="1116"/>
    </row>
    <row r="50" spans="1:44" x14ac:dyDescent="0.15">
      <c r="A50" s="259"/>
      <c r="AK50" s="317"/>
      <c r="AL50" s="318"/>
      <c r="AM50" s="1113"/>
      <c r="AN50" s="319" t="s">
        <v>553</v>
      </c>
      <c r="AO50" s="320" t="s">
        <v>554</v>
      </c>
      <c r="AP50" s="321" t="s">
        <v>555</v>
      </c>
      <c r="AQ50" s="322" t="s">
        <v>556</v>
      </c>
      <c r="AR50" s="323" t="s">
        <v>557</v>
      </c>
    </row>
    <row r="51" spans="1:44" x14ac:dyDescent="0.15">
      <c r="A51" s="259"/>
      <c r="AK51" s="315" t="s">
        <v>558</v>
      </c>
      <c r="AL51" s="316"/>
      <c r="AM51" s="324">
        <v>1532917</v>
      </c>
      <c r="AN51" s="325">
        <v>671155</v>
      </c>
      <c r="AO51" s="326">
        <v>56.1</v>
      </c>
      <c r="AP51" s="327">
        <v>289738</v>
      </c>
      <c r="AQ51" s="328">
        <v>-8.6999999999999993</v>
      </c>
      <c r="AR51" s="329">
        <v>64.8</v>
      </c>
    </row>
    <row r="52" spans="1:44" x14ac:dyDescent="0.15">
      <c r="A52" s="259"/>
      <c r="AK52" s="330"/>
      <c r="AL52" s="331" t="s">
        <v>559</v>
      </c>
      <c r="AM52" s="332">
        <v>475889</v>
      </c>
      <c r="AN52" s="333">
        <v>208358</v>
      </c>
      <c r="AO52" s="334">
        <v>144.4</v>
      </c>
      <c r="AP52" s="335">
        <v>156238</v>
      </c>
      <c r="AQ52" s="336">
        <v>-4.9000000000000004</v>
      </c>
      <c r="AR52" s="337">
        <v>149.30000000000001</v>
      </c>
    </row>
    <row r="53" spans="1:44" x14ac:dyDescent="0.15">
      <c r="A53" s="259"/>
      <c r="AK53" s="315" t="s">
        <v>560</v>
      </c>
      <c r="AL53" s="316"/>
      <c r="AM53" s="324">
        <v>1842750</v>
      </c>
      <c r="AN53" s="325">
        <v>823024</v>
      </c>
      <c r="AO53" s="326">
        <v>22.6</v>
      </c>
      <c r="AP53" s="327">
        <v>316937</v>
      </c>
      <c r="AQ53" s="328">
        <v>9.4</v>
      </c>
      <c r="AR53" s="329">
        <v>13.2</v>
      </c>
    </row>
    <row r="54" spans="1:44" x14ac:dyDescent="0.15">
      <c r="A54" s="259"/>
      <c r="AK54" s="330"/>
      <c r="AL54" s="331" t="s">
        <v>559</v>
      </c>
      <c r="AM54" s="332">
        <v>1346733</v>
      </c>
      <c r="AN54" s="333">
        <v>601489</v>
      </c>
      <c r="AO54" s="334">
        <v>188.7</v>
      </c>
      <c r="AP54" s="335">
        <v>199150</v>
      </c>
      <c r="AQ54" s="336">
        <v>27.5</v>
      </c>
      <c r="AR54" s="337">
        <v>161.19999999999999</v>
      </c>
    </row>
    <row r="55" spans="1:44" x14ac:dyDescent="0.15">
      <c r="A55" s="259"/>
      <c r="AK55" s="315" t="s">
        <v>561</v>
      </c>
      <c r="AL55" s="316"/>
      <c r="AM55" s="324">
        <v>2404605</v>
      </c>
      <c r="AN55" s="325">
        <v>1086091</v>
      </c>
      <c r="AO55" s="326">
        <v>32</v>
      </c>
      <c r="AP55" s="327">
        <v>332350</v>
      </c>
      <c r="AQ55" s="328">
        <v>4.9000000000000004</v>
      </c>
      <c r="AR55" s="329">
        <v>27.1</v>
      </c>
    </row>
    <row r="56" spans="1:44" x14ac:dyDescent="0.15">
      <c r="A56" s="259"/>
      <c r="AK56" s="330"/>
      <c r="AL56" s="331" t="s">
        <v>559</v>
      </c>
      <c r="AM56" s="332">
        <v>1388663</v>
      </c>
      <c r="AN56" s="333">
        <v>627219</v>
      </c>
      <c r="AO56" s="334">
        <v>4.3</v>
      </c>
      <c r="AP56" s="335">
        <v>200453</v>
      </c>
      <c r="AQ56" s="336">
        <v>0.7</v>
      </c>
      <c r="AR56" s="337">
        <v>3.6</v>
      </c>
    </row>
    <row r="57" spans="1:44" x14ac:dyDescent="0.15">
      <c r="A57" s="259"/>
      <c r="AK57" s="315" t="s">
        <v>562</v>
      </c>
      <c r="AL57" s="316"/>
      <c r="AM57" s="324">
        <v>1965799</v>
      </c>
      <c r="AN57" s="325">
        <v>876806</v>
      </c>
      <c r="AO57" s="326">
        <v>-19.3</v>
      </c>
      <c r="AP57" s="327">
        <v>362690</v>
      </c>
      <c r="AQ57" s="328">
        <v>9.1</v>
      </c>
      <c r="AR57" s="329">
        <v>-28.4</v>
      </c>
    </row>
    <row r="58" spans="1:44" x14ac:dyDescent="0.15">
      <c r="A58" s="259"/>
      <c r="AK58" s="330"/>
      <c r="AL58" s="331" t="s">
        <v>559</v>
      </c>
      <c r="AM58" s="332">
        <v>737841</v>
      </c>
      <c r="AN58" s="333">
        <v>329099</v>
      </c>
      <c r="AO58" s="334">
        <v>-47.5</v>
      </c>
      <c r="AP58" s="335">
        <v>172580</v>
      </c>
      <c r="AQ58" s="336">
        <v>-13.9</v>
      </c>
      <c r="AR58" s="337">
        <v>-33.6</v>
      </c>
    </row>
    <row r="59" spans="1:44" x14ac:dyDescent="0.15">
      <c r="A59" s="259"/>
      <c r="AK59" s="315" t="s">
        <v>563</v>
      </c>
      <c r="AL59" s="316"/>
      <c r="AM59" s="324">
        <v>1058382</v>
      </c>
      <c r="AN59" s="325">
        <v>472914</v>
      </c>
      <c r="AO59" s="326">
        <v>-46.1</v>
      </c>
      <c r="AP59" s="327">
        <v>296093</v>
      </c>
      <c r="AQ59" s="328">
        <v>-18.399999999999999</v>
      </c>
      <c r="AR59" s="329">
        <v>-27.7</v>
      </c>
    </row>
    <row r="60" spans="1:44" x14ac:dyDescent="0.15">
      <c r="A60" s="259"/>
      <c r="AK60" s="330"/>
      <c r="AL60" s="331" t="s">
        <v>559</v>
      </c>
      <c r="AM60" s="332">
        <v>524829</v>
      </c>
      <c r="AN60" s="333">
        <v>234508</v>
      </c>
      <c r="AO60" s="334">
        <v>-28.7</v>
      </c>
      <c r="AP60" s="335">
        <v>140545</v>
      </c>
      <c r="AQ60" s="336">
        <v>-18.600000000000001</v>
      </c>
      <c r="AR60" s="337">
        <v>-10.1</v>
      </c>
    </row>
    <row r="61" spans="1:44" x14ac:dyDescent="0.15">
      <c r="A61" s="259"/>
      <c r="AK61" s="315" t="s">
        <v>564</v>
      </c>
      <c r="AL61" s="338"/>
      <c r="AM61" s="324">
        <v>1760891</v>
      </c>
      <c r="AN61" s="325">
        <v>785998</v>
      </c>
      <c r="AO61" s="326">
        <v>9.1</v>
      </c>
      <c r="AP61" s="327">
        <v>319562</v>
      </c>
      <c r="AQ61" s="339">
        <v>-0.7</v>
      </c>
      <c r="AR61" s="329">
        <v>9.8000000000000007</v>
      </c>
    </row>
    <row r="62" spans="1:44" x14ac:dyDescent="0.15">
      <c r="A62" s="259"/>
      <c r="AK62" s="330"/>
      <c r="AL62" s="331" t="s">
        <v>559</v>
      </c>
      <c r="AM62" s="332">
        <v>894791</v>
      </c>
      <c r="AN62" s="333">
        <v>400135</v>
      </c>
      <c r="AO62" s="334">
        <v>52.2</v>
      </c>
      <c r="AP62" s="335">
        <v>173793</v>
      </c>
      <c r="AQ62" s="336">
        <v>-1.8</v>
      </c>
      <c r="AR62" s="337">
        <v>54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qXouKVsmbhax9ezbOQhCXcjIoGo0tOdXDsi/u4B0R2rWlWrcNHveLxmpyATKo6YOYtWjOmdDyRv7tt948QXT8g==" saltValue="Netf6bjLPby7JRd3XBu7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566</v>
      </c>
    </row>
    <row r="121" spans="125:125" ht="13.5" hidden="1" customHeight="1" x14ac:dyDescent="0.15">
      <c r="DU121" s="253"/>
    </row>
  </sheetData>
  <sheetProtection algorithmName="SHA-512" hashValue="LJ72RuXXWpg1M/lTtLGzfdpg9GTqAI5582U6z7qOZID8oDag+gwruRanch8KKXMLAMJQ76+HnWLsnE+1bU75hw==" saltValue="qejM7AQytavHhUJ0Jl6vx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567</v>
      </c>
    </row>
  </sheetData>
  <sheetProtection algorithmName="SHA-512" hashValue="Ntt03cnC1l8drSrghq4S1JFZqEeHfynemjrmeWyoHpY/xNdizDOEhCnzLCOepgf8zmc5gkw/KgsRvLZIGwrDGQ==" saltValue="neV+nE63rnKD9a8C98LJ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26" t="s">
        <v>3</v>
      </c>
      <c r="D47" s="1126"/>
      <c r="E47" s="1127"/>
      <c r="F47" s="11">
        <v>11.41</v>
      </c>
      <c r="G47" s="12">
        <v>11.14</v>
      </c>
      <c r="H47" s="12">
        <v>11.01</v>
      </c>
      <c r="I47" s="12">
        <v>10.210000000000001</v>
      </c>
      <c r="J47" s="13">
        <v>10.43</v>
      </c>
    </row>
    <row r="48" spans="2:10" ht="57.75" customHeight="1" x14ac:dyDescent="0.15">
      <c r="B48" s="14"/>
      <c r="C48" s="1128" t="s">
        <v>4</v>
      </c>
      <c r="D48" s="1128"/>
      <c r="E48" s="1129"/>
      <c r="F48" s="15">
        <v>4.0999999999999996</v>
      </c>
      <c r="G48" s="16">
        <v>0.53</v>
      </c>
      <c r="H48" s="16">
        <v>6.52</v>
      </c>
      <c r="I48" s="16">
        <v>13.41</v>
      </c>
      <c r="J48" s="17">
        <v>4.68</v>
      </c>
    </row>
    <row r="49" spans="2:10" ht="57.75" customHeight="1" thickBot="1" x14ac:dyDescent="0.2">
      <c r="B49" s="18"/>
      <c r="C49" s="1130" t="s">
        <v>5</v>
      </c>
      <c r="D49" s="1130"/>
      <c r="E49" s="1131"/>
      <c r="F49" s="19">
        <v>0.71</v>
      </c>
      <c r="G49" s="20" t="s">
        <v>573</v>
      </c>
      <c r="H49" s="20">
        <v>8.11</v>
      </c>
      <c r="I49" s="20">
        <v>7.36</v>
      </c>
      <c r="J49" s="21" t="s">
        <v>574</v>
      </c>
    </row>
    <row r="50" spans="2:10" x14ac:dyDescent="0.15"/>
  </sheetData>
  <sheetProtection algorithmName="SHA-512" hashValue="SjtWUICJjxI0YgffP6N1dF/1KBsmnHVyXb8wS4qVeaf5YWTpbWPh7snj1AfwU9pB/MHMC4huiVb0eobfnlf35w==" saltValue="L0uPpX3R9U8udboYTrwOh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36" t="s">
        <v>575</v>
      </c>
      <c r="D34" s="1136"/>
      <c r="E34" s="1137"/>
      <c r="F34" s="32">
        <v>4.09</v>
      </c>
      <c r="G34" s="33">
        <v>0.53</v>
      </c>
      <c r="H34" s="33">
        <v>6.52</v>
      </c>
      <c r="I34" s="33">
        <v>13.4</v>
      </c>
      <c r="J34" s="34">
        <v>4.97</v>
      </c>
      <c r="K34" s="22"/>
      <c r="L34" s="22"/>
      <c r="M34" s="22"/>
      <c r="N34" s="22"/>
      <c r="O34" s="22"/>
      <c r="P34" s="22"/>
    </row>
    <row r="35" spans="1:16" ht="39" customHeight="1" x14ac:dyDescent="0.15">
      <c r="A35" s="22"/>
      <c r="B35" s="35"/>
      <c r="C35" s="1132" t="s">
        <v>576</v>
      </c>
      <c r="D35" s="1132"/>
      <c r="E35" s="1133"/>
      <c r="F35" s="36">
        <v>0.02</v>
      </c>
      <c r="G35" s="37">
        <v>0</v>
      </c>
      <c r="H35" s="37">
        <v>0</v>
      </c>
      <c r="I35" s="37">
        <v>0</v>
      </c>
      <c r="J35" s="38">
        <v>0.65</v>
      </c>
      <c r="K35" s="22"/>
      <c r="L35" s="22"/>
      <c r="M35" s="22"/>
      <c r="N35" s="22"/>
      <c r="O35" s="22"/>
      <c r="P35" s="22"/>
    </row>
    <row r="36" spans="1:16" ht="39" customHeight="1" x14ac:dyDescent="0.15">
      <c r="A36" s="22"/>
      <c r="B36" s="35"/>
      <c r="C36" s="1132" t="s">
        <v>577</v>
      </c>
      <c r="D36" s="1132"/>
      <c r="E36" s="1133"/>
      <c r="F36" s="36">
        <v>0.04</v>
      </c>
      <c r="G36" s="37">
        <v>0.02</v>
      </c>
      <c r="H36" s="37">
        <v>0.03</v>
      </c>
      <c r="I36" s="37">
        <v>0.02</v>
      </c>
      <c r="J36" s="38">
        <v>0.46</v>
      </c>
      <c r="K36" s="22"/>
      <c r="L36" s="22"/>
      <c r="M36" s="22"/>
      <c r="N36" s="22"/>
      <c r="O36" s="22"/>
      <c r="P36" s="22"/>
    </row>
    <row r="37" spans="1:16" ht="39" customHeight="1" x14ac:dyDescent="0.15">
      <c r="A37" s="22"/>
      <c r="B37" s="35"/>
      <c r="C37" s="1132" t="s">
        <v>578</v>
      </c>
      <c r="D37" s="1132"/>
      <c r="E37" s="1133"/>
      <c r="F37" s="36">
        <v>0.23</v>
      </c>
      <c r="G37" s="37">
        <v>0.32</v>
      </c>
      <c r="H37" s="37">
        <v>0.19</v>
      </c>
      <c r="I37" s="37">
        <v>0.5</v>
      </c>
      <c r="J37" s="38">
        <v>0.34</v>
      </c>
      <c r="K37" s="22"/>
      <c r="L37" s="22"/>
      <c r="M37" s="22"/>
      <c r="N37" s="22"/>
      <c r="O37" s="22"/>
      <c r="P37" s="22"/>
    </row>
    <row r="38" spans="1:16" ht="39" customHeight="1" x14ac:dyDescent="0.15">
      <c r="A38" s="22"/>
      <c r="B38" s="35"/>
      <c r="C38" s="1132" t="s">
        <v>579</v>
      </c>
      <c r="D38" s="1132"/>
      <c r="E38" s="1133"/>
      <c r="F38" s="36">
        <v>0.01</v>
      </c>
      <c r="G38" s="37">
        <v>0.02</v>
      </c>
      <c r="H38" s="37">
        <v>0.01</v>
      </c>
      <c r="I38" s="37">
        <v>0.01</v>
      </c>
      <c r="J38" s="38">
        <v>0.18</v>
      </c>
      <c r="K38" s="22"/>
      <c r="L38" s="22"/>
      <c r="M38" s="22"/>
      <c r="N38" s="22"/>
      <c r="O38" s="22"/>
      <c r="P38" s="22"/>
    </row>
    <row r="39" spans="1:16" ht="39" customHeight="1" x14ac:dyDescent="0.15">
      <c r="A39" s="22"/>
      <c r="B39" s="35"/>
      <c r="C39" s="1132" t="s">
        <v>580</v>
      </c>
      <c r="D39" s="1132"/>
      <c r="E39" s="1133"/>
      <c r="F39" s="36">
        <v>0.04</v>
      </c>
      <c r="G39" s="37">
        <v>0.5</v>
      </c>
      <c r="H39" s="37">
        <v>0</v>
      </c>
      <c r="I39" s="37">
        <v>0</v>
      </c>
      <c r="J39" s="38">
        <v>0.17</v>
      </c>
      <c r="K39" s="22"/>
      <c r="L39" s="22"/>
      <c r="M39" s="22"/>
      <c r="N39" s="22"/>
      <c r="O39" s="22"/>
      <c r="P39" s="22"/>
    </row>
    <row r="40" spans="1:16" ht="39" customHeight="1" x14ac:dyDescent="0.15">
      <c r="A40" s="22"/>
      <c r="B40" s="35"/>
      <c r="C40" s="1132" t="s">
        <v>581</v>
      </c>
      <c r="D40" s="1132"/>
      <c r="E40" s="1133"/>
      <c r="F40" s="36">
        <v>0.03</v>
      </c>
      <c r="G40" s="37">
        <v>0.02</v>
      </c>
      <c r="H40" s="37">
        <v>0.03</v>
      </c>
      <c r="I40" s="37">
        <v>0.04</v>
      </c>
      <c r="J40" s="38">
        <v>0.05</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582</v>
      </c>
      <c r="D42" s="1132"/>
      <c r="E42" s="1133"/>
      <c r="F42" s="36" t="s">
        <v>526</v>
      </c>
      <c r="G42" s="37" t="s">
        <v>526</v>
      </c>
      <c r="H42" s="37" t="s">
        <v>526</v>
      </c>
      <c r="I42" s="37" t="s">
        <v>526</v>
      </c>
      <c r="J42" s="38" t="s">
        <v>526</v>
      </c>
      <c r="K42" s="22"/>
      <c r="L42" s="22"/>
      <c r="M42" s="22"/>
      <c r="N42" s="22"/>
      <c r="O42" s="22"/>
      <c r="P42" s="22"/>
    </row>
    <row r="43" spans="1:16" ht="39" customHeight="1" thickBot="1" x14ac:dyDescent="0.2">
      <c r="A43" s="22"/>
      <c r="B43" s="40"/>
      <c r="C43" s="1134" t="s">
        <v>583</v>
      </c>
      <c r="D43" s="1134"/>
      <c r="E43" s="1135"/>
      <c r="F43" s="41" t="s">
        <v>526</v>
      </c>
      <c r="G43" s="42" t="s">
        <v>526</v>
      </c>
      <c r="H43" s="42" t="s">
        <v>526</v>
      </c>
      <c r="I43" s="42" t="s">
        <v>526</v>
      </c>
      <c r="J43" s="43" t="s">
        <v>526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tJoPD5mYTKvdS86lKWnZF9bZXz8leEgeBxcPDJ93vKPOALoExTDsFrD86/Qt0NMSkEwJ7V5vQV0ItgJq4nQhg==" saltValue="Prq+A8wA7CQxSttJ04Cg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1054</v>
      </c>
      <c r="L45" s="58">
        <v>1161</v>
      </c>
      <c r="M45" s="58">
        <v>1096</v>
      </c>
      <c r="N45" s="58">
        <v>1048</v>
      </c>
      <c r="O45" s="59">
        <v>1038</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526</v>
      </c>
      <c r="L46" s="62" t="s">
        <v>526</v>
      </c>
      <c r="M46" s="62" t="s">
        <v>526</v>
      </c>
      <c r="N46" s="62" t="s">
        <v>526</v>
      </c>
      <c r="O46" s="63" t="s">
        <v>526</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526</v>
      </c>
      <c r="L47" s="62" t="s">
        <v>526</v>
      </c>
      <c r="M47" s="62" t="s">
        <v>526</v>
      </c>
      <c r="N47" s="62" t="s">
        <v>526</v>
      </c>
      <c r="O47" s="63" t="s">
        <v>526</v>
      </c>
      <c r="P47" s="46"/>
      <c r="Q47" s="46"/>
      <c r="R47" s="46"/>
      <c r="S47" s="46"/>
      <c r="T47" s="46"/>
      <c r="U47" s="46"/>
    </row>
    <row r="48" spans="1:21" ht="30.75" customHeight="1" x14ac:dyDescent="0.15">
      <c r="A48" s="46"/>
      <c r="B48" s="1140"/>
      <c r="C48" s="1141"/>
      <c r="D48" s="60"/>
      <c r="E48" s="1146" t="s">
        <v>15</v>
      </c>
      <c r="F48" s="1146"/>
      <c r="G48" s="1146"/>
      <c r="H48" s="1146"/>
      <c r="I48" s="1146"/>
      <c r="J48" s="1147"/>
      <c r="K48" s="61">
        <v>197</v>
      </c>
      <c r="L48" s="62">
        <v>190</v>
      </c>
      <c r="M48" s="62">
        <v>186</v>
      </c>
      <c r="N48" s="62">
        <v>173</v>
      </c>
      <c r="O48" s="63">
        <v>148</v>
      </c>
      <c r="P48" s="46"/>
      <c r="Q48" s="46"/>
      <c r="R48" s="46"/>
      <c r="S48" s="46"/>
      <c r="T48" s="46"/>
      <c r="U48" s="46"/>
    </row>
    <row r="49" spans="1:21" ht="30.75" customHeight="1" x14ac:dyDescent="0.15">
      <c r="A49" s="46"/>
      <c r="B49" s="1140"/>
      <c r="C49" s="1141"/>
      <c r="D49" s="60"/>
      <c r="E49" s="1146" t="s">
        <v>16</v>
      </c>
      <c r="F49" s="1146"/>
      <c r="G49" s="1146"/>
      <c r="H49" s="1146"/>
      <c r="I49" s="1146"/>
      <c r="J49" s="1147"/>
      <c r="K49" s="61" t="s">
        <v>526</v>
      </c>
      <c r="L49" s="62">
        <v>3</v>
      </c>
      <c r="M49" s="62">
        <v>3</v>
      </c>
      <c r="N49" s="62">
        <v>3</v>
      </c>
      <c r="O49" s="63">
        <v>3</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526</v>
      </c>
      <c r="L50" s="62" t="s">
        <v>526</v>
      </c>
      <c r="M50" s="62" t="s">
        <v>526</v>
      </c>
      <c r="N50" s="62" t="s">
        <v>526</v>
      </c>
      <c r="O50" s="63" t="s">
        <v>526</v>
      </c>
      <c r="P50" s="46"/>
      <c r="Q50" s="46"/>
      <c r="R50" s="46"/>
      <c r="S50" s="46"/>
      <c r="T50" s="46"/>
      <c r="U50" s="46"/>
    </row>
    <row r="51" spans="1:21" ht="30.75" customHeight="1" x14ac:dyDescent="0.15">
      <c r="A51" s="46"/>
      <c r="B51" s="1142"/>
      <c r="C51" s="1143"/>
      <c r="D51" s="64"/>
      <c r="E51" s="1146" t="s">
        <v>18</v>
      </c>
      <c r="F51" s="1146"/>
      <c r="G51" s="1146"/>
      <c r="H51" s="1146"/>
      <c r="I51" s="1146"/>
      <c r="J51" s="1147"/>
      <c r="K51" s="61">
        <v>0</v>
      </c>
      <c r="L51" s="62">
        <v>0</v>
      </c>
      <c r="M51" s="62">
        <v>0</v>
      </c>
      <c r="N51" s="62">
        <v>0</v>
      </c>
      <c r="O51" s="63" t="s">
        <v>526</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1093</v>
      </c>
      <c r="L52" s="62">
        <v>1161</v>
      </c>
      <c r="M52" s="62">
        <v>1110</v>
      </c>
      <c r="N52" s="62">
        <v>1128</v>
      </c>
      <c r="O52" s="63">
        <v>1081</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158</v>
      </c>
      <c r="L53" s="67">
        <v>193</v>
      </c>
      <c r="M53" s="67">
        <v>175</v>
      </c>
      <c r="N53" s="67">
        <v>96</v>
      </c>
      <c r="O53" s="68">
        <v>108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jyDeMLlM1eHj3INHy1ibXi6opTedn9iTyzv4aC/Ou5njBj7U4ykVGeqeRPdeutY99qyyv7emq5mAKI6W68Ouw==" saltValue="jwYpSVJrlYAPBopKppzgF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169" t="s">
        <v>32</v>
      </c>
      <c r="C41" s="1170"/>
      <c r="D41" s="103"/>
      <c r="E41" s="1175" t="s">
        <v>33</v>
      </c>
      <c r="F41" s="1175"/>
      <c r="G41" s="1175"/>
      <c r="H41" s="1176"/>
      <c r="I41" s="342">
        <v>8642</v>
      </c>
      <c r="J41" s="343">
        <v>9176</v>
      </c>
      <c r="K41" s="343">
        <v>10190</v>
      </c>
      <c r="L41" s="343">
        <v>10618</v>
      </c>
      <c r="M41" s="344">
        <v>10182</v>
      </c>
    </row>
    <row r="42" spans="2:13" ht="27.75" customHeight="1" x14ac:dyDescent="0.15">
      <c r="B42" s="1171"/>
      <c r="C42" s="1172"/>
      <c r="D42" s="104"/>
      <c r="E42" s="1177" t="s">
        <v>34</v>
      </c>
      <c r="F42" s="1177"/>
      <c r="G42" s="1177"/>
      <c r="H42" s="1178"/>
      <c r="I42" s="345" t="s">
        <v>526</v>
      </c>
      <c r="J42" s="346" t="s">
        <v>526</v>
      </c>
      <c r="K42" s="346" t="s">
        <v>526</v>
      </c>
      <c r="L42" s="346" t="s">
        <v>526</v>
      </c>
      <c r="M42" s="347" t="s">
        <v>526</v>
      </c>
    </row>
    <row r="43" spans="2:13" ht="27.75" customHeight="1" x14ac:dyDescent="0.15">
      <c r="B43" s="1171"/>
      <c r="C43" s="1172"/>
      <c r="D43" s="104"/>
      <c r="E43" s="1177" t="s">
        <v>35</v>
      </c>
      <c r="F43" s="1177"/>
      <c r="G43" s="1177"/>
      <c r="H43" s="1178"/>
      <c r="I43" s="345">
        <v>3156</v>
      </c>
      <c r="J43" s="346">
        <v>2713</v>
      </c>
      <c r="K43" s="346">
        <v>2511</v>
      </c>
      <c r="L43" s="346">
        <v>2368</v>
      </c>
      <c r="M43" s="347">
        <v>2029</v>
      </c>
    </row>
    <row r="44" spans="2:13" ht="27.75" customHeight="1" x14ac:dyDescent="0.15">
      <c r="B44" s="1171"/>
      <c r="C44" s="1172"/>
      <c r="D44" s="104"/>
      <c r="E44" s="1177" t="s">
        <v>36</v>
      </c>
      <c r="F44" s="1177"/>
      <c r="G44" s="1177"/>
      <c r="H44" s="1178"/>
      <c r="I44" s="345">
        <v>56</v>
      </c>
      <c r="J44" s="346">
        <v>52</v>
      </c>
      <c r="K44" s="346">
        <v>50</v>
      </c>
      <c r="L44" s="346">
        <v>48</v>
      </c>
      <c r="M44" s="347">
        <v>45</v>
      </c>
    </row>
    <row r="45" spans="2:13" ht="27.75" customHeight="1" x14ac:dyDescent="0.15">
      <c r="B45" s="1171"/>
      <c r="C45" s="1172"/>
      <c r="D45" s="104"/>
      <c r="E45" s="1177" t="s">
        <v>37</v>
      </c>
      <c r="F45" s="1177"/>
      <c r="G45" s="1177"/>
      <c r="H45" s="1178"/>
      <c r="I45" s="345">
        <v>447</v>
      </c>
      <c r="J45" s="346">
        <v>320</v>
      </c>
      <c r="K45" s="346">
        <v>317</v>
      </c>
      <c r="L45" s="346">
        <v>295</v>
      </c>
      <c r="M45" s="347">
        <v>311</v>
      </c>
    </row>
    <row r="46" spans="2:13" ht="27.75" customHeight="1" x14ac:dyDescent="0.15">
      <c r="B46" s="1171"/>
      <c r="C46" s="1172"/>
      <c r="D46" s="105"/>
      <c r="E46" s="1177" t="s">
        <v>38</v>
      </c>
      <c r="F46" s="1177"/>
      <c r="G46" s="1177"/>
      <c r="H46" s="1178"/>
      <c r="I46" s="345" t="s">
        <v>526</v>
      </c>
      <c r="J46" s="346" t="s">
        <v>526</v>
      </c>
      <c r="K46" s="346" t="s">
        <v>526</v>
      </c>
      <c r="L46" s="346" t="s">
        <v>526</v>
      </c>
      <c r="M46" s="347" t="s">
        <v>526</v>
      </c>
    </row>
    <row r="47" spans="2:13" ht="27.75" customHeight="1" x14ac:dyDescent="0.15">
      <c r="B47" s="1171"/>
      <c r="C47" s="1172"/>
      <c r="D47" s="106"/>
      <c r="E47" s="1179" t="s">
        <v>39</v>
      </c>
      <c r="F47" s="1180"/>
      <c r="G47" s="1180"/>
      <c r="H47" s="1181"/>
      <c r="I47" s="345" t="s">
        <v>526</v>
      </c>
      <c r="J47" s="346" t="s">
        <v>526</v>
      </c>
      <c r="K47" s="346" t="s">
        <v>526</v>
      </c>
      <c r="L47" s="346" t="s">
        <v>526</v>
      </c>
      <c r="M47" s="347" t="s">
        <v>526</v>
      </c>
    </row>
    <row r="48" spans="2:13" ht="27.75" customHeight="1" x14ac:dyDescent="0.15">
      <c r="B48" s="1171"/>
      <c r="C48" s="1172"/>
      <c r="D48" s="104"/>
      <c r="E48" s="1177" t="s">
        <v>40</v>
      </c>
      <c r="F48" s="1177"/>
      <c r="G48" s="1177"/>
      <c r="H48" s="1178"/>
      <c r="I48" s="345" t="s">
        <v>526</v>
      </c>
      <c r="J48" s="346" t="s">
        <v>526</v>
      </c>
      <c r="K48" s="346" t="s">
        <v>526</v>
      </c>
      <c r="L48" s="346" t="s">
        <v>526</v>
      </c>
      <c r="M48" s="347" t="s">
        <v>526</v>
      </c>
    </row>
    <row r="49" spans="2:13" ht="27.75" customHeight="1" x14ac:dyDescent="0.15">
      <c r="B49" s="1173"/>
      <c r="C49" s="1174"/>
      <c r="D49" s="104"/>
      <c r="E49" s="1177" t="s">
        <v>41</v>
      </c>
      <c r="F49" s="1177"/>
      <c r="G49" s="1177"/>
      <c r="H49" s="1178"/>
      <c r="I49" s="345" t="s">
        <v>526</v>
      </c>
      <c r="J49" s="346" t="s">
        <v>526</v>
      </c>
      <c r="K49" s="346" t="s">
        <v>526</v>
      </c>
      <c r="L49" s="346" t="s">
        <v>526</v>
      </c>
      <c r="M49" s="347" t="s">
        <v>526</v>
      </c>
    </row>
    <row r="50" spans="2:13" ht="27.75" customHeight="1" x14ac:dyDescent="0.15">
      <c r="B50" s="1182" t="s">
        <v>42</v>
      </c>
      <c r="C50" s="1183"/>
      <c r="D50" s="107"/>
      <c r="E50" s="1177" t="s">
        <v>43</v>
      </c>
      <c r="F50" s="1177"/>
      <c r="G50" s="1177"/>
      <c r="H50" s="1178"/>
      <c r="I50" s="345">
        <v>1165</v>
      </c>
      <c r="J50" s="346">
        <v>1283</v>
      </c>
      <c r="K50" s="346">
        <v>1355</v>
      </c>
      <c r="L50" s="346">
        <v>1597</v>
      </c>
      <c r="M50" s="347">
        <v>1693</v>
      </c>
    </row>
    <row r="51" spans="2:13" ht="27.75" customHeight="1" x14ac:dyDescent="0.15">
      <c r="B51" s="1171"/>
      <c r="C51" s="1172"/>
      <c r="D51" s="104"/>
      <c r="E51" s="1177" t="s">
        <v>44</v>
      </c>
      <c r="F51" s="1177"/>
      <c r="G51" s="1177"/>
      <c r="H51" s="1178"/>
      <c r="I51" s="345">
        <v>111</v>
      </c>
      <c r="J51" s="346">
        <v>320</v>
      </c>
      <c r="K51" s="346">
        <v>523</v>
      </c>
      <c r="L51" s="346">
        <v>506</v>
      </c>
      <c r="M51" s="347">
        <v>510</v>
      </c>
    </row>
    <row r="52" spans="2:13" ht="27.75" customHeight="1" x14ac:dyDescent="0.15">
      <c r="B52" s="1173"/>
      <c r="C52" s="1174"/>
      <c r="D52" s="104"/>
      <c r="E52" s="1177" t="s">
        <v>45</v>
      </c>
      <c r="F52" s="1177"/>
      <c r="G52" s="1177"/>
      <c r="H52" s="1178"/>
      <c r="I52" s="345">
        <v>8471</v>
      </c>
      <c r="J52" s="346">
        <v>8908</v>
      </c>
      <c r="K52" s="346">
        <v>9640</v>
      </c>
      <c r="L52" s="346">
        <v>9880</v>
      </c>
      <c r="M52" s="347">
        <v>9634</v>
      </c>
    </row>
    <row r="53" spans="2:13" ht="27.75" customHeight="1" thickBot="1" x14ac:dyDescent="0.2">
      <c r="B53" s="1184" t="s">
        <v>46</v>
      </c>
      <c r="C53" s="1185"/>
      <c r="D53" s="108"/>
      <c r="E53" s="1186" t="s">
        <v>47</v>
      </c>
      <c r="F53" s="1186"/>
      <c r="G53" s="1186"/>
      <c r="H53" s="1187"/>
      <c r="I53" s="348">
        <v>2555</v>
      </c>
      <c r="J53" s="349">
        <v>1750</v>
      </c>
      <c r="K53" s="349">
        <v>1549</v>
      </c>
      <c r="L53" s="349">
        <v>1348</v>
      </c>
      <c r="M53" s="350">
        <v>730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VDo7Sl9BSdoATC1PCMNzqzq9MPfQ0tRnDs/HBWoPFMgmP/9/XBMsBLZpzPuD6W6l9HQJgy9xYmSiL7hRiQi6mw==" saltValue="ChxXBbSn0UbQKecFk/Fz9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25" zoomScaleNormal="25" zoomScaleSheetLayoutView="100" workbookViewId="0">
      <selection activeCell="H53" sqref="H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196" t="s">
        <v>50</v>
      </c>
      <c r="D55" s="1196"/>
      <c r="E55" s="1197"/>
      <c r="F55" s="120">
        <v>283</v>
      </c>
      <c r="G55" s="120">
        <v>283</v>
      </c>
      <c r="H55" s="121">
        <v>283</v>
      </c>
    </row>
    <row r="56" spans="2:8" ht="52.5" customHeight="1" x14ac:dyDescent="0.15">
      <c r="B56" s="122"/>
      <c r="C56" s="1198" t="s">
        <v>51</v>
      </c>
      <c r="D56" s="1198"/>
      <c r="E56" s="1199"/>
      <c r="F56" s="123">
        <v>431</v>
      </c>
      <c r="G56" s="123">
        <v>636</v>
      </c>
      <c r="H56" s="124">
        <v>607</v>
      </c>
    </row>
    <row r="57" spans="2:8" ht="53.25" customHeight="1" x14ac:dyDescent="0.15">
      <c r="B57" s="122"/>
      <c r="C57" s="1200" t="s">
        <v>52</v>
      </c>
      <c r="D57" s="1200"/>
      <c r="E57" s="1201"/>
      <c r="F57" s="125">
        <v>559</v>
      </c>
      <c r="G57" s="125">
        <v>595</v>
      </c>
      <c r="H57" s="126">
        <v>717</v>
      </c>
    </row>
    <row r="58" spans="2:8" ht="45.75" customHeight="1" x14ac:dyDescent="0.15">
      <c r="B58" s="127"/>
      <c r="C58" s="1188" t="s">
        <v>594</v>
      </c>
      <c r="D58" s="1189"/>
      <c r="E58" s="1190"/>
      <c r="F58" s="128">
        <v>135</v>
      </c>
      <c r="G58" s="128">
        <v>182</v>
      </c>
      <c r="H58" s="129">
        <v>182</v>
      </c>
    </row>
    <row r="59" spans="2:8" ht="45.75" customHeight="1" x14ac:dyDescent="0.15">
      <c r="B59" s="127"/>
      <c r="C59" s="1188" t="s">
        <v>595</v>
      </c>
      <c r="D59" s="1189"/>
      <c r="E59" s="1190"/>
      <c r="F59" s="128">
        <v>100</v>
      </c>
      <c r="G59" s="128">
        <v>100</v>
      </c>
      <c r="H59" s="129">
        <v>200</v>
      </c>
    </row>
    <row r="60" spans="2:8" ht="45.75" customHeight="1" x14ac:dyDescent="0.15">
      <c r="B60" s="127"/>
      <c r="C60" s="1188" t="s">
        <v>596</v>
      </c>
      <c r="D60" s="1189"/>
      <c r="E60" s="1190"/>
      <c r="F60" s="128">
        <v>88</v>
      </c>
      <c r="G60" s="128">
        <v>88</v>
      </c>
      <c r="H60" s="129">
        <v>138</v>
      </c>
    </row>
    <row r="61" spans="2:8" ht="45.75" customHeight="1" x14ac:dyDescent="0.15">
      <c r="B61" s="127"/>
      <c r="C61" s="1188" t="s">
        <v>597</v>
      </c>
      <c r="D61" s="1189"/>
      <c r="E61" s="1190"/>
      <c r="F61" s="128">
        <v>77</v>
      </c>
      <c r="G61" s="128">
        <v>77</v>
      </c>
      <c r="H61" s="129">
        <v>77</v>
      </c>
    </row>
    <row r="62" spans="2:8" ht="45.75" customHeight="1" thickBot="1" x14ac:dyDescent="0.2">
      <c r="B62" s="130"/>
      <c r="C62" s="1191" t="s">
        <v>598</v>
      </c>
      <c r="D62" s="1192"/>
      <c r="E62" s="1193"/>
      <c r="F62" s="131">
        <v>43</v>
      </c>
      <c r="G62" s="131">
        <v>43</v>
      </c>
      <c r="H62" s="132">
        <v>20</v>
      </c>
    </row>
    <row r="63" spans="2:8" ht="52.5" customHeight="1" thickBot="1" x14ac:dyDescent="0.2">
      <c r="B63" s="133"/>
      <c r="C63" s="1194" t="s">
        <v>53</v>
      </c>
      <c r="D63" s="1194"/>
      <c r="E63" s="1195"/>
      <c r="F63" s="134">
        <v>1273</v>
      </c>
      <c r="G63" s="134">
        <v>1515</v>
      </c>
      <c r="H63" s="135">
        <v>1607</v>
      </c>
    </row>
    <row r="64" spans="2:8" x14ac:dyDescent="0.15"/>
  </sheetData>
  <sheetProtection algorithmName="SHA-512" hashValue="2yRYnFF3RqmHbZPjIbU0VPrmLVcCUxdoChKK2SmxV8NhcYl/Xz1k4t/1Im2sKsAmKf7/cTWqFotLgXS2EoQlsA==" saltValue="Rw3W1gorXn/ppry9VQI5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4" zoomScaleNormal="100"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599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600</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601</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602</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568</v>
      </c>
      <c r="BQ50" s="1226"/>
      <c r="BR50" s="1226"/>
      <c r="BS50" s="1226"/>
      <c r="BT50" s="1226"/>
      <c r="BU50" s="1226"/>
      <c r="BV50" s="1226"/>
      <c r="BW50" s="1226"/>
      <c r="BX50" s="1226" t="s">
        <v>569</v>
      </c>
      <c r="BY50" s="1226"/>
      <c r="BZ50" s="1226"/>
      <c r="CA50" s="1226"/>
      <c r="CB50" s="1226"/>
      <c r="CC50" s="1226"/>
      <c r="CD50" s="1226"/>
      <c r="CE50" s="1226"/>
      <c r="CF50" s="1226" t="s">
        <v>570</v>
      </c>
      <c r="CG50" s="1226"/>
      <c r="CH50" s="1226"/>
      <c r="CI50" s="1226"/>
      <c r="CJ50" s="1226"/>
      <c r="CK50" s="1226"/>
      <c r="CL50" s="1226"/>
      <c r="CM50" s="1226"/>
      <c r="CN50" s="1226" t="s">
        <v>571</v>
      </c>
      <c r="CO50" s="1226"/>
      <c r="CP50" s="1226"/>
      <c r="CQ50" s="1226"/>
      <c r="CR50" s="1226"/>
      <c r="CS50" s="1226"/>
      <c r="CT50" s="1226"/>
      <c r="CU50" s="1226"/>
      <c r="CV50" s="1226" t="s">
        <v>572</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603</v>
      </c>
      <c r="AO51" s="1230"/>
      <c r="AP51" s="1230"/>
      <c r="AQ51" s="1230"/>
      <c r="AR51" s="1230"/>
      <c r="AS51" s="1230"/>
      <c r="AT51" s="1230"/>
      <c r="AU51" s="1230"/>
      <c r="AV51" s="1230"/>
      <c r="AW51" s="1230"/>
      <c r="AX51" s="1230"/>
      <c r="AY51" s="1230"/>
      <c r="AZ51" s="1230"/>
      <c r="BA51" s="1230"/>
      <c r="BB51" s="1230" t="s">
        <v>604</v>
      </c>
      <c r="BC51" s="1230"/>
      <c r="BD51" s="1230"/>
      <c r="BE51" s="1230"/>
      <c r="BF51" s="1230"/>
      <c r="BG51" s="1230"/>
      <c r="BH51" s="1230"/>
      <c r="BI51" s="1230"/>
      <c r="BJ51" s="1230"/>
      <c r="BK51" s="1230"/>
      <c r="BL51" s="1230"/>
      <c r="BM51" s="1230"/>
      <c r="BN51" s="1230"/>
      <c r="BO51" s="1230"/>
      <c r="BP51" s="1231">
        <v>170</v>
      </c>
      <c r="BQ51" s="1231"/>
      <c r="BR51" s="1231"/>
      <c r="BS51" s="1231"/>
      <c r="BT51" s="1231"/>
      <c r="BU51" s="1231"/>
      <c r="BV51" s="1231"/>
      <c r="BW51" s="1231"/>
      <c r="BX51" s="1231">
        <v>117</v>
      </c>
      <c r="BY51" s="1231"/>
      <c r="BZ51" s="1231"/>
      <c r="CA51" s="1231"/>
      <c r="CB51" s="1231"/>
      <c r="CC51" s="1231"/>
      <c r="CD51" s="1231"/>
      <c r="CE51" s="1231"/>
      <c r="CF51" s="1231">
        <v>98.2</v>
      </c>
      <c r="CG51" s="1231"/>
      <c r="CH51" s="1231"/>
      <c r="CI51" s="1231"/>
      <c r="CJ51" s="1231"/>
      <c r="CK51" s="1231"/>
      <c r="CL51" s="1231"/>
      <c r="CM51" s="1231"/>
      <c r="CN51" s="1231">
        <v>76.099999999999994</v>
      </c>
      <c r="CO51" s="1231"/>
      <c r="CP51" s="1231"/>
      <c r="CQ51" s="1231"/>
      <c r="CR51" s="1231"/>
      <c r="CS51" s="1231"/>
      <c r="CT51" s="1231"/>
      <c r="CU51" s="1231"/>
      <c r="CV51" s="1232"/>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605</v>
      </c>
      <c r="BC53" s="1230"/>
      <c r="BD53" s="1230"/>
      <c r="BE53" s="1230"/>
      <c r="BF53" s="1230"/>
      <c r="BG53" s="1230"/>
      <c r="BH53" s="1230"/>
      <c r="BI53" s="1230"/>
      <c r="BJ53" s="1230"/>
      <c r="BK53" s="1230"/>
      <c r="BL53" s="1230"/>
      <c r="BM53" s="1230"/>
      <c r="BN53" s="1230"/>
      <c r="BO53" s="1230"/>
      <c r="BP53" s="1231">
        <v>56.3</v>
      </c>
      <c r="BQ53" s="1231"/>
      <c r="BR53" s="1231"/>
      <c r="BS53" s="1231"/>
      <c r="BT53" s="1231"/>
      <c r="BU53" s="1231"/>
      <c r="BV53" s="1231"/>
      <c r="BW53" s="1231"/>
      <c r="BX53" s="1231">
        <v>57.8</v>
      </c>
      <c r="BY53" s="1231"/>
      <c r="BZ53" s="1231"/>
      <c r="CA53" s="1231"/>
      <c r="CB53" s="1231"/>
      <c r="CC53" s="1231"/>
      <c r="CD53" s="1231"/>
      <c r="CE53" s="1231"/>
      <c r="CF53" s="1231">
        <v>59.4</v>
      </c>
      <c r="CG53" s="1231"/>
      <c r="CH53" s="1231"/>
      <c r="CI53" s="1231"/>
      <c r="CJ53" s="1231"/>
      <c r="CK53" s="1231"/>
      <c r="CL53" s="1231"/>
      <c r="CM53" s="1231"/>
      <c r="CN53" s="1231">
        <v>57</v>
      </c>
      <c r="CO53" s="1231"/>
      <c r="CP53" s="1231"/>
      <c r="CQ53" s="1231"/>
      <c r="CR53" s="1231"/>
      <c r="CS53" s="1231"/>
      <c r="CT53" s="1231"/>
      <c r="CU53" s="1231"/>
      <c r="CV53" s="1232"/>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606</v>
      </c>
      <c r="AO55" s="1226"/>
      <c r="AP55" s="1226"/>
      <c r="AQ55" s="1226"/>
      <c r="AR55" s="1226"/>
      <c r="AS55" s="1226"/>
      <c r="AT55" s="1226"/>
      <c r="AU55" s="1226"/>
      <c r="AV55" s="1226"/>
      <c r="AW55" s="1226"/>
      <c r="AX55" s="1226"/>
      <c r="AY55" s="1226"/>
      <c r="AZ55" s="1226"/>
      <c r="BA55" s="1226"/>
      <c r="BB55" s="1230" t="s">
        <v>604</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2"/>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3"/>
      <c r="G57" s="1220"/>
      <c r="H57" s="1220"/>
      <c r="I57" s="1234"/>
      <c r="J57" s="1234"/>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605</v>
      </c>
      <c r="BC57" s="1230"/>
      <c r="BD57" s="1230"/>
      <c r="BE57" s="1230"/>
      <c r="BF57" s="1230"/>
      <c r="BG57" s="1230"/>
      <c r="BH57" s="1230"/>
      <c r="BI57" s="1230"/>
      <c r="BJ57" s="1230"/>
      <c r="BK57" s="1230"/>
      <c r="BL57" s="1230"/>
      <c r="BM57" s="1230"/>
      <c r="BN57" s="1230"/>
      <c r="BO57" s="1230"/>
      <c r="BP57" s="1231">
        <v>59.4</v>
      </c>
      <c r="BQ57" s="1231"/>
      <c r="BR57" s="1231"/>
      <c r="BS57" s="1231"/>
      <c r="BT57" s="1231"/>
      <c r="BU57" s="1231"/>
      <c r="BV57" s="1231"/>
      <c r="BW57" s="1231"/>
      <c r="BX57" s="1231">
        <v>60.4</v>
      </c>
      <c r="BY57" s="1231"/>
      <c r="BZ57" s="1231"/>
      <c r="CA57" s="1231"/>
      <c r="CB57" s="1231"/>
      <c r="CC57" s="1231"/>
      <c r="CD57" s="1231"/>
      <c r="CE57" s="1231"/>
      <c r="CF57" s="1231">
        <v>61.5</v>
      </c>
      <c r="CG57" s="1231"/>
      <c r="CH57" s="1231"/>
      <c r="CI57" s="1231"/>
      <c r="CJ57" s="1231"/>
      <c r="CK57" s="1231"/>
      <c r="CL57" s="1231"/>
      <c r="CM57" s="1231"/>
      <c r="CN57" s="1231">
        <v>60.9</v>
      </c>
      <c r="CO57" s="1231"/>
      <c r="CP57" s="1231"/>
      <c r="CQ57" s="1231"/>
      <c r="CR57" s="1231"/>
      <c r="CS57" s="1231"/>
      <c r="CT57" s="1231"/>
      <c r="CU57" s="1231"/>
      <c r="CV57" s="1232"/>
      <c r="CW57" s="1231"/>
      <c r="CX57" s="1231"/>
      <c r="CY57" s="1231"/>
      <c r="CZ57" s="1231"/>
      <c r="DA57" s="1231"/>
      <c r="DB57" s="1231"/>
      <c r="DC57" s="1231"/>
      <c r="DD57" s="1235"/>
      <c r="DE57" s="1233"/>
    </row>
    <row r="58" spans="1:109" s="1209" customFormat="1" x14ac:dyDescent="0.15">
      <c r="A58" s="255"/>
      <c r="B58" s="1233"/>
      <c r="G58" s="1220"/>
      <c r="H58" s="1220"/>
      <c r="I58" s="1234"/>
      <c r="J58" s="1234"/>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5"/>
      <c r="DE58" s="1233"/>
    </row>
    <row r="59" spans="1:109" s="1209" customFormat="1" x14ac:dyDescent="0.15">
      <c r="A59" s="255"/>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09" customFormat="1" x14ac:dyDescent="0.15">
      <c r="A60" s="255"/>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09" customFormat="1" x14ac:dyDescent="0.15">
      <c r="A61" s="255"/>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607</v>
      </c>
    </row>
    <row r="64" spans="1:109" x14ac:dyDescent="0.15">
      <c r="B64" s="259"/>
      <c r="G64" s="1208"/>
      <c r="I64" s="1241"/>
      <c r="J64" s="1241"/>
      <c r="K64" s="1241"/>
      <c r="L64" s="1241"/>
      <c r="M64" s="1241"/>
      <c r="N64" s="1242"/>
      <c r="AM64" s="1208"/>
      <c r="AN64" s="1208" t="s">
        <v>600</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608</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3"/>
      <c r="I70" s="1243"/>
      <c r="J70" s="1244"/>
      <c r="K70" s="1244"/>
      <c r="L70" s="1245"/>
      <c r="M70" s="1244"/>
      <c r="N70" s="1245"/>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6"/>
      <c r="I71" s="1247"/>
      <c r="J71" s="1244"/>
      <c r="K71" s="1244"/>
      <c r="L71" s="1245"/>
      <c r="M71" s="1244"/>
      <c r="N71" s="1245"/>
      <c r="AM71" s="1246"/>
      <c r="AN71" s="255" t="s">
        <v>602</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568</v>
      </c>
      <c r="BQ72" s="1226"/>
      <c r="BR72" s="1226"/>
      <c r="BS72" s="1226"/>
      <c r="BT72" s="1226"/>
      <c r="BU72" s="1226"/>
      <c r="BV72" s="1226"/>
      <c r="BW72" s="1226"/>
      <c r="BX72" s="1226" t="s">
        <v>569</v>
      </c>
      <c r="BY72" s="1226"/>
      <c r="BZ72" s="1226"/>
      <c r="CA72" s="1226"/>
      <c r="CB72" s="1226"/>
      <c r="CC72" s="1226"/>
      <c r="CD72" s="1226"/>
      <c r="CE72" s="1226"/>
      <c r="CF72" s="1226" t="s">
        <v>570</v>
      </c>
      <c r="CG72" s="1226"/>
      <c r="CH72" s="1226"/>
      <c r="CI72" s="1226"/>
      <c r="CJ72" s="1226"/>
      <c r="CK72" s="1226"/>
      <c r="CL72" s="1226"/>
      <c r="CM72" s="1226"/>
      <c r="CN72" s="1226" t="s">
        <v>571</v>
      </c>
      <c r="CO72" s="1226"/>
      <c r="CP72" s="1226"/>
      <c r="CQ72" s="1226"/>
      <c r="CR72" s="1226"/>
      <c r="CS72" s="1226"/>
      <c r="CT72" s="1226"/>
      <c r="CU72" s="1226"/>
      <c r="CV72" s="1226" t="s">
        <v>572</v>
      </c>
      <c r="CW72" s="1226"/>
      <c r="CX72" s="1226"/>
      <c r="CY72" s="1226"/>
      <c r="CZ72" s="1226"/>
      <c r="DA72" s="1226"/>
      <c r="DB72" s="1226"/>
      <c r="DC72" s="1226"/>
    </row>
    <row r="73" spans="2:107" x14ac:dyDescent="0.15">
      <c r="B73" s="259"/>
      <c r="G73" s="1227"/>
      <c r="H73" s="1227"/>
      <c r="I73" s="1227"/>
      <c r="J73" s="1227"/>
      <c r="K73" s="1248"/>
      <c r="L73" s="1248"/>
      <c r="M73" s="1248"/>
      <c r="N73" s="1248"/>
      <c r="AM73" s="1219"/>
      <c r="AN73" s="1230" t="s">
        <v>603</v>
      </c>
      <c r="AO73" s="1230"/>
      <c r="AP73" s="1230"/>
      <c r="AQ73" s="1230"/>
      <c r="AR73" s="1230"/>
      <c r="AS73" s="1230"/>
      <c r="AT73" s="1230"/>
      <c r="AU73" s="1230"/>
      <c r="AV73" s="1230"/>
      <c r="AW73" s="1230"/>
      <c r="AX73" s="1230"/>
      <c r="AY73" s="1230"/>
      <c r="AZ73" s="1230"/>
      <c r="BA73" s="1230"/>
      <c r="BB73" s="1230" t="s">
        <v>604</v>
      </c>
      <c r="BC73" s="1230"/>
      <c r="BD73" s="1230"/>
      <c r="BE73" s="1230"/>
      <c r="BF73" s="1230"/>
      <c r="BG73" s="1230"/>
      <c r="BH73" s="1230"/>
      <c r="BI73" s="1230"/>
      <c r="BJ73" s="1230"/>
      <c r="BK73" s="1230"/>
      <c r="BL73" s="1230"/>
      <c r="BM73" s="1230"/>
      <c r="BN73" s="1230"/>
      <c r="BO73" s="1230"/>
      <c r="BP73" s="1231">
        <v>170</v>
      </c>
      <c r="BQ73" s="1231"/>
      <c r="BR73" s="1231"/>
      <c r="BS73" s="1231"/>
      <c r="BT73" s="1231"/>
      <c r="BU73" s="1231"/>
      <c r="BV73" s="1231"/>
      <c r="BW73" s="1231"/>
      <c r="BX73" s="1231">
        <v>117</v>
      </c>
      <c r="BY73" s="1231"/>
      <c r="BZ73" s="1231"/>
      <c r="CA73" s="1231"/>
      <c r="CB73" s="1231"/>
      <c r="CC73" s="1231"/>
      <c r="CD73" s="1231"/>
      <c r="CE73" s="1231"/>
      <c r="CF73" s="1231">
        <v>98.2</v>
      </c>
      <c r="CG73" s="1231"/>
      <c r="CH73" s="1231"/>
      <c r="CI73" s="1231"/>
      <c r="CJ73" s="1231"/>
      <c r="CK73" s="1231"/>
      <c r="CL73" s="1231"/>
      <c r="CM73" s="1231"/>
      <c r="CN73" s="1231">
        <v>76.099999999999994</v>
      </c>
      <c r="CO73" s="1231"/>
      <c r="CP73" s="1231"/>
      <c r="CQ73" s="1231"/>
      <c r="CR73" s="1231"/>
      <c r="CS73" s="1231"/>
      <c r="CT73" s="1231"/>
      <c r="CU73" s="1231"/>
      <c r="CV73" s="1231">
        <v>41</v>
      </c>
      <c r="CW73" s="1231"/>
      <c r="CX73" s="1231"/>
      <c r="CY73" s="1231"/>
      <c r="CZ73" s="1231"/>
      <c r="DA73" s="1231"/>
      <c r="DB73" s="1231"/>
      <c r="DC73" s="1231"/>
    </row>
    <row r="74" spans="2:107" x14ac:dyDescent="0.15">
      <c r="B74" s="259"/>
      <c r="G74" s="1227"/>
      <c r="H74" s="1227"/>
      <c r="I74" s="1227"/>
      <c r="J74" s="1227"/>
      <c r="K74" s="1248"/>
      <c r="L74" s="1248"/>
      <c r="M74" s="1248"/>
      <c r="N74" s="1248"/>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609</v>
      </c>
      <c r="BC75" s="1230"/>
      <c r="BD75" s="1230"/>
      <c r="BE75" s="1230"/>
      <c r="BF75" s="1230"/>
      <c r="BG75" s="1230"/>
      <c r="BH75" s="1230"/>
      <c r="BI75" s="1230"/>
      <c r="BJ75" s="1230"/>
      <c r="BK75" s="1230"/>
      <c r="BL75" s="1230"/>
      <c r="BM75" s="1230"/>
      <c r="BN75" s="1230"/>
      <c r="BO75" s="1230"/>
      <c r="BP75" s="1231">
        <v>9.8000000000000007</v>
      </c>
      <c r="BQ75" s="1231"/>
      <c r="BR75" s="1231"/>
      <c r="BS75" s="1231"/>
      <c r="BT75" s="1231"/>
      <c r="BU75" s="1231"/>
      <c r="BV75" s="1231"/>
      <c r="BW75" s="1231"/>
      <c r="BX75" s="1231">
        <v>11.4</v>
      </c>
      <c r="BY75" s="1231"/>
      <c r="BZ75" s="1231"/>
      <c r="CA75" s="1231"/>
      <c r="CB75" s="1231"/>
      <c r="CC75" s="1231"/>
      <c r="CD75" s="1231"/>
      <c r="CE75" s="1231"/>
      <c r="CF75" s="1231">
        <v>11.6</v>
      </c>
      <c r="CG75" s="1231"/>
      <c r="CH75" s="1231"/>
      <c r="CI75" s="1231"/>
      <c r="CJ75" s="1231"/>
      <c r="CK75" s="1231"/>
      <c r="CL75" s="1231"/>
      <c r="CM75" s="1231"/>
      <c r="CN75" s="1231">
        <v>9.8000000000000007</v>
      </c>
      <c r="CO75" s="1231"/>
      <c r="CP75" s="1231"/>
      <c r="CQ75" s="1231"/>
      <c r="CR75" s="1231"/>
      <c r="CS75" s="1231"/>
      <c r="CT75" s="1231"/>
      <c r="CU75" s="1231"/>
      <c r="CV75" s="1231">
        <v>7.5</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8"/>
      <c r="L77" s="1248"/>
      <c r="M77" s="1248"/>
      <c r="N77" s="1248"/>
      <c r="AN77" s="1226" t="s">
        <v>606</v>
      </c>
      <c r="AO77" s="1226"/>
      <c r="AP77" s="1226"/>
      <c r="AQ77" s="1226"/>
      <c r="AR77" s="1226"/>
      <c r="AS77" s="1226"/>
      <c r="AT77" s="1226"/>
      <c r="AU77" s="1226"/>
      <c r="AV77" s="1226"/>
      <c r="AW77" s="1226"/>
      <c r="AX77" s="1226"/>
      <c r="AY77" s="1226"/>
      <c r="AZ77" s="1226"/>
      <c r="BA77" s="1226"/>
      <c r="BB77" s="1230" t="s">
        <v>604</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8"/>
      <c r="L78" s="1248"/>
      <c r="M78" s="1248"/>
      <c r="N78" s="1248"/>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4"/>
      <c r="J79" s="1234"/>
      <c r="K79" s="1249"/>
      <c r="L79" s="1249"/>
      <c r="M79" s="1249"/>
      <c r="N79" s="1249"/>
      <c r="AN79" s="1226"/>
      <c r="AO79" s="1226"/>
      <c r="AP79" s="1226"/>
      <c r="AQ79" s="1226"/>
      <c r="AR79" s="1226"/>
      <c r="AS79" s="1226"/>
      <c r="AT79" s="1226"/>
      <c r="AU79" s="1226"/>
      <c r="AV79" s="1226"/>
      <c r="AW79" s="1226"/>
      <c r="AX79" s="1226"/>
      <c r="AY79" s="1226"/>
      <c r="AZ79" s="1226"/>
      <c r="BA79" s="1226"/>
      <c r="BB79" s="1230" t="s">
        <v>609</v>
      </c>
      <c r="BC79" s="1230"/>
      <c r="BD79" s="1230"/>
      <c r="BE79" s="1230"/>
      <c r="BF79" s="1230"/>
      <c r="BG79" s="1230"/>
      <c r="BH79" s="1230"/>
      <c r="BI79" s="1230"/>
      <c r="BJ79" s="1230"/>
      <c r="BK79" s="1230"/>
      <c r="BL79" s="1230"/>
      <c r="BM79" s="1230"/>
      <c r="BN79" s="1230"/>
      <c r="BO79" s="1230"/>
      <c r="BP79" s="1231">
        <v>7.4</v>
      </c>
      <c r="BQ79" s="1231"/>
      <c r="BR79" s="1231"/>
      <c r="BS79" s="1231"/>
      <c r="BT79" s="1231"/>
      <c r="BU79" s="1231"/>
      <c r="BV79" s="1231"/>
      <c r="BW79" s="1231"/>
      <c r="BX79" s="1231">
        <v>7.4</v>
      </c>
      <c r="BY79" s="1231"/>
      <c r="BZ79" s="1231"/>
      <c r="CA79" s="1231"/>
      <c r="CB79" s="1231"/>
      <c r="CC79" s="1231"/>
      <c r="CD79" s="1231"/>
      <c r="CE79" s="1231"/>
      <c r="CF79" s="1231">
        <v>8</v>
      </c>
      <c r="CG79" s="1231"/>
      <c r="CH79" s="1231"/>
      <c r="CI79" s="1231"/>
      <c r="CJ79" s="1231"/>
      <c r="CK79" s="1231"/>
      <c r="CL79" s="1231"/>
      <c r="CM79" s="1231"/>
      <c r="CN79" s="1231">
        <v>6.6</v>
      </c>
      <c r="CO79" s="1231"/>
      <c r="CP79" s="1231"/>
      <c r="CQ79" s="1231"/>
      <c r="CR79" s="1231"/>
      <c r="CS79" s="1231"/>
      <c r="CT79" s="1231"/>
      <c r="CU79" s="1231"/>
      <c r="CV79" s="1231">
        <v>6.8</v>
      </c>
      <c r="CW79" s="1231"/>
      <c r="CX79" s="1231"/>
      <c r="CY79" s="1231"/>
      <c r="CZ79" s="1231"/>
      <c r="DA79" s="1231"/>
      <c r="DB79" s="1231"/>
      <c r="DC79" s="1231"/>
    </row>
    <row r="80" spans="2:107" x14ac:dyDescent="0.15">
      <c r="B80" s="259"/>
      <c r="G80" s="1220"/>
      <c r="H80" s="1220"/>
      <c r="I80" s="1234"/>
      <c r="J80" s="1234"/>
      <c r="K80" s="1249"/>
      <c r="L80" s="1249"/>
      <c r="M80" s="1249"/>
      <c r="N80" s="1249"/>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oSo+0ogaiuiG4cCFJRW3YVdnfqZl5015ifjXiqNH+aGXmBILNr1B70a0Yl3rFo3fK4C6TtiuqpnRC1sNZ0xchQ==" saltValue="uONb8zV1XRxfUEEF3ywb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Normal="100" zoomScaleSheetLayoutView="70"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ZlbAMN3Ip8cQojkFB+zR7YPWOq2h+I8YmcrkCowwfugh9BsCYjJkKWCtEnkTGfaXY8t/euIoPVtHLp+YXZhSWQ==" saltValue="SKcH73lagF1uSrp7/ZNqW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N65" sqref="AN65:DC6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515</v>
      </c>
    </row>
  </sheetData>
  <sheetProtection algorithmName="SHA-512" hashValue="AeeVeUOiP5uTFeDUAYd3/fe//pQ78+cXZqTqLh8EDhD3HSI7Qf2SugsusthO+tKKSjlhfQGpzNj6Q/DAT/A6bg==" saltValue="tLkQyM4TC0R7f7LZZvXDK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565</v>
      </c>
      <c r="G2" s="149"/>
      <c r="H2" s="150"/>
    </row>
    <row r="3" spans="1:8" x14ac:dyDescent="0.15">
      <c r="A3" s="146" t="s">
        <v>558</v>
      </c>
      <c r="B3" s="151"/>
      <c r="C3" s="152"/>
      <c r="D3" s="153">
        <v>671155</v>
      </c>
      <c r="E3" s="154"/>
      <c r="F3" s="155">
        <v>289738</v>
      </c>
      <c r="G3" s="156"/>
      <c r="H3" s="157"/>
    </row>
    <row r="4" spans="1:8" x14ac:dyDescent="0.15">
      <c r="A4" s="158"/>
      <c r="B4" s="159"/>
      <c r="C4" s="160"/>
      <c r="D4" s="161">
        <v>208358</v>
      </c>
      <c r="E4" s="162"/>
      <c r="F4" s="163">
        <v>156238</v>
      </c>
      <c r="G4" s="164"/>
      <c r="H4" s="165"/>
    </row>
    <row r="5" spans="1:8" x14ac:dyDescent="0.15">
      <c r="A5" s="146" t="s">
        <v>560</v>
      </c>
      <c r="B5" s="151"/>
      <c r="C5" s="152"/>
      <c r="D5" s="153">
        <v>823024</v>
      </c>
      <c r="E5" s="154"/>
      <c r="F5" s="155">
        <v>316937</v>
      </c>
      <c r="G5" s="156"/>
      <c r="H5" s="157"/>
    </row>
    <row r="6" spans="1:8" x14ac:dyDescent="0.15">
      <c r="A6" s="158"/>
      <c r="B6" s="159"/>
      <c r="C6" s="160"/>
      <c r="D6" s="161">
        <v>601489</v>
      </c>
      <c r="E6" s="162"/>
      <c r="F6" s="163">
        <v>199150</v>
      </c>
      <c r="G6" s="164"/>
      <c r="H6" s="165"/>
    </row>
    <row r="7" spans="1:8" x14ac:dyDescent="0.15">
      <c r="A7" s="146" t="s">
        <v>561</v>
      </c>
      <c r="B7" s="151"/>
      <c r="C7" s="152"/>
      <c r="D7" s="153">
        <v>1086091</v>
      </c>
      <c r="E7" s="154"/>
      <c r="F7" s="155">
        <v>332350</v>
      </c>
      <c r="G7" s="156"/>
      <c r="H7" s="157"/>
    </row>
    <row r="8" spans="1:8" x14ac:dyDescent="0.15">
      <c r="A8" s="158"/>
      <c r="B8" s="159"/>
      <c r="C8" s="160"/>
      <c r="D8" s="161">
        <v>627219</v>
      </c>
      <c r="E8" s="162"/>
      <c r="F8" s="163">
        <v>200453</v>
      </c>
      <c r="G8" s="164"/>
      <c r="H8" s="165"/>
    </row>
    <row r="9" spans="1:8" x14ac:dyDescent="0.15">
      <c r="A9" s="146" t="s">
        <v>562</v>
      </c>
      <c r="B9" s="151"/>
      <c r="C9" s="152"/>
      <c r="D9" s="153">
        <v>876806</v>
      </c>
      <c r="E9" s="154"/>
      <c r="F9" s="155">
        <v>362690</v>
      </c>
      <c r="G9" s="156"/>
      <c r="H9" s="157"/>
    </row>
    <row r="10" spans="1:8" x14ac:dyDescent="0.15">
      <c r="A10" s="158"/>
      <c r="B10" s="159"/>
      <c r="C10" s="160"/>
      <c r="D10" s="161">
        <v>329099</v>
      </c>
      <c r="E10" s="162"/>
      <c r="F10" s="163">
        <v>172580</v>
      </c>
      <c r="G10" s="164"/>
      <c r="H10" s="165"/>
    </row>
    <row r="11" spans="1:8" x14ac:dyDescent="0.15">
      <c r="A11" s="146" t="s">
        <v>563</v>
      </c>
      <c r="B11" s="151"/>
      <c r="C11" s="152"/>
      <c r="D11" s="153">
        <v>472914</v>
      </c>
      <c r="E11" s="154"/>
      <c r="F11" s="155">
        <v>296093</v>
      </c>
      <c r="G11" s="156"/>
      <c r="H11" s="157"/>
    </row>
    <row r="12" spans="1:8" x14ac:dyDescent="0.15">
      <c r="A12" s="158"/>
      <c r="B12" s="159"/>
      <c r="C12" s="166"/>
      <c r="D12" s="161">
        <v>234508</v>
      </c>
      <c r="E12" s="162"/>
      <c r="F12" s="163">
        <v>140545</v>
      </c>
      <c r="G12" s="164"/>
      <c r="H12" s="165"/>
    </row>
    <row r="13" spans="1:8" x14ac:dyDescent="0.15">
      <c r="A13" s="146"/>
      <c r="B13" s="151"/>
      <c r="C13" s="152"/>
      <c r="D13" s="153">
        <v>785998</v>
      </c>
      <c r="E13" s="154"/>
      <c r="F13" s="155">
        <v>319562</v>
      </c>
      <c r="G13" s="167"/>
      <c r="H13" s="157"/>
    </row>
    <row r="14" spans="1:8" x14ac:dyDescent="0.15">
      <c r="A14" s="158"/>
      <c r="B14" s="159"/>
      <c r="C14" s="160"/>
      <c r="D14" s="161">
        <v>400135</v>
      </c>
      <c r="E14" s="162"/>
      <c r="F14" s="163">
        <v>173793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4.0999999999999996</v>
      </c>
      <c r="C19" s="168">
        <f>ROUND(VALUE(SUBSTITUTE(実質収支比率等に係る経年分析!G$48,"▲","-")),2)</f>
        <v>0.53</v>
      </c>
      <c r="D19" s="168">
        <f>ROUND(VALUE(SUBSTITUTE(実質収支比率等に係る経年分析!H$48,"▲","-")),2)</f>
        <v>6.52</v>
      </c>
      <c r="E19" s="168">
        <f>ROUND(VALUE(SUBSTITUTE(実質収支比率等に係る経年分析!I$48,"▲","-")),2)</f>
        <v>13.41</v>
      </c>
      <c r="F19" s="168">
        <f>ROUND(VALUE(SUBSTITUTE(実質収支比率等に係る経年分析!J$48,"▲","-")),2)</f>
        <v>4.68</v>
      </c>
    </row>
    <row r="20" spans="1:11" x14ac:dyDescent="0.15">
      <c r="A20" s="168" t="s">
        <v>57</v>
      </c>
      <c r="B20" s="168">
        <f>ROUND(VALUE(SUBSTITUTE(実質収支比率等に係る経年分析!F$47,"▲","-")),2)</f>
        <v>11.41</v>
      </c>
      <c r="C20" s="168">
        <f>ROUND(VALUE(SUBSTITUTE(実質収支比率等に係る経年分析!G$47,"▲","-")),2)</f>
        <v>11.14</v>
      </c>
      <c r="D20" s="168">
        <f>ROUND(VALUE(SUBSTITUTE(実質収支比率等に係る経年分析!H$47,"▲","-")),2)</f>
        <v>11.01</v>
      </c>
      <c r="E20" s="168">
        <f>ROUND(VALUE(SUBSTITUTE(実質収支比率等に係る経年分析!I$47,"▲","-")),2)</f>
        <v>10.210000000000001</v>
      </c>
      <c r="F20" s="168">
        <f>ROUND(VALUE(SUBSTITUTE(実質収支比率等に係る経年分析!J$47,"▲","-")),2)</f>
        <v>10.43</v>
      </c>
    </row>
    <row r="21" spans="1:11" x14ac:dyDescent="0.15">
      <c r="A21" s="168" t="s">
        <v>58</v>
      </c>
      <c r="B21" s="168">
        <f>IF(ISNUMBER(VALUE(SUBSTITUTE(実質収支比率等に係る経年分析!F$49,"▲","-"))),ROUND(VALUE(SUBSTITUTE(実質収支比率等に係る経年分析!F$49,"▲","-")),2),NA())</f>
        <v>0.71</v>
      </c>
      <c r="C21" s="168">
        <f>IF(ISNUMBER(VALUE(SUBSTITUTE(実質収支比率等に係る経年分析!G$49,"▲","-"))),ROUND(VALUE(SUBSTITUTE(実質収支比率等に係る経年分析!G$49,"▲","-")),2),NA())</f>
        <v>-1.27</v>
      </c>
      <c r="D21" s="168">
        <f>IF(ISNUMBER(VALUE(SUBSTITUTE(実質収支比率等に係る経年分析!H$49,"▲","-"))),ROUND(VALUE(SUBSTITUTE(実質収支比率等に係る経年分析!H$49,"▲","-")),2),NA())</f>
        <v>8.11</v>
      </c>
      <c r="E21" s="168">
        <f>IF(ISNUMBER(VALUE(SUBSTITUTE(実質収支比率等に係る経年分析!I$49,"▲","-"))),ROUND(VALUE(SUBSTITUTE(実質収支比率等に係る経年分析!I$49,"▲","-")),2),NA())</f>
        <v>7.36</v>
      </c>
      <c r="F21" s="168">
        <f>IF(ISNUMBER(VALUE(SUBSTITUTE(実質収支比率等に係る経年分析!J$49,"▲","-"))),ROUND(VALUE(SUBSTITUTE(実質収支比率等に係る経年分析!J$49,"▲","-")),2),NA())</f>
        <v>-7.0000000000000007E-2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0.05</v>
      </c>
    </row>
    <row r="31" spans="1:11" x14ac:dyDescent="0.15">
      <c r="A31" s="169" t="str">
        <f>IF(連結実質赤字比率に係る赤字・黒字の構成分析!C$39="",NA(),連結実質赤字比率に係る赤字・黒字の構成分析!C$39)</f>
        <v>下水道特別会計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15">
      <c r="A32" s="169" t="str">
        <f>IF(連結実質赤字比率に係る赤字・黒字の構成分析!C$38="",NA(),連結実質赤字比率に係る赤字・黒字の構成分析!C$38)</f>
        <v>国民健康保険歯科診療施設勘定特別会計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15">
      <c r="A33" s="169" t="str">
        <f>IF(連結実質赤字比率に係る赤字・黒字の構成分析!C$37="",NA(),連結実質赤字比率に係る赤字・黒字の構成分析!C$37)</f>
        <v>国民健康保険事業勘定特別会計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0.34</v>
      </c>
    </row>
    <row r="34" spans="1:16" x14ac:dyDescent="0.15">
      <c r="A34" s="169" t="str">
        <f>IF(連結実質赤字比率に係る赤字・黒字の構成分析!C$36="",NA(),連結実質赤字比率に係る赤字・黒字の構成分析!C$36)</f>
        <v>国民健康保険診療施設勘定特別会計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0.03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0.46</v>
      </c>
    </row>
    <row r="35" spans="1:16" x14ac:dyDescent="0.15">
      <c r="A35" s="169" t="str">
        <f>IF(連結実質赤字比率に係る赤字・黒字の構成分析!C$35="",NA(),連結実質赤字比率に係る赤字・黒字の構成分析!C$35)</f>
        <v>簡易水道特別会計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0.53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4.97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1093</v>
      </c>
      <c r="E42" s="170"/>
      <c r="F42" s="170"/>
      <c r="G42" s="170">
        <f>'実質公債費比率（分子）の構造'!L$52</f>
        <v>1161</v>
      </c>
      <c r="H42" s="170"/>
      <c r="I42" s="170"/>
      <c r="J42" s="170">
        <f>'実質公債費比率（分子）の構造'!M$52</f>
        <v>1110</v>
      </c>
      <c r="K42" s="170"/>
      <c r="L42" s="170"/>
      <c r="M42" s="170">
        <f>'実質公債費比率（分子）の構造'!N$52</f>
        <v>1128</v>
      </c>
      <c r="N42" s="170"/>
      <c r="O42" s="170"/>
      <c r="P42" s="170">
        <f>'実質公債費比率（分子）の構造'!O$52</f>
        <v>1081</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f>'実質公債費比率（分子）の構造'!L$49</f>
        <v>3</v>
      </c>
      <c r="F45" s="170"/>
      <c r="G45" s="170"/>
      <c r="H45" s="170">
        <f>'実質公債費比率（分子）の構造'!M$49</f>
        <v>3</v>
      </c>
      <c r="I45" s="170"/>
      <c r="J45" s="170"/>
      <c r="K45" s="170">
        <f>'実質公債費比率（分子）の構造'!N$49</f>
        <v>3</v>
      </c>
      <c r="L45" s="170"/>
      <c r="M45" s="170"/>
      <c r="N45" s="170">
        <f>'実質公債費比率（分子）の構造'!O$49</f>
        <v>3</v>
      </c>
      <c r="O45" s="170"/>
      <c r="P45" s="170"/>
    </row>
    <row r="46" spans="1:16" x14ac:dyDescent="0.15">
      <c r="A46" s="170" t="s">
        <v>69</v>
      </c>
      <c r="B46" s="170">
        <f>'実質公債費比率（分子）の構造'!K$48</f>
        <v>197</v>
      </c>
      <c r="C46" s="170"/>
      <c r="D46" s="170"/>
      <c r="E46" s="170">
        <f>'実質公債費比率（分子）の構造'!L$48</f>
        <v>190</v>
      </c>
      <c r="F46" s="170"/>
      <c r="G46" s="170"/>
      <c r="H46" s="170">
        <f>'実質公債費比率（分子）の構造'!M$48</f>
        <v>186</v>
      </c>
      <c r="I46" s="170"/>
      <c r="J46" s="170"/>
      <c r="K46" s="170">
        <f>'実質公債費比率（分子）の構造'!N$48</f>
        <v>173</v>
      </c>
      <c r="L46" s="170"/>
      <c r="M46" s="170"/>
      <c r="N46" s="170">
        <f>'実質公債費比率（分子）の構造'!O$48</f>
        <v>148</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1054</v>
      </c>
      <c r="C49" s="170"/>
      <c r="D49" s="170"/>
      <c r="E49" s="170">
        <f>'実質公債費比率（分子）の構造'!L$45</f>
        <v>1161</v>
      </c>
      <c r="F49" s="170"/>
      <c r="G49" s="170"/>
      <c r="H49" s="170">
        <f>'実質公債費比率（分子）の構造'!M$45</f>
        <v>1096</v>
      </c>
      <c r="I49" s="170"/>
      <c r="J49" s="170"/>
      <c r="K49" s="170">
        <f>'実質公債費比率（分子）の構造'!N$45</f>
        <v>1048</v>
      </c>
      <c r="L49" s="170"/>
      <c r="M49" s="170"/>
      <c r="N49" s="170">
        <f>'実質公債費比率（分子）の構造'!O$45</f>
        <v>1038</v>
      </c>
      <c r="O49" s="170"/>
      <c r="P49" s="170"/>
    </row>
    <row r="50" spans="1:16" x14ac:dyDescent="0.15">
      <c r="A50" s="170" t="s">
        <v>73</v>
      </c>
      <c r="B50" s="170" t="e">
        <f>NA()</f>
        <v>#N/A</v>
      </c>
      <c r="C50" s="170">
        <f>IF(ISNUMBER('実質公債費比率（分子）の構造'!K$53),'実質公債費比率（分子）の構造'!K$53,NA())</f>
        <v>158</v>
      </c>
      <c r="D50" s="170" t="e">
        <f>NA()</f>
        <v>#N/A</v>
      </c>
      <c r="E50" s="170" t="e">
        <f>NA()</f>
        <v>#N/A</v>
      </c>
      <c r="F50" s="170">
        <f>IF(ISNUMBER('実質公債費比率（分子）の構造'!L$53),'実質公債費比率（分子）の構造'!L$53,NA())</f>
        <v>193</v>
      </c>
      <c r="G50" s="170" t="e">
        <f>NA()</f>
        <v>#N/A</v>
      </c>
      <c r="H50" s="170" t="e">
        <f>NA()</f>
        <v>#N/A</v>
      </c>
      <c r="I50" s="170">
        <f>IF(ISNUMBER('実質公債費比率（分子）の構造'!M$53),'実質公債費比率（分子）の構造'!M$53,NA())</f>
        <v>175</v>
      </c>
      <c r="J50" s="170" t="e">
        <f>NA()</f>
        <v>#N/A</v>
      </c>
      <c r="K50" s="170" t="e">
        <f>NA()</f>
        <v>#N/A</v>
      </c>
      <c r="L50" s="170">
        <f>IF(ISNUMBER('実質公債費比率（分子）の構造'!N$53),'実質公債費比率（分子）の構造'!N$53,NA())</f>
        <v>96</v>
      </c>
      <c r="M50" s="170" t="e">
        <f>NA()</f>
        <v>#N/A</v>
      </c>
      <c r="N50" s="170" t="e">
        <f>NA()</f>
        <v>#N/A</v>
      </c>
      <c r="O50" s="170">
        <f>IF(ISNUMBER('実質公債費比率（分子）の構造'!O$53),'実質公債費比率（分子）の構造'!O$53,NA())</f>
        <v>108</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8471</v>
      </c>
      <c r="E56" s="169"/>
      <c r="F56" s="169"/>
      <c r="G56" s="169">
        <f>'将来負担比率（分子）の構造'!J$52</f>
        <v>8908</v>
      </c>
      <c r="H56" s="169"/>
      <c r="I56" s="169"/>
      <c r="J56" s="169">
        <f>'将来負担比率（分子）の構造'!K$52</f>
        <v>9640</v>
      </c>
      <c r="K56" s="169"/>
      <c r="L56" s="169"/>
      <c r="M56" s="169">
        <f>'将来負担比率（分子）の構造'!L$52</f>
        <v>9880</v>
      </c>
      <c r="N56" s="169"/>
      <c r="O56" s="169"/>
      <c r="P56" s="169">
        <f>'将来負担比率（分子）の構造'!M$52</f>
        <v>9634</v>
      </c>
    </row>
    <row r="57" spans="1:16" x14ac:dyDescent="0.15">
      <c r="A57" s="169" t="s">
        <v>44</v>
      </c>
      <c r="B57" s="169"/>
      <c r="C57" s="169"/>
      <c r="D57" s="169">
        <f>'将来負担比率（分子）の構造'!I$51</f>
        <v>111</v>
      </c>
      <c r="E57" s="169"/>
      <c r="F57" s="169"/>
      <c r="G57" s="169">
        <f>'将来負担比率（分子）の構造'!J$51</f>
        <v>320</v>
      </c>
      <c r="H57" s="169"/>
      <c r="I57" s="169"/>
      <c r="J57" s="169">
        <f>'将来負担比率（分子）の構造'!K$51</f>
        <v>523</v>
      </c>
      <c r="K57" s="169"/>
      <c r="L57" s="169"/>
      <c r="M57" s="169">
        <f>'将来負担比率（分子）の構造'!L$51</f>
        <v>506</v>
      </c>
      <c r="N57" s="169"/>
      <c r="O57" s="169"/>
      <c r="P57" s="169">
        <f>'将来負担比率（分子）の構造'!M$51</f>
        <v>510</v>
      </c>
    </row>
    <row r="58" spans="1:16" x14ac:dyDescent="0.15">
      <c r="A58" s="169" t="s">
        <v>43</v>
      </c>
      <c r="B58" s="169"/>
      <c r="C58" s="169"/>
      <c r="D58" s="169">
        <f>'将来負担比率（分子）の構造'!I$50</f>
        <v>1165</v>
      </c>
      <c r="E58" s="169"/>
      <c r="F58" s="169"/>
      <c r="G58" s="169">
        <f>'将来負担比率（分子）の構造'!J$50</f>
        <v>1283</v>
      </c>
      <c r="H58" s="169"/>
      <c r="I58" s="169"/>
      <c r="J58" s="169">
        <f>'将来負担比率（分子）の構造'!K$50</f>
        <v>1355</v>
      </c>
      <c r="K58" s="169"/>
      <c r="L58" s="169"/>
      <c r="M58" s="169">
        <f>'将来負担比率（分子）の構造'!L$50</f>
        <v>1597</v>
      </c>
      <c r="N58" s="169"/>
      <c r="O58" s="169"/>
      <c r="P58" s="169">
        <f>'将来負担比率（分子）の構造'!M$50</f>
        <v>1693</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447</v>
      </c>
      <c r="C62" s="169"/>
      <c r="D62" s="169"/>
      <c r="E62" s="169">
        <f>'将来負担比率（分子）の構造'!J$45</f>
        <v>320</v>
      </c>
      <c r="F62" s="169"/>
      <c r="G62" s="169"/>
      <c r="H62" s="169">
        <f>'将来負担比率（分子）の構造'!K$45</f>
        <v>317</v>
      </c>
      <c r="I62" s="169"/>
      <c r="J62" s="169"/>
      <c r="K62" s="169">
        <f>'将来負担比率（分子）の構造'!L$45</f>
        <v>295</v>
      </c>
      <c r="L62" s="169"/>
      <c r="M62" s="169"/>
      <c r="N62" s="169">
        <f>'将来負担比率（分子）の構造'!M$45</f>
        <v>311</v>
      </c>
      <c r="O62" s="169"/>
      <c r="P62" s="169"/>
    </row>
    <row r="63" spans="1:16" x14ac:dyDescent="0.15">
      <c r="A63" s="169" t="s">
        <v>36</v>
      </c>
      <c r="B63" s="169">
        <f>'将来負担比率（分子）の構造'!I$44</f>
        <v>56</v>
      </c>
      <c r="C63" s="169"/>
      <c r="D63" s="169"/>
      <c r="E63" s="169">
        <f>'将来負担比率（分子）の構造'!J$44</f>
        <v>52</v>
      </c>
      <c r="F63" s="169"/>
      <c r="G63" s="169"/>
      <c r="H63" s="169">
        <f>'将来負担比率（分子）の構造'!K$44</f>
        <v>50</v>
      </c>
      <c r="I63" s="169"/>
      <c r="J63" s="169"/>
      <c r="K63" s="169">
        <f>'将来負担比率（分子）の構造'!L$44</f>
        <v>48</v>
      </c>
      <c r="L63" s="169"/>
      <c r="M63" s="169"/>
      <c r="N63" s="169">
        <f>'将来負担比率（分子）の構造'!M$44</f>
        <v>45</v>
      </c>
      <c r="O63" s="169"/>
      <c r="P63" s="169"/>
    </row>
    <row r="64" spans="1:16" x14ac:dyDescent="0.15">
      <c r="A64" s="169" t="s">
        <v>35</v>
      </c>
      <c r="B64" s="169">
        <f>'将来負担比率（分子）の構造'!I$43</f>
        <v>3156</v>
      </c>
      <c r="C64" s="169"/>
      <c r="D64" s="169"/>
      <c r="E64" s="169">
        <f>'将来負担比率（分子）の構造'!J$43</f>
        <v>2713</v>
      </c>
      <c r="F64" s="169"/>
      <c r="G64" s="169"/>
      <c r="H64" s="169">
        <f>'将来負担比率（分子）の構造'!K$43</f>
        <v>2511</v>
      </c>
      <c r="I64" s="169"/>
      <c r="J64" s="169"/>
      <c r="K64" s="169">
        <f>'将来負担比率（分子）の構造'!L$43</f>
        <v>2368</v>
      </c>
      <c r="L64" s="169"/>
      <c r="M64" s="169"/>
      <c r="N64" s="169">
        <f>'将来負担比率（分子）の構造'!M$43</f>
        <v>2029</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8642</v>
      </c>
      <c r="C66" s="169"/>
      <c r="D66" s="169"/>
      <c r="E66" s="169">
        <f>'将来負担比率（分子）の構造'!J$41</f>
        <v>9176</v>
      </c>
      <c r="F66" s="169"/>
      <c r="G66" s="169"/>
      <c r="H66" s="169">
        <f>'将来負担比率（分子）の構造'!K$41</f>
        <v>10190</v>
      </c>
      <c r="I66" s="169"/>
      <c r="J66" s="169"/>
      <c r="K66" s="169">
        <f>'将来負担比率（分子）の構造'!L$41</f>
        <v>10618</v>
      </c>
      <c r="L66" s="169"/>
      <c r="M66" s="169"/>
      <c r="N66" s="169">
        <f>'将来負担比率（分子）の構造'!M$41</f>
        <v>10182</v>
      </c>
      <c r="O66" s="169"/>
      <c r="P66" s="169"/>
    </row>
    <row r="67" spans="1:16" x14ac:dyDescent="0.15">
      <c r="A67" s="169" t="s">
        <v>77</v>
      </c>
      <c r="B67" s="169" t="e">
        <f>NA()</f>
        <v>#N/A</v>
      </c>
      <c r="C67" s="169">
        <f>IF(ISNUMBER('将来負担比率（分子）の構造'!I$53), IF('将来負担比率（分子）の構造'!I$53 &lt; 0, 0, '将来負担比率（分子）の構造'!I$53), NA())</f>
        <v>2555</v>
      </c>
      <c r="D67" s="169" t="e">
        <f>NA()</f>
        <v>#N/A</v>
      </c>
      <c r="E67" s="169" t="e">
        <f>NA()</f>
        <v>#N/A</v>
      </c>
      <c r="F67" s="169">
        <f>IF(ISNUMBER('将来負担比率（分子）の構造'!J$53), IF('将来負担比率（分子）の構造'!J$53 &lt; 0, 0, '将来負担比率（分子）の構造'!J$53), NA())</f>
        <v>1750</v>
      </c>
      <c r="G67" s="169" t="e">
        <f>NA()</f>
        <v>#N/A</v>
      </c>
      <c r="H67" s="169" t="e">
        <f>NA()</f>
        <v>#N/A</v>
      </c>
      <c r="I67" s="169">
        <f>IF(ISNUMBER('将来負担比率（分子）の構造'!K$53), IF('将来負担比率（分子）の構造'!K$53 &lt; 0, 0, '将来負担比率（分子）の構造'!K$53), NA())</f>
        <v>1549</v>
      </c>
      <c r="J67" s="169" t="e">
        <f>NA()</f>
        <v>#N/A</v>
      </c>
      <c r="K67" s="169" t="e">
        <f>NA()</f>
        <v>#N/A</v>
      </c>
      <c r="L67" s="169">
        <f>IF(ISNUMBER('将来負担比率（分子）の構造'!L$53), IF('将来負担比率（分子）の構造'!L$53 &lt; 0, 0, '将来負担比率（分子）の構造'!L$53), NA())</f>
        <v>1348</v>
      </c>
      <c r="M67" s="169" t="e">
        <f>NA()</f>
        <v>#N/A</v>
      </c>
      <c r="N67" s="169" t="e">
        <f>NA()</f>
        <v>#N/A</v>
      </c>
      <c r="O67" s="169">
        <f>IF(ISNUMBER('将来負担比率（分子）の構造'!M$53), IF('将来負担比率（分子）の構造'!M$53 &lt; 0, 0, '将来負担比率（分子）の構造'!M$53), NA())</f>
        <v>730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283</v>
      </c>
      <c r="C72" s="173">
        <f>基金残高に係る経年分析!G55</f>
        <v>283</v>
      </c>
      <c r="D72" s="173">
        <f>基金残高に係る経年分析!H55</f>
        <v>283</v>
      </c>
    </row>
    <row r="73" spans="1:16" x14ac:dyDescent="0.15">
      <c r="A73" s="172" t="s">
        <v>80</v>
      </c>
      <c r="B73" s="173">
        <f>基金残高に係る経年分析!F56</f>
        <v>431</v>
      </c>
      <c r="C73" s="173">
        <f>基金残高に係る経年分析!G56</f>
        <v>636</v>
      </c>
      <c r="D73" s="173">
        <f>基金残高に係る経年分析!H56</f>
        <v>607</v>
      </c>
    </row>
    <row r="74" spans="1:16" x14ac:dyDescent="0.15">
      <c r="A74" s="172" t="s">
        <v>81</v>
      </c>
      <c r="B74" s="173">
        <f>基金残高に係る経年分析!F57</f>
        <v>559</v>
      </c>
      <c r="C74" s="173">
        <f>基金残高に係る経年分析!G57</f>
        <v>595</v>
      </c>
      <c r="D74" s="173">
        <f>基金残高に係る経年分析!H57</f>
        <v>717</v>
      </c>
    </row>
  </sheetData>
  <sheetProtection algorithmName="SHA-512" hashValue="fsM5KzXiKwbIBq+TWsIlCzz51sOaJF7YMrVwYnzC1a53FIuY0DXu9gJ5rBg/5xBkWPmybhbFApzaL5zNTwyBYw==" saltValue="o3RwLtyaAUIX5a1yeZm9xA=="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3134D6E97B1E4986CE55334656A9DC" ma:contentTypeVersion="15" ma:contentTypeDescription="新しいドキュメントを作成します。" ma:contentTypeScope="" ma:versionID="df85121f2362dd9af4aecac9ba7debad">
  <xsd:schema xmlns:xsd="http://www.w3.org/2001/XMLSchema" xmlns:xs="http://www.w3.org/2001/XMLSchema" xmlns:p="http://schemas.microsoft.com/office/2006/metadata/properties" xmlns:ns2="57776782-f5c2-4e18-b03e-463ced03e099" xmlns:ns3="81b75107-eebd-425f-9e28-4958001dc05b" targetNamespace="http://schemas.microsoft.com/office/2006/metadata/properties" ma:root="true" ma:fieldsID="1def9478c1396eaf0fe2d9feabaa5043" ns2:_="" ns3:_="">
    <xsd:import namespace="57776782-f5c2-4e18-b03e-463ced03e099"/>
    <xsd:import namespace="81b75107-eebd-425f-9e28-4958001dc0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76782-f5c2-4e18-b03e-463ced03e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459635b-12ba-4391-8ee0-8ee18650417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b75107-eebd-425f-9e28-4958001dc0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bed13f9-9286-4c61-9ead-45a658b004db}" ma:internalName="TaxCatchAll" ma:showField="CatchAllData" ma:web="81b75107-eebd-425f-9e28-4958001dc05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84A7A-B1B2-44BC-B7C3-0FBA4C156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76782-f5c2-4e18-b03e-463ced03e099"/>
    <ds:schemaRef ds:uri="81b75107-eebd-425f-9e28-4958001dc0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86CBF5-06AC-41E9-93C7-B735B20737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dcterms:created xsi:type="dcterms:W3CDTF">2024-03-14T03:45:53Z</dcterms:created>
  <dcterms:modified xsi:type="dcterms:W3CDTF">2024-09-17T23:47:24Z</dcterms:modified>
  <cp:category/>
</cp:coreProperties>
</file>