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09_財政状況資料集（財政一覧表、比較分析表）\R5（R4決算）\02_9月公表分\05_HP公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<sst xmlns="http://schemas.openxmlformats.org/spreadsheetml/2006/main" count="1097" uniqueCount="613">
  <si>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</si>
  <si>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</si>
  <si>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</si>
  <si>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</si>
  <si>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</si>
  <si>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</si>
  <si>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</si>
  <si>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</si>
  <si>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</si>
  <si>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</si>
  <si>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</si>
  <si>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</si>
  <si>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</si>
  <si>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</si>
  <si>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</si>
  <si>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</si>
  <si>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</si>
  <si>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</si>
  <si>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</si>
  <si>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</si>
  <si>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</si>
  <si>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</si>
  <si>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</si>
  <si>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</si>
  <si>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</si>
  <si>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</si>
  <si>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</si>
  <si>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</si>
  <si>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</si>
  <si>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</si>
  <si>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</si>
  <si>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</si>
  <si>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</si>
  <si>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</si>
  <si>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</si>
  <si>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</si>
  <si>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</si>
  <si>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</si>
  <si>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</si>
  <si>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</si>
  <si>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</si>
  <si>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</si>
  <si>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</si>
  <si>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</si>
  <si>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</si>
  <si>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</si>
  <si>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</si>
  <si>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</si>
  <si>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</si>
  <si>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</si>
  <si>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</si>
  <si>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</si>
  <si>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</si>
  <si>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</si>
  <si>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</si>
  <si>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</si>
  <si>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</si>
  <si>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</si>
  <si>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</si>
  <si>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</si>
  <si>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</si>
  <si>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</si>
  <si>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</si>
  <si>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</si>
  <si>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</si>
  <si>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</si>
  <si>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</si>
  <si>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</si>
  <si>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</si>
  <si>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</si>
  <si>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</si>
  <si>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</si>
  <si>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</si>
  <si>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</si>
  <si>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</si>
  <si>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</si>
  <si>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</si>
  <si>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</si>
  <si>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</si>
  <si>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</si>
  <si>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</si>
  <si>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</si>
  <si>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</si>
  <si>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</si>
  <si>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</si>
  <si>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</si>
  <si>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</si>
  <si>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</si>
  <si>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</si>
  <si>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</si>
  <si>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</si>
  <si>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</si>
  <si>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</si>
  <si>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</si>
  <si>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</si>
  <si>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</si>
  <si>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</si>
  <si>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</si>
  <si>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</si>
  <si>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</si>
  <si>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雲南市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</si>
  <si>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</si>
  <si>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</si>
  <si>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</si>
  <si>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</si>
  <si>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</si>
  <si>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</si>
  <si>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</si>
  <si>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</si>
  <si>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</si>
  <si>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</si>
  <si>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</si>
  <si>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</si>
  <si>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</si>
  <si>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</si>
  <si>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</si>
  <si>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</si>
  <si>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</si>
  <si>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</si>
  <si>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</si>
  <si>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</si>
  <si>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</si>
  <si>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</si>
  <si>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</si>
  <si>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</si>
  <si>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</si>
  <si>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</si>
  <si>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</si>
  <si>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</si>
  <si>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</si>
  <si>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</si>
  <si>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</si>
  <si>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</si>
  <si>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</si>
  <si>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</si>
  <si>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</si>
  <si>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</si>
  <si>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</si>
  <si>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</si>
  <si>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</si>
  <si>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</si>
  <si>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</si>
  <si>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</si>
  <si>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</si>
  <si>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</si>
  <si>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</si>
  <si>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</si>
  <si>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</si>
  <si>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</si>
  <si>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</si>
  <si>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</si>
  <si>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</si>
  <si>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</si>
  <si>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</si>
  <si>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</si>
  <si>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</si>
  <si>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</si>
  <si>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</si>
  <si>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</si>
  <si>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</si>
  <si>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</si>
  <si>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</si>
  <si>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</si>
  <si>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</si>
  <si>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</si>
  <si>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</si>
  <si>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</si>
  <si>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</si>
  <si>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</si>
  <si>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</si>
  <si>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</si>
  <si>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</si>
  <si>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</si>
  <si>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</si>
  <si>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</si>
  <si>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</si>
  <si>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</si>
  <si>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</si>
  <si>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</si>
  <si>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</si>
  <si>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</si>
  <si>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</si>
  <si>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</si>
  <si>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</si>
  <si>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</si>
  <si>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</si>
  <si>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</si>
  <si>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</si>
  <si>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</si>
  <si>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</si>
  <si>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</si>
  <si>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</si>
  <si>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</si>
  <si>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</si>
  <si>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</si>
  <si>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</si>
  <si>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</si>
  <si>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</si>
  <si>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</si>
  <si>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</si>
  <si>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</si>
  <si>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</si>
  <si>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</si>
  <si>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</si>
  <si>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</si>
  <si>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</si>
  <si>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</si>
  <si>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</si>
  <si>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</si>
  <si>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</si>
  <si>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</si>
  <si>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</si>
  <si>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</si>
  <si>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</si>
  <si>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</si>
  <si>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</si>
  <si>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</si>
  <si>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島根県雲南市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</si>
  <si>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</si>
  <si>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</si>
  <si>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</si>
  <si>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</si>
  <si>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</si>
  <si>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</si>
  <si>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</si>
  <si>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</si>
  <si>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</si>
  <si>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</si>
  <si>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</si>
  <si>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</si>
  <si>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</si>
  <si>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</si>
  <si>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</si>
  <si>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</si>
  <si>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</si>
  <si>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</si>
  <si>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</si>
  <si>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</si>
  <si>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</si>
  <si>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</si>
  <si>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</si>
  <si>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</si>
  <si>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</si>
  <si>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</si>
  <si>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</si>
  <si>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</si>
  <si>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</si>
  <si>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</si>
  <si>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</si>
  <si>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</si>
  <si>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</si>
  <si>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</si>
  <si>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</si>
  <si>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</si>
  <si>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</si>
  <si>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</si>
  <si>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</si>
  <si>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</si>
  <si>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</si>
  <si>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</si>
  <si>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</si>
  <si>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</si>
  <si>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</si>
  <si>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</si>
  <si>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</si>
  <si>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</si>
  <si>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</si>
  <si>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</si>
  <si>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</si>
  <si>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</si>
  <si>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</si>
  <si>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</si>
  <si>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</si>
  <si>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</si>
  <si>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</si>
  <si>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</si>
  <si>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</si>
  <si>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</si>
  <si>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</si>
  <si>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</si>
  <si>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</si>
  <si>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</si>
  <si>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</si>
  <si>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</si>
  <si>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</si>
  <si>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</si>
  <si>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</si>
  <si>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</si>
  <si>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</si>
  <si>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</si>
  <si>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</si>
  <si>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</si>
  <si>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</si>
  <si>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</si>
  <si>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</si>
  <si>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</si>
  <si>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</si>
  <si>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</si>
  <si>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</si>
  <si>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</si>
  <si>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</si>
  <si>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</si>
  <si>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</si>
  <si>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</si>
  <si>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</si>
  <si>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</si>
  <si>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</si>
  <si>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</si>
  <si>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</si>
  <si>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</si>
  <si>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</si>
  <si>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</si>
  <si>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</si>
  <si>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</si>
  <si>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</si>
  <si>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</si>
  <si>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</si>
  <si>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</si>
  <si>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</si>
  <si>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</si>
  <si>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</si>
  <si>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</si>
  <si>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</si>
  <si>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</si>
  <si>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</si>
  <si>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</si>
  <si>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</si>
  <si>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</si>
  <si>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</si>
  <si>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</si>
  <si>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</si>
  <si>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</si>
  <si>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</si>
  <si>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</si>
  <si>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</si>
  <si>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</si>
  <si>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</si>
  <si>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</si>
  <si>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</si>
  <si>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</si>
  <si>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</si>
  <si>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</si>
  <si>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</si>
  <si>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</si>
  <si>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</si>
  <si>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</si>
  <si>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</si>
  <si>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</si>
  <si>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</si>
  <si>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</si>
  <si>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</si>
  <si>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</si>
  <si>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</si>
  <si>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</si>
  <si>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</si>
  <si>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</si>
  <si>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</si>
  <si>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</si>
  <si>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</si>
  <si>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</si>
  <si>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</si>
  <si>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</si>
  <si>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</si>
  <si>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</si>
  <si>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</si>
  <si>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</si>
  <si>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</si>
  <si>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</si>
  <si>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</si>
  <si>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</si>
  <si>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島根県雲南市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</si>
  <si>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</si>
  <si>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</si>
  <si>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</si>
  <si>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</si>
  <si>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</si>
  <si>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</si>
  <si>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</si>
  <si>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</si>
  <si>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</si>
  <si>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</si>
  <si>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</si>
  <si>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</si>
  <si>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</si>
  <si>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</si>
  <si>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</si>
  <si>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</si>
  <si>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</si>
  <si>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</si>
  <si>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</si>
  <si>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</si>
  <si>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農業労働災害共済事業特別会計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</si>
  <si>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</si>
  <si>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</si>
  <si>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</si>
  <si>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</si>
  <si>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</si>
  <si>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</si>
  <si>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</si>
  <si>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</si>
  <si>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</si>
  <si>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</si>
  <si>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</si>
  <si>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</si>
  <si>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</si>
  <si>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</si>
  <si>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</si>
  <si>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</si>
  <si>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</si>
  <si>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</si>
  <si>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工業用水道事業会計</t>
    <phoneticPr fontId="5"/>
  </si>
  <si>
    <t>法適用企業</t>
    <phoneticPr fontId="5"/>
  </si>
  <si>
    <t>病院事業会計</t>
    <phoneticPr fontId="5"/>
  </si>
  <si>
    <t>下水道事業会計</t>
    <phoneticPr fontId="5"/>
  </si>
  <si>
    <t>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</si>
  <si>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</si>
  <si>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</si>
  <si>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</si>
  <si>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</si>
  <si>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</si>
  <si>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</si>
  <si>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</si>
  <si>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</si>
  <si>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</si>
  <si>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</si>
  <si>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</si>
  <si>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</si>
  <si>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</si>
  <si>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</si>
  <si>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</si>
  <si>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</si>
  <si>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</si>
  <si>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</si>
  <si>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</si>
  <si>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</si>
  <si>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</si>
  <si>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</si>
  <si>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</si>
  <si>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</si>
  <si>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</si>
  <si>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</si>
  <si>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</si>
  <si>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</si>
  <si>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</si>
  <si>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</si>
  <si>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</si>
  <si>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</si>
  <si>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</si>
  <si>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</si>
  <si>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</si>
  <si>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</si>
  <si>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</si>
  <si>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</si>
  <si>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</si>
  <si>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</si>
  <si>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</si>
  <si>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</si>
  <si>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</si>
  <si>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</si>
  <si>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</si>
  <si>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</si>
  <si>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</si>
  <si>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</si>
  <si>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</si>
  <si>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</si>
  <si>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</si>
  <si>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</si>
  <si>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</si>
  <si>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</si>
  <si>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</si>
  <si>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</si>
  <si>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</si>
  <si>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</si>
  <si>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</si>
  <si>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</si>
  <si>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</si>
  <si>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</si>
  <si>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</si>
  <si>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</si>
  <si>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</si>
  <si>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</si>
  <si>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生活排水処理事業特別会計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</si>
  <si>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</si>
  <si>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</si>
  <si>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</si>
  <si>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</si>
  <si>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</si>
  <si>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</si>
  <si>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</si>
  <si>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</si>
  <si>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</si>
  <si>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</si>
  <si>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</si>
  <si>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</si>
  <si>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</si>
  <si>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</si>
  <si>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</si>
  <si>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</si>
  <si>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</si>
  <si>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</si>
  <si>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</si>
  <si>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</si>
  <si>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</si>
  <si>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</si>
  <si>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</si>
  <si>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</si>
  <si>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</si>
  <si>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</si>
  <si>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</si>
  <si>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</si>
  <si>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</si>
  <si>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</si>
  <si>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</si>
  <si>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</si>
  <si>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</si>
  <si>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</si>
  <si>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</si>
  <si>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</si>
  <si>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</si>
  <si>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</si>
  <si>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</si>
  <si>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</si>
  <si>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</si>
  <si>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</si>
  <si>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</si>
  <si>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</si>
  <si>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</si>
  <si>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</si>
  <si>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</si>
  <si>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</si>
  <si>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</si>
  <si>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</si>
  <si>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</si>
  <si>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</si>
  <si>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</si>
  <si>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</si>
  <si>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</si>
  <si>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</si>
  <si>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</si>
  <si>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</si>
  <si>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</si>
  <si>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</si>
  <si>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</si>
  <si>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</si>
  <si>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</si>
  <si>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</si>
  <si>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</si>
  <si>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</si>
  <si>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</si>
  <si>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</si>
  <si>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</si>
  <si>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</si>
  <si>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</si>
  <si>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</si>
  <si>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</si>
  <si>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</si>
  <si>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</si>
  <si>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</si>
  <si>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</si>
  <si>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</si>
  <si>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</si>
  <si>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</si>
  <si>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</si>
  <si>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</si>
  <si>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</si>
  <si>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</si>
  <si>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</si>
  <si>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0.42</t>
  </si>
  <si>
    <t>病院事業会計</t>
  </si>
  <si>
    <t>水道事業会計</t>
  </si>
  <si>
    <t>一般会計</t>
  </si>
  <si>
    <t>下水道事業会計</t>
  </si>
  <si>
    <t>工業用水道事業会計</t>
  </si>
  <si>
    <t>国民健康保険事業特別会計</t>
  </si>
  <si>
    <t>後期高齢者医療事業特別会計</t>
  </si>
  <si>
    <t>生活排水処理事業特別会計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</si>
  <si>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</si>
  <si>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</si>
  <si>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</si>
  <si>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</si>
  <si>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</si>
  <si>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</si>
  <si>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</si>
  <si>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</si>
  <si>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雲南市・飯南町事務組合</t>
  </si>
  <si>
    <t>島根県市町村総合事務組合</t>
  </si>
  <si>
    <t>雲南広域連合（普）</t>
  </si>
  <si>
    <t>雲南広域連合（介護）</t>
  </si>
  <si>
    <t>雲南広域連合（公共下水）</t>
  </si>
  <si>
    <t>島根県後期高齢者医療広域連合（普）</t>
  </si>
  <si>
    <t>島根県後期高齢者医療広域連合（後期高齢）</t>
  </si>
  <si>
    <t>-</t>
    <phoneticPr fontId="2"/>
  </si>
  <si>
    <t>㈱キラキラ雲南</t>
  </si>
  <si>
    <t>㈱雲南都市開発</t>
  </si>
  <si>
    <t>鉄の歴史村地域振興事業団</t>
  </si>
  <si>
    <t>雲南市土地開発公社</t>
  </si>
  <si>
    <t>〇</t>
    <phoneticPr fontId="2"/>
  </si>
  <si>
    <t>地域振興基金</t>
    <phoneticPr fontId="2"/>
  </si>
  <si>
    <t>政策選択基金</t>
    <phoneticPr fontId="2"/>
  </si>
  <si>
    <t>大規模事業等基金</t>
    <phoneticPr fontId="2"/>
  </si>
  <si>
    <t>地域福祉基金</t>
    <phoneticPr fontId="2"/>
  </si>
  <si>
    <t>木次さくらのまちづくり基金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</si>
  <si>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</si>
  <si>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</si>
  <si>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平均と比較し低い水準となっていますが、将来負担比率については、地方債現在高や一部事務組合に係る負担見込額などのウエイトが高く、類似団体平均と比較し高い水準となっています。R４年度の将来負担比率は95.7％で、R元年度をピークに減少しています。
　今後も類似団体平均と比較して大きな乖離があることから、計画的な地方債の新規発行等により、数値が大きく悪化することがないように努めます。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</si>
  <si>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</si>
  <si>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</si>
  <si>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</si>
  <si>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</si>
  <si>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</si>
  <si>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</si>
  <si>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過去普通建設事業に積極的に取り組んだ結果、実質公債費比率は類似団体平均と比較し、高い水準を示していましたが、H30年度以前までは地方債の発行抑制や繰上償還などによる地方債残高の減少に伴い、比率は年々低下傾向にありました。しかしながら、近年の普通建設事業の増加に伴い、地方債残高は増加し、今後の償還額も増加する見込みとなっています。なお、R4年度決算において、比率の分母にあたる標準財政規模等が減少したことで単年度数値は悪化しましたが、3ヵ年平均は、R3年度と比較し0.2ポイントの減少となったところです。
　また、将来負担比率については、分子の地方債現在高等が減少したため、比率が改善されました。
　今後の健全な財政状況を維持するため、普通交付税等の動向に注視し、計画的な地方債の発行により、数値が大きく悪化することのないよう努めます。</t>
    <rPh sb="195" eb="196">
      <t>トウ</t>
    </rPh>
    <rPh sb="197" eb="199">
      <t>ゲンショウ</t>
    </rPh>
    <rPh sb="210" eb="212">
      <t>アッカ</t>
    </rPh>
    <rPh sb="220" eb="221">
      <t>ネン</t>
    </rPh>
    <rPh sb="221" eb="223">
      <t>ヘイキン</t>
    </rPh>
    <rPh sb="270" eb="272">
      <t>ブンシ</t>
    </rPh>
    <rPh sb="273" eb="276">
      <t>チホウサイ</t>
    </rPh>
    <rPh sb="276" eb="278">
      <t>ゲンザイ</t>
    </rPh>
    <rPh sb="278" eb="279">
      <t>ダカ</t>
    </rPh>
    <rPh sb="279" eb="280">
      <t>トウ</t>
    </rPh>
    <rPh sb="281" eb="283">
      <t>ゲンショウ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</si>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</sst>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0" xfId="16" applyFont="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067C-4F31-9773-CFCECFCB0C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122048</c:v>
                </c:pt>
                <c:pt idx="1">
                  <c:v>162709</c:v>
                </c:pt>
                <c:pt idx="2">
                  <c:v>122089</c:v>
                </c:pt>
                <c:pt idx="3">
                  <c:v>91465</c:v>
                </c:pt>
                <c:pt idx="4">
                  <c:v>84494</c:v>
                </c:pt>
              </c:numCache>
            </c:numRef>
          </c:val>
          <c:smooth val="0"/>
          <c:extLst>
            <c:ext xmlns:c16="http://schemas.microsoft.com/office/drawing/2014/chart" uri="{C3380CC4-5D6E-409C-BE32-E72D297353CC}">
              <c16:uniqueId val="{00000001-067C-4F31-9773-CFCECFCB0CA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1.74</c:v>
                </c:pt>
                <c:pt idx="1">
                  <c:v>2</c:v>
                </c:pt>
                <c:pt idx="2">
                  <c:v>2.08</c:v>
                </c:pt>
                <c:pt idx="3">
                  <c:v>2.59</c:v>
                </c:pt>
                <c:pt idx="4">
                  <c:v>3.66</c:v>
                </c:pt>
              </c:numCache>
            </c:numRef>
          </c:val>
          <c:extLst>
            <c:ext xmlns:c16="http://schemas.microsoft.com/office/drawing/2014/chart" uri="{C3380CC4-5D6E-409C-BE32-E72D297353CC}">
              <c16:uniqueId val="{00000000-A65D-4E82-BBD0-B6654F7E81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8.24</c:v>
                </c:pt>
                <c:pt idx="1">
                  <c:v>8.48</c:v>
                </c:pt>
                <c:pt idx="2">
                  <c:v>8.35</c:v>
                </c:pt>
                <c:pt idx="3">
                  <c:v>8.2100000000000009</c:v>
                </c:pt>
                <c:pt idx="4">
                  <c:v>8.5299999999999994</c:v>
                </c:pt>
              </c:numCache>
            </c:numRef>
          </c:val>
          <c:extLst>
            <c:ext xmlns:c16="http://schemas.microsoft.com/office/drawing/2014/chart" uri="{C3380CC4-5D6E-409C-BE32-E72D297353CC}">
              <c16:uniqueId val="{00000001-A65D-4E82-BBD0-B6654F7E817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-0.42</c:v>
                </c:pt>
                <c:pt idx="1">
                  <c:v>0.27</c:v>
                </c:pt>
                <c:pt idx="2">
                  <c:v>0.12</c:v>
                </c:pt>
                <c:pt idx="3">
                  <c:v>0.54</c:v>
                </c:pt>
                <c:pt idx="4">
                  <c:v>4.0599999999999996</c:v>
                </c:pt>
              </c:numCache>
            </c:numRef>
          </c:val>
          <c:smooth val="0"/>
          <c:extLst>
            <c:ext xmlns:c16="http://schemas.microsoft.com/office/drawing/2014/chart" uri="{C3380CC4-5D6E-409C-BE32-E72D297353CC}">
              <c16:uniqueId val="{00000002-A65D-4E82-BBD0-B6654F7E817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0.06</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2F0-4981-AC38-70D8A742F2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F0-4981-AC38-70D8A742F243}"/>
            </c:ext>
          </c:extLst>
        </c:ser>
        <c:ser>
          <c:idx val="2"/>
          <c:order val="2"/>
          <c:tx>
            <c:strRef>
              <c:f>データシート!$A$29</c:f>
              <c:strCache>
                <c:ptCount val="1"/>
                <c:pt idx="0">
                  <c:v>生活排水処理事業特別会計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0.28000000000000003</c:v>
                </c:pt>
                <c:pt idx="4">
                  <c:v>#N/A</c:v>
                </c:pt>
                <c:pt idx="5">
                  <c:v>0.01</c:v>
                </c:pt>
                <c:pt idx="6">
                  <c:v>#N/A</c:v>
                </c:pt>
                <c:pt idx="7">
                  <c:v>0.01</c:v>
                </c:pt>
                <c:pt idx="8">
                  <c:v>#N/A</c:v>
                </c:pt>
                <c:pt idx="9">
                  <c:v>0.01</c:v>
                </c:pt>
              </c:numCache>
            </c:numRef>
          </c:val>
          <c:extLst>
            <c:ext xmlns:c16="http://schemas.microsoft.com/office/drawing/2014/chart" uri="{C3380CC4-5D6E-409C-BE32-E72D297353CC}">
              <c16:uniqueId val="{00000002-92F0-4981-AC38-70D8A742F243}"/>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0.04</c:v>
                </c:pt>
                <c:pt idx="4">
                  <c:v>#N/A</c:v>
                </c:pt>
                <c:pt idx="5">
                  <c:v>0.04</c:v>
                </c:pt>
                <c:pt idx="6">
                  <c:v>#N/A</c:v>
                </c:pt>
                <c:pt idx="7">
                  <c:v>0.05</c:v>
                </c:pt>
                <c:pt idx="8">
                  <c:v>#N/A</c:v>
                </c:pt>
                <c:pt idx="9">
                  <c:v>0.06</c:v>
                </c:pt>
              </c:numCache>
            </c:numRef>
          </c:val>
          <c:extLst>
            <c:ext xmlns:c16="http://schemas.microsoft.com/office/drawing/2014/chart" uri="{C3380CC4-5D6E-409C-BE32-E72D297353CC}">
              <c16:uniqueId val="{00000003-92F0-4981-AC38-70D8A742F243}"/>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0.38</c:v>
                </c:pt>
                <c:pt idx="2">
                  <c:v>#N/A</c:v>
                </c:pt>
                <c:pt idx="3">
                  <c:v>0.13</c:v>
                </c:pt>
                <c:pt idx="4">
                  <c:v>#N/A</c:v>
                </c:pt>
                <c:pt idx="5">
                  <c:v>7.0000000000000007E-2</c:v>
                </c:pt>
                <c:pt idx="6">
                  <c:v>#N/A</c:v>
                </c:pt>
                <c:pt idx="7">
                  <c:v>7.0000000000000007E-2</c:v>
                </c:pt>
                <c:pt idx="8">
                  <c:v>#N/A</c:v>
                </c:pt>
                <c:pt idx="9">
                  <c:v>0.06</c:v>
                </c:pt>
              </c:numCache>
            </c:numRef>
          </c:val>
          <c:extLst>
            <c:ext xmlns:c16="http://schemas.microsoft.com/office/drawing/2014/chart" uri="{C3380CC4-5D6E-409C-BE32-E72D297353CC}">
              <c16:uniqueId val="{00000004-92F0-4981-AC38-70D8A742F243}"/>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0.89</c:v>
                </c:pt>
                <c:pt idx="2">
                  <c:v>#N/A</c:v>
                </c:pt>
                <c:pt idx="3">
                  <c:v>0.83</c:v>
                </c:pt>
                <c:pt idx="4">
                  <c:v>#N/A</c:v>
                </c:pt>
                <c:pt idx="5">
                  <c:v>0.74</c:v>
                </c:pt>
                <c:pt idx="6">
                  <c:v>#N/A</c:v>
                </c:pt>
                <c:pt idx="7">
                  <c:v>0.7</c:v>
                </c:pt>
                <c:pt idx="8">
                  <c:v>#N/A</c:v>
                </c:pt>
                <c:pt idx="9">
                  <c:v>0.51</c:v>
                </c:pt>
              </c:numCache>
            </c:numRef>
          </c:val>
          <c:extLst>
            <c:ext xmlns:c16="http://schemas.microsoft.com/office/drawing/2014/chart" uri="{C3380CC4-5D6E-409C-BE32-E72D297353CC}">
              <c16:uniqueId val="{00000005-92F0-4981-AC38-70D8A742F24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0.47</c:v>
                </c:pt>
                <c:pt idx="6">
                  <c:v>#N/A</c:v>
                </c:pt>
                <c:pt idx="7">
                  <c:v>0.78</c:v>
                </c:pt>
                <c:pt idx="8">
                  <c:v>#N/A</c:v>
                </c:pt>
                <c:pt idx="9">
                  <c:v>1.0900000000000001</c:v>
                </c:pt>
              </c:numCache>
            </c:numRef>
          </c:val>
          <c:extLst>
            <c:ext xmlns:c16="http://schemas.microsoft.com/office/drawing/2014/chart" uri="{C3380CC4-5D6E-409C-BE32-E72D297353CC}">
              <c16:uniqueId val="{00000006-92F0-4981-AC38-70D8A742F24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1.73</c:v>
                </c:pt>
                <c:pt idx="2">
                  <c:v>#N/A</c:v>
                </c:pt>
                <c:pt idx="3">
                  <c:v>1.99</c:v>
                </c:pt>
                <c:pt idx="4">
                  <c:v>#N/A</c:v>
                </c:pt>
                <c:pt idx="5">
                  <c:v>2.08</c:v>
                </c:pt>
                <c:pt idx="6">
                  <c:v>#N/A</c:v>
                </c:pt>
                <c:pt idx="7">
                  <c:v>2.59</c:v>
                </c:pt>
                <c:pt idx="8">
                  <c:v>#N/A</c:v>
                </c:pt>
                <c:pt idx="9">
                  <c:v>3.66</c:v>
                </c:pt>
              </c:numCache>
            </c:numRef>
          </c:val>
          <c:extLst>
            <c:ext xmlns:c16="http://schemas.microsoft.com/office/drawing/2014/chart" uri="{C3380CC4-5D6E-409C-BE32-E72D297353CC}">
              <c16:uniqueId val="{00000007-92F0-4981-AC38-70D8A742F24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9.6300000000000008</c:v>
                </c:pt>
                <c:pt idx="2">
                  <c:v>#N/A</c:v>
                </c:pt>
                <c:pt idx="3">
                  <c:v>10.48</c:v>
                </c:pt>
                <c:pt idx="4">
                  <c:v>#N/A</c:v>
                </c:pt>
                <c:pt idx="5">
                  <c:v>10.97</c:v>
                </c:pt>
                <c:pt idx="6">
                  <c:v>#N/A</c:v>
                </c:pt>
                <c:pt idx="7">
                  <c:v>11.12</c:v>
                </c:pt>
                <c:pt idx="8">
                  <c:v>#N/A</c:v>
                </c:pt>
                <c:pt idx="9">
                  <c:v>11.86</c:v>
                </c:pt>
              </c:numCache>
            </c:numRef>
          </c:val>
          <c:extLst>
            <c:ext xmlns:c16="http://schemas.microsoft.com/office/drawing/2014/chart" uri="{C3380CC4-5D6E-409C-BE32-E72D297353CC}">
              <c16:uniqueId val="{00000008-92F0-4981-AC38-70D8A742F24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8.31</c:v>
                </c:pt>
                <c:pt idx="2">
                  <c:v>#N/A</c:v>
                </c:pt>
                <c:pt idx="3">
                  <c:v>8.6</c:v>
                </c:pt>
                <c:pt idx="4">
                  <c:v>#N/A</c:v>
                </c:pt>
                <c:pt idx="5">
                  <c:v>10.52</c:v>
                </c:pt>
                <c:pt idx="6">
                  <c:v>#N/A</c:v>
                </c:pt>
                <c:pt idx="7">
                  <c:v>14.77</c:v>
                </c:pt>
                <c:pt idx="8">
                  <c:v>#N/A</c:v>
                </c:pt>
                <c:pt idx="9">
                  <c:v>18.829999999999998</c:v>
                </c:pt>
              </c:numCache>
            </c:numRef>
          </c:val>
          <c:extLst>
            <c:ext xmlns:c16="http://schemas.microsoft.com/office/drawing/2014/chart" uri="{C3380CC4-5D6E-409C-BE32-E72D297353CC}">
              <c16:uniqueId val="{00000009-92F0-4981-AC38-70D8A742F2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4583</c:v>
                </c:pt>
                <c:pt idx="5">
                  <c:v>4473</c:v>
                </c:pt>
                <c:pt idx="8">
                  <c:v>4286</c:v>
                </c:pt>
                <c:pt idx="11">
                  <c:v>4100</c:v>
                </c:pt>
                <c:pt idx="14">
                  <c:v>3971</c:v>
                </c:pt>
              </c:numCache>
            </c:numRef>
          </c:val>
          <c:extLst>
            <c:ext xmlns:c16="http://schemas.microsoft.com/office/drawing/2014/chart" uri="{C3380CC4-5D6E-409C-BE32-E72D297353CC}">
              <c16:uniqueId val="{00000000-30FA-430F-89C4-658F7BDD76C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0FA-430F-89C4-658F7BDD76C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c:v>
                </c:pt>
                <c:pt idx="3">
                  <c:v>3</c:v>
                </c:pt>
                <c:pt idx="6">
                  <c:v>3</c:v>
                </c:pt>
                <c:pt idx="9">
                  <c:v>1</c:v>
                </c:pt>
                <c:pt idx="12">
                  <c:v>0</c:v>
                </c:pt>
              </c:numCache>
            </c:numRef>
          </c:val>
          <c:extLst>
            <c:ext xmlns:c16="http://schemas.microsoft.com/office/drawing/2014/chart" uri="{C3380CC4-5D6E-409C-BE32-E72D297353CC}">
              <c16:uniqueId val="{00000002-30FA-430F-89C4-658F7BDD76C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128</c:v>
                </c:pt>
                <c:pt idx="3">
                  <c:v>106</c:v>
                </c:pt>
                <c:pt idx="6">
                  <c:v>98</c:v>
                </c:pt>
                <c:pt idx="9">
                  <c:v>99</c:v>
                </c:pt>
                <c:pt idx="12">
                  <c:v>94</c:v>
                </c:pt>
              </c:numCache>
            </c:numRef>
          </c:val>
          <c:extLst>
            <c:ext xmlns:c16="http://schemas.microsoft.com/office/drawing/2014/chart" uri="{C3380CC4-5D6E-409C-BE32-E72D297353CC}">
              <c16:uniqueId val="{00000003-30FA-430F-89C4-658F7BDD76C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1910</c:v>
                </c:pt>
                <c:pt idx="3">
                  <c:v>1886</c:v>
                </c:pt>
                <c:pt idx="6">
                  <c:v>1780</c:v>
                </c:pt>
                <c:pt idx="9">
                  <c:v>1701</c:v>
                </c:pt>
                <c:pt idx="12">
                  <c:v>1659</c:v>
                </c:pt>
              </c:numCache>
            </c:numRef>
          </c:val>
          <c:extLst>
            <c:ext xmlns:c16="http://schemas.microsoft.com/office/drawing/2014/chart" uri="{C3380CC4-5D6E-409C-BE32-E72D297353CC}">
              <c16:uniqueId val="{00000004-30FA-430F-89C4-658F7BDD76C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FA-430F-89C4-658F7BDD76C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0FA-430F-89C4-658F7BDD76C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3992</c:v>
                </c:pt>
                <c:pt idx="3">
                  <c:v>3947</c:v>
                </c:pt>
                <c:pt idx="6">
                  <c:v>3868</c:v>
                </c:pt>
                <c:pt idx="9">
                  <c:v>3719</c:v>
                </c:pt>
                <c:pt idx="12">
                  <c:v>3657</c:v>
                </c:pt>
              </c:numCache>
            </c:numRef>
          </c:val>
          <c:extLst>
            <c:ext xmlns:c16="http://schemas.microsoft.com/office/drawing/2014/chart" uri="{C3380CC4-5D6E-409C-BE32-E72D297353CC}">
              <c16:uniqueId val="{00000007-30FA-430F-89C4-658F7BDD76C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1450</c:v>
                </c:pt>
                <c:pt idx="2">
                  <c:v>#N/A</c:v>
                </c:pt>
                <c:pt idx="3">
                  <c:v>#N/A</c:v>
                </c:pt>
                <c:pt idx="4">
                  <c:v>1469</c:v>
                </c:pt>
                <c:pt idx="5">
                  <c:v>#N/A</c:v>
                </c:pt>
                <c:pt idx="6">
                  <c:v>#N/A</c:v>
                </c:pt>
                <c:pt idx="7">
                  <c:v>1463</c:v>
                </c:pt>
                <c:pt idx="8">
                  <c:v>#N/A</c:v>
                </c:pt>
                <c:pt idx="9">
                  <c:v>#N/A</c:v>
                </c:pt>
                <c:pt idx="10">
                  <c:v>1420</c:v>
                </c:pt>
                <c:pt idx="11">
                  <c:v>#N/A</c:v>
                </c:pt>
                <c:pt idx="12">
                  <c:v>#N/A</c:v>
                </c:pt>
                <c:pt idx="13">
                  <c:v>1439</c:v>
                </c:pt>
                <c:pt idx="14">
                  <c:v>#N/A</c:v>
                </c:pt>
              </c:numCache>
            </c:numRef>
          </c:val>
          <c:smooth val="0"/>
          <c:extLst>
            <c:ext xmlns:c16="http://schemas.microsoft.com/office/drawing/2014/chart" uri="{C3380CC4-5D6E-409C-BE32-E72D297353CC}">
              <c16:uniqueId val="{00000008-30FA-430F-89C4-658F7BDD76C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42430</c:v>
                </c:pt>
                <c:pt idx="5">
                  <c:v>42799</c:v>
                </c:pt>
                <c:pt idx="8">
                  <c:v>42841</c:v>
                </c:pt>
                <c:pt idx="11">
                  <c:v>41644</c:v>
                </c:pt>
                <c:pt idx="14">
                  <c:v>40265</c:v>
                </c:pt>
              </c:numCache>
            </c:numRef>
          </c:val>
          <c:extLst>
            <c:ext xmlns:c16="http://schemas.microsoft.com/office/drawing/2014/chart" uri="{C3380CC4-5D6E-409C-BE32-E72D297353CC}">
              <c16:uniqueId val="{00000000-EB9D-4289-B621-971B6CEBD1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259</c:v>
                </c:pt>
                <c:pt idx="5">
                  <c:v>309</c:v>
                </c:pt>
                <c:pt idx="8">
                  <c:v>356</c:v>
                </c:pt>
                <c:pt idx="11">
                  <c:v>317</c:v>
                </c:pt>
                <c:pt idx="14">
                  <c:v>424</c:v>
                </c:pt>
              </c:numCache>
            </c:numRef>
          </c:val>
          <c:extLst>
            <c:ext xmlns:c16="http://schemas.microsoft.com/office/drawing/2014/chart" uri="{C3380CC4-5D6E-409C-BE32-E72D297353CC}">
              <c16:uniqueId val="{00000001-EB9D-4289-B621-971B6CEBD1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7793</c:v>
                </c:pt>
                <c:pt idx="5">
                  <c:v>7373</c:v>
                </c:pt>
                <c:pt idx="8">
                  <c:v>7259</c:v>
                </c:pt>
                <c:pt idx="11">
                  <c:v>7813</c:v>
                </c:pt>
                <c:pt idx="14">
                  <c:v>7382</c:v>
                </c:pt>
              </c:numCache>
            </c:numRef>
          </c:val>
          <c:extLst>
            <c:ext xmlns:c16="http://schemas.microsoft.com/office/drawing/2014/chart" uri="{C3380CC4-5D6E-409C-BE32-E72D297353CC}">
              <c16:uniqueId val="{00000002-EB9D-4289-B621-971B6CEBD1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9D-4289-B621-971B6CEBD1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9D-4289-B621-971B6CEBD1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7</c:v>
                </c:pt>
                <c:pt idx="3">
                  <c:v>133</c:v>
                </c:pt>
                <c:pt idx="6">
                  <c:v>6</c:v>
                </c:pt>
                <c:pt idx="9">
                  <c:v>5</c:v>
                </c:pt>
                <c:pt idx="12">
                  <c:v>4</c:v>
                </c:pt>
              </c:numCache>
            </c:numRef>
          </c:val>
          <c:extLst>
            <c:ext xmlns:c16="http://schemas.microsoft.com/office/drawing/2014/chart" uri="{C3380CC4-5D6E-409C-BE32-E72D297353CC}">
              <c16:uniqueId val="{00000005-EB9D-4289-B621-971B6CEBD1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4722</c:v>
                </c:pt>
                <c:pt idx="3">
                  <c:v>4451</c:v>
                </c:pt>
                <c:pt idx="6">
                  <c:v>4414</c:v>
                </c:pt>
                <c:pt idx="9">
                  <c:v>4409</c:v>
                </c:pt>
                <c:pt idx="12">
                  <c:v>4286</c:v>
                </c:pt>
              </c:numCache>
            </c:numRef>
          </c:val>
          <c:extLst>
            <c:ext xmlns:c16="http://schemas.microsoft.com/office/drawing/2014/chart" uri="{C3380CC4-5D6E-409C-BE32-E72D297353CC}">
              <c16:uniqueId val="{00000006-EB9D-4289-B621-971B6CEBD1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1066</c:v>
                </c:pt>
                <c:pt idx="3">
                  <c:v>957</c:v>
                </c:pt>
                <c:pt idx="6">
                  <c:v>866</c:v>
                </c:pt>
                <c:pt idx="9">
                  <c:v>741</c:v>
                </c:pt>
                <c:pt idx="12">
                  <c:v>623</c:v>
                </c:pt>
              </c:numCache>
            </c:numRef>
          </c:val>
          <c:extLst>
            <c:ext xmlns:c16="http://schemas.microsoft.com/office/drawing/2014/chart" uri="{C3380CC4-5D6E-409C-BE32-E72D297353CC}">
              <c16:uniqueId val="{00000007-EB9D-4289-B621-971B6CEBD1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22608</c:v>
                </c:pt>
                <c:pt idx="3">
                  <c:v>22148</c:v>
                </c:pt>
                <c:pt idx="6">
                  <c:v>21269</c:v>
                </c:pt>
                <c:pt idx="9">
                  <c:v>20312</c:v>
                </c:pt>
                <c:pt idx="12">
                  <c:v>18800</c:v>
                </c:pt>
              </c:numCache>
            </c:numRef>
          </c:val>
          <c:extLst>
            <c:ext xmlns:c16="http://schemas.microsoft.com/office/drawing/2014/chart" uri="{C3380CC4-5D6E-409C-BE32-E72D297353CC}">
              <c16:uniqueId val="{00000008-EB9D-4289-B621-971B6CEBD1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c:v>
                </c:pt>
                <c:pt idx="3">
                  <c:v>3</c:v>
                </c:pt>
                <c:pt idx="6">
                  <c:v>0</c:v>
                </c:pt>
                <c:pt idx="9">
                  <c:v>0</c:v>
                </c:pt>
                <c:pt idx="12">
                  <c:v>0</c:v>
                </c:pt>
              </c:numCache>
            </c:numRef>
          </c:val>
          <c:extLst>
            <c:ext xmlns:c16="http://schemas.microsoft.com/office/drawing/2014/chart" uri="{C3380CC4-5D6E-409C-BE32-E72D297353CC}">
              <c16:uniqueId val="{00000009-EB9D-4289-B621-971B6CEBD1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34345</c:v>
                </c:pt>
                <c:pt idx="3">
                  <c:v>36245</c:v>
                </c:pt>
                <c:pt idx="6">
                  <c:v>37725</c:v>
                </c:pt>
                <c:pt idx="9">
                  <c:v>37522</c:v>
                </c:pt>
                <c:pt idx="12">
                  <c:v>36753</c:v>
                </c:pt>
              </c:numCache>
            </c:numRef>
          </c:val>
          <c:extLst>
            <c:ext xmlns:c16="http://schemas.microsoft.com/office/drawing/2014/chart" uri="{C3380CC4-5D6E-409C-BE32-E72D297353CC}">
              <c16:uniqueId val="{0000000A-EB9D-4289-B621-971B6CEBD1C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12273</c:v>
                </c:pt>
                <c:pt idx="2">
                  <c:v>#N/A</c:v>
                </c:pt>
                <c:pt idx="3">
                  <c:v>#N/A</c:v>
                </c:pt>
                <c:pt idx="4">
                  <c:v>13456</c:v>
                </c:pt>
                <c:pt idx="5">
                  <c:v>#N/A</c:v>
                </c:pt>
                <c:pt idx="6">
                  <c:v>#N/A</c:v>
                </c:pt>
                <c:pt idx="7">
                  <c:v>13823</c:v>
                </c:pt>
                <c:pt idx="8">
                  <c:v>#N/A</c:v>
                </c:pt>
                <c:pt idx="9">
                  <c:v>#N/A</c:v>
                </c:pt>
                <c:pt idx="10">
                  <c:v>13215</c:v>
                </c:pt>
                <c:pt idx="11">
                  <c:v>#N/A</c:v>
                </c:pt>
                <c:pt idx="12">
                  <c:v>#N/A</c:v>
                </c:pt>
                <c:pt idx="13">
                  <c:v>12395</c:v>
                </c:pt>
                <c:pt idx="14">
                  <c:v>#N/A</c:v>
                </c:pt>
              </c:numCache>
            </c:numRef>
          </c:val>
          <c:smooth val="0"/>
          <c:extLst>
            <c:ext xmlns:c16="http://schemas.microsoft.com/office/drawing/2014/chart" uri="{C3380CC4-5D6E-409C-BE32-E72D297353CC}">
              <c16:uniqueId val="{0000000B-EB9D-4289-B621-971B6CEBD1C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1440</c:v>
                </c:pt>
                <c:pt idx="1">
                  <c:v>1440</c:v>
                </c:pt>
                <c:pt idx="2">
                  <c:v>1440</c:v>
                </c:pt>
              </c:numCache>
            </c:numRef>
          </c:val>
          <c:extLst>
            <c:ext xmlns:c16="http://schemas.microsoft.com/office/drawing/2014/chart" uri="{C3380CC4-5D6E-409C-BE32-E72D297353CC}">
              <c16:uniqueId val="{00000000-DE4C-4DEF-99CF-B46BC321C15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3951</c:v>
                </c:pt>
                <c:pt idx="1">
                  <c:v>4451</c:v>
                </c:pt>
                <c:pt idx="2">
                  <c:v>3963</c:v>
                </c:pt>
              </c:numCache>
            </c:numRef>
          </c:val>
          <c:extLst>
            <c:ext xmlns:c16="http://schemas.microsoft.com/office/drawing/2014/chart" uri="{C3380CC4-5D6E-409C-BE32-E72D297353CC}">
              <c16:uniqueId val="{00000001-DE4C-4DEF-99CF-B46BC321C15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4900</c:v>
                </c:pt>
                <c:pt idx="1">
                  <c:v>4971</c:v>
                </c:pt>
                <c:pt idx="2">
                  <c:v>4687</c:v>
                </c:pt>
              </c:numCache>
            </c:numRef>
          </c:val>
          <c:extLst>
            <c:ext xmlns:c16="http://schemas.microsoft.com/office/drawing/2014/chart" uri="{C3380CC4-5D6E-409C-BE32-E72D297353CC}">
              <c16:uniqueId val="{00000002-DE4C-4DEF-99CF-B46BC321C15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{BE4BF334-CB60-469F-902C-7713E51AF93C}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4A5-49A2-ACF8-F8847D588E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{7E2CAF6D-9341-4E91-970D-231714216F5C}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A5-49A2-ACF8-F8847D588E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{FAD87D77-72EC-4007-BCAC-AAED247BA6CE}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A5-49A2-ACF8-F8847D588E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{840E009B-2F1D-4135-9B5A-BA27B436BB47}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A5-49A2-ACF8-F8847D588E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{7B583676-B3DC-4CE6-8CF4-17CBAC4ED991}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A5-49A2-ACF8-F8847D588E8E}"/>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{1C94F8CA-E6F3-4A0A-BC2B-F5B30AC05055}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4A5-49A2-ACF8-F8847D588E8E}"/>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{45AC1CD4-991F-49B7-B7D6-CD023B899583}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4A5-49A2-ACF8-F8847D588E8E}"/>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{51315CFF-D9D6-45CE-8769-9A9FC5394937}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4A5-49A2-ACF8-F8847D588E8E}"/>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{8C46D32E-AF47-44FC-A2D7-4AE7488B8DAE}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4A5-49A2-ACF8-F8847D588E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45.8</c:v>
                </c:pt>
                <c:pt idx="8">
                  <c:v>46.8</c:v>
                </c:pt>
                <c:pt idx="16">
                  <c:v>48</c:v>
                </c:pt>
                <c:pt idx="24">
                  <c:v>49.4</c:v>
                </c:pt>
                <c:pt idx="32">
                  <c:v>50.9</c:v>
                </c:pt>
              </c:numCache>
            </c:numRef>
          </c:xVal>
          <c:yVal>
            <c:numRef>
              <c:f>公会計指標分析・財政指標組合せ分析表!$BP$51:$DC$51</c:f>
              <c:numCache>
                <c:formatCode>#,##0.0;"▲ "#,##0.0</c:formatCode>
                <c:ptCount val="40"/>
                <c:pt idx="0">
                  <c:v>94.7</c:v>
                </c:pt>
                <c:pt idx="8">
                  <c:v>107.2</c:v>
                </c:pt>
                <c:pt idx="16">
                  <c:v>106.3</c:v>
                </c:pt>
                <c:pt idx="24">
                  <c:v>98</c:v>
                </c:pt>
                <c:pt idx="32">
                  <c:v>95.7</c:v>
                </c:pt>
              </c:numCache>
            </c:numRef>
          </c:yVal>
          <c:smooth val="0"/>
          <c:extLst>
            <c:ext xmlns:c16="http://schemas.microsoft.com/office/drawing/2014/chart" uri="{C3380CC4-5D6E-409C-BE32-E72D297353CC}">
              <c16:uniqueId val="{00000009-84A5-49A2-ACF8-F8847D588E8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1287287445289613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{225F505A-DA94-4B7F-8286-9400877BAA8A}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4A5-49A2-ACF8-F8847D588E8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{CD4A5F5E-466D-4329-946D-F3764CC7D5A7}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A5-49A2-ACF8-F8847D588E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{2E6AFC6F-6C40-4DC5-A10A-AFD3E9A31DB9}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A5-49A2-ACF8-F8847D588E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{A883EBAB-A9CC-481F-B1FB-1B9D5A4BD1B8}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A5-49A2-ACF8-F8847D588E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{08CF37EC-39EE-43CC-BC00-65883D0420C7}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A5-49A2-ACF8-F8847D588E8E}"/>
                </c:ext>
              </c:extLst>
            </c:dLbl>
            <c:dLbl>
              <c:idx val="8"/>
              <c:layout>
                <c:manualLayout>
                  <c:x val="-4.2873663674516851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{DDDA5C6B-0063-4827-B2C4-A72BA9CAFC8E}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4A5-49A2-ACF8-F8847D588E8E}"/>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{014E1510-26F0-425F-A629-6F58EBD7A8CC}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4A5-49A2-ACF8-F8847D588E8E}"/>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{6545B223-C22D-49D5-8555-F8E7817071EC}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4A5-49A2-ACF8-F8847D588E8E}"/>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{444A27BE-1A25-40FF-9876-9A6695FECA96}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4A5-49A2-ACF8-F8847D588E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84A5-49A2-ACF8-F8847D588E8E}"/>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8766015700383205E-2"/>
                  <c:y val="-6.2416647087793951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{C5355C63-075F-4F02-A0DF-EFD98B28C266}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58D-4CE3-9DC8-EC3C10C3C5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{74BBC24A-C06E-4228-989C-F837CB2B8F6B}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8D-4CE3-9DC8-EC3C10C3C5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{43D2CA44-6413-4B38-B8A1-3B9AD158799A}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8D-4CE3-9DC8-EC3C10C3C5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{D6CC37BC-5125-49F4-A743-F28BFED4400D}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8D-4CE3-9DC8-EC3C10C3C5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{081C6E51-C3AF-47EF-B883-73AE8B6631D2}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8D-4CE3-9DC8-EC3C10C3C5C0}"/>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{73C0AB02-C33B-44E1-B494-CF4D2DE8BAF3}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58D-4CE3-9DC8-EC3C10C3C5C0}"/>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{6B647A2D-A42A-48BC-BD22-51AA2CEC0FD2}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58D-4CE3-9DC8-EC3C10C3C5C0}"/>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{0AC79AF2-D81F-4198-A6C2-201EDDF3AA94}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58D-4CE3-9DC8-EC3C10C3C5C0}"/>
                </c:ext>
              </c:extLst>
            </c:dLbl>
            <c:dLbl>
              <c:idx val="32"/>
              <c:layout>
                <c:manualLayout>
                  <c:x val="-3.4502318643803015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{86A2B4F6-7335-43D2-954D-24509C4A2AE5}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58D-4CE3-9DC8-EC3C10C3C5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11.1</c:v>
                </c:pt>
                <c:pt idx="16">
                  <c:v>11.3</c:v>
                </c:pt>
                <c:pt idx="24">
                  <c:v>11.1</c:v>
                </c:pt>
                <c:pt idx="32">
                  <c:v>10.9</c:v>
                </c:pt>
              </c:numCache>
            </c:numRef>
          </c:xVal>
          <c:yVal>
            <c:numRef>
              <c:f>公会計指標分析・財政指標組合せ分析表!$BP$73:$DC$73</c:f>
              <c:numCache>
                <c:formatCode>#,##0.0;"▲ "#,##0.0</c:formatCode>
                <c:ptCount val="40"/>
                <c:pt idx="0">
                  <c:v>94.7</c:v>
                </c:pt>
                <c:pt idx="8">
                  <c:v>107.2</c:v>
                </c:pt>
                <c:pt idx="16">
                  <c:v>106.3</c:v>
                </c:pt>
                <c:pt idx="24">
                  <c:v>98</c:v>
                </c:pt>
                <c:pt idx="32">
                  <c:v>95.7</c:v>
                </c:pt>
              </c:numCache>
            </c:numRef>
          </c:yVal>
          <c:smooth val="0"/>
          <c:extLst>
            <c:ext xmlns:c16="http://schemas.microsoft.com/office/drawing/2014/chart" uri="{C3380CC4-5D6E-409C-BE32-E72D297353CC}">
              <c16:uniqueId val="{00000009-958D-4CE3-9DC8-EC3C10C3C5C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02318643803147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{9569EA43-A374-4920-955F-6DB6A9C6345E}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58D-4CE3-9DC8-EC3C10C3C5C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{3000A41F-7C12-4F02-9147-009D33BD094E}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8D-4CE3-9DC8-EC3C10C3C5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{B9EE7C0C-030D-463A-B934-05E34DD35E02}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8D-4CE3-9DC8-EC3C10C3C5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{4FAA6F06-2671-4865-8316-16D93F9D809A}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8D-4CE3-9DC8-EC3C10C3C5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{A625CB44-BA6B-4D91-8FFE-044C00B237C9}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8D-4CE3-9DC8-EC3C10C3C5C0}"/>
                </c:ext>
              </c:extLst>
            </c:dLbl>
            <c:dLbl>
              <c:idx val="8"/>
              <c:layout>
                <c:manualLayout>
                  <c:x val="-2.8766015700383205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{E52F8080-B2A7-4825-BDBB-1B4EDC8BE927}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58D-4CE3-9DC8-EC3C10C3C5C0}"/>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{62C4DF22-382B-49F7-862E-54F21A730FEC}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58D-4CE3-9DC8-EC3C10C3C5C0}"/>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{E961E7F7-37A1-4FB6-902E-4BC2BBDCBFB1}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58D-4CE3-9DC8-EC3C10C3C5C0}"/>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{E5AAC396-8CF7-4615-ABC2-1606A0D9E5AC}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58D-4CE3-9DC8-EC3C10C3C5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958D-4CE3-9DC8-EC3C10C3C5C0}"/>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35,738
35,537
553.18
32,646,211
31,633,169
617,685
16,875,648
36,753,400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人口の減少や全国平均を上回る高齢化率（令和６年１月末４０．６５</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）に加え、産業基盤も弱いため、類似団体平均を大きく下回っています。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また、歳入における地方税の占める割合も１２．０％と低いため、産業振興・企業誘致に積極的に取り組み財政基盤の強化に努めます。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04850" y="7429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04850" y="6959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04850" y="6496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04850" y="6032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58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xdr:cNvCxnSpPr/>
      </xdr:nvCxnSpPr>
      <xdr:spPr>
        <a:xfrm flipV="1">
          <a:off x="4514850" y="6122670"/>
          <a:ext cx="0" cy="1306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4584700" y="740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425950" y="7429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xdr:cNvSpPr txBox="1"/>
      </xdr:nvSpPr>
      <xdr:spPr>
        <a:xfrm>
          <a:off x="4584700" y="587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425950" y="6122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7" name="直線コネクタ 66"/>
        <xdr:cNvCxnSpPr/>
      </xdr:nvCxnSpPr>
      <xdr:spPr>
        <a:xfrm>
          <a:off x="3752850" y="73088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4584700" y="6808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464050"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44450</xdr:rowOff>
    </xdr:to>
    <xdr:cxnSp macro="">
      <xdr:nvCxnSpPr>
        <xdr:cNvPr id="70" name="直線コネクタ 69"/>
        <xdr:cNvCxnSpPr/>
      </xdr:nvCxnSpPr>
      <xdr:spPr>
        <a:xfrm>
          <a:off x="2940050" y="7284720"/>
          <a:ext cx="8128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3702050"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409950" y="673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20320</xdr:rowOff>
    </xdr:from>
    <xdr:to>
      <xdr:col>15</xdr:col>
      <xdr:colOff>82550</xdr:colOff>
      <xdr:row>44</xdr:row>
      <xdr:rowOff>44450</xdr:rowOff>
    </xdr:to>
    <xdr:cxnSp macro="">
      <xdr:nvCxnSpPr>
        <xdr:cNvPr id="73" name="直線コネクタ 72"/>
        <xdr:cNvCxnSpPr/>
      </xdr:nvCxnSpPr>
      <xdr:spPr>
        <a:xfrm flipV="1">
          <a:off x="2127250" y="7284720"/>
          <a:ext cx="8128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2889250" y="6915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59715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6" name="直線コネクタ 75"/>
        <xdr:cNvCxnSpPr/>
      </xdr:nvCxnSpPr>
      <xdr:spPr>
        <a:xfrm>
          <a:off x="1333500" y="7308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095500" y="6915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xdr:cNvSpPr txBox="1"/>
      </xdr:nvSpPr>
      <xdr:spPr>
        <a:xfrm>
          <a:off x="178435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282700" y="69329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971550" y="671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6" name="楕円 85"/>
        <xdr:cNvSpPr/>
      </xdr:nvSpPr>
      <xdr:spPr>
        <a:xfrm>
          <a:off x="4464050" y="7264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7" name="財政力該当値テキスト"/>
        <xdr:cNvSpPr txBox="1"/>
      </xdr:nvSpPr>
      <xdr:spPr>
        <a:xfrm>
          <a:off x="45847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8" name="楕円 87"/>
        <xdr:cNvSpPr/>
      </xdr:nvSpPr>
      <xdr:spPr>
        <a:xfrm>
          <a:off x="3702050" y="7264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89" name="テキスト ボックス 88"/>
        <xdr:cNvSpPr txBox="1"/>
      </xdr:nvSpPr>
      <xdr:spPr>
        <a:xfrm>
          <a:off x="3409950" y="734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140970</xdr:rowOff>
    </xdr:from>
    <xdr:to>
      <xdr:col>15</xdr:col>
      <xdr:colOff>133350</xdr:colOff>
      <xdr:row>44</xdr:row>
      <xdr:rowOff>71120</xdr:rowOff>
    </xdr:to>
    <xdr:sp macro="" textlink="">
      <xdr:nvSpPr>
        <xdr:cNvPr id="90" name="楕円 89"/>
        <xdr:cNvSpPr/>
      </xdr:nvSpPr>
      <xdr:spPr>
        <a:xfrm>
          <a:off x="2889250" y="7240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91" name="テキスト ボックス 90"/>
        <xdr:cNvSpPr txBox="1"/>
      </xdr:nvSpPr>
      <xdr:spPr>
        <a:xfrm>
          <a:off x="2597150" y="732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xdr:cNvSpPr/>
      </xdr:nvSpPr>
      <xdr:spPr>
        <a:xfrm>
          <a:off x="2095500" y="7264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xdr:cNvSpPr txBox="1"/>
      </xdr:nvSpPr>
      <xdr:spPr>
        <a:xfrm>
          <a:off x="1784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xdr:cNvSpPr/>
      </xdr:nvSpPr>
      <xdr:spPr>
        <a:xfrm>
          <a:off x="1282700" y="7264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xdr:cNvSpPr txBox="1"/>
      </xdr:nvSpPr>
      <xdr:spPr>
        <a:xfrm>
          <a:off x="971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人件費、公債費、補助費等を中心に高い比率となっていますが、これまで行財政改革実施計画の実行により徹底した削減や繰上償還の実施により、一定の改善が図られてきました。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しかしながら、令和４年度において人件費や物件費等の経常一般財源が依然として大きい状況であり、比率の分母となる普通交付税の減額により再び数値が上昇しました。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また、類似団体平均との差も大きいため、引き続き経常経費の削減や企業誘致等による税収の増加に努めます。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048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048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048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048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048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048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xdr:cNvCxnSpPr/>
      </xdr:nvCxnSpPr>
      <xdr:spPr>
        <a:xfrm flipV="1">
          <a:off x="4514850" y="9654540"/>
          <a:ext cx="0" cy="1359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xdr:cNvSpPr txBox="1"/>
      </xdr:nvSpPr>
      <xdr:spPr>
        <a:xfrm>
          <a:off x="45847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xdr:cNvCxnSpPr/>
      </xdr:nvCxnSpPr>
      <xdr:spPr>
        <a:xfrm>
          <a:off x="4425950" y="110136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xdr:cNvSpPr txBox="1"/>
      </xdr:nvSpPr>
      <xdr:spPr>
        <a:xfrm>
          <a:off x="4584700" y="941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xdr:cNvCxnSpPr/>
      </xdr:nvCxnSpPr>
      <xdr:spPr>
        <a:xfrm>
          <a:off x="4425950" y="96545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139156</xdr:rowOff>
    </xdr:from>
    <xdr:to>
      <xdr:col>23</xdr:col>
      <xdr:colOff>133350</xdr:colOff>
      <xdr:row>61</xdr:row>
      <xdr:rowOff>60778</xdr:rowOff>
    </xdr:to>
    <xdr:cxnSp macro="">
      <xdr:nvCxnSpPr>
        <xdr:cNvPr id="132" name="直線コネクタ 131"/>
        <xdr:cNvCxnSpPr/>
      </xdr:nvCxnSpPr>
      <xdr:spPr>
        <a:xfrm>
          <a:off x="3752850" y="10045156"/>
          <a:ext cx="762000" cy="8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xdr:cNvSpPr txBox="1"/>
      </xdr:nvSpPr>
      <xdr:spPr>
        <a:xfrm>
          <a:off x="4584700" y="9776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xdr:cNvSpPr/>
      </xdr:nvSpPr>
      <xdr:spPr>
        <a:xfrm>
          <a:off x="4464050" y="99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139156</xdr:rowOff>
    </xdr:from>
    <xdr:to>
      <xdr:col>19</xdr:col>
      <xdr:colOff>133350</xdr:colOff>
      <xdr:row>61</xdr:row>
      <xdr:rowOff>57331</xdr:rowOff>
    </xdr:to>
    <xdr:cxnSp macro="">
      <xdr:nvCxnSpPr>
        <xdr:cNvPr id="135" name="直線コネクタ 134"/>
        <xdr:cNvCxnSpPr/>
      </xdr:nvCxnSpPr>
      <xdr:spPr>
        <a:xfrm flipV="1">
          <a:off x="2940050" y="10045156"/>
          <a:ext cx="8128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xdr:cNvSpPr/>
      </xdr:nvSpPr>
      <xdr:spPr>
        <a:xfrm>
          <a:off x="3702050" y="980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xdr:cNvSpPr txBox="1"/>
      </xdr:nvSpPr>
      <xdr:spPr>
        <a:xfrm>
          <a:off x="3409950" y="957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9072</xdr:rowOff>
    </xdr:from>
    <xdr:to>
      <xdr:col>15</xdr:col>
      <xdr:colOff>82550</xdr:colOff>
      <xdr:row>61</xdr:row>
      <xdr:rowOff>57331</xdr:rowOff>
    </xdr:to>
    <xdr:cxnSp macro="">
      <xdr:nvCxnSpPr>
        <xdr:cNvPr id="138" name="直線コネクタ 137"/>
        <xdr:cNvCxnSpPr/>
      </xdr:nvCxnSpPr>
      <xdr:spPr>
        <a:xfrm>
          <a:off x="2127250" y="10080172"/>
          <a:ext cx="8128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xdr:cNvSpPr/>
      </xdr:nvSpPr>
      <xdr:spPr>
        <a:xfrm>
          <a:off x="2889250" y="99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xdr:cNvSpPr txBox="1"/>
      </xdr:nvSpPr>
      <xdr:spPr>
        <a:xfrm>
          <a:off x="2597150" y="9713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66766</xdr:rowOff>
    </xdr:from>
    <xdr:to>
      <xdr:col>11</xdr:col>
      <xdr:colOff>31750</xdr:colOff>
      <xdr:row>61</xdr:row>
      <xdr:rowOff>9072</xdr:rowOff>
    </xdr:to>
    <xdr:cxnSp macro="">
      <xdr:nvCxnSpPr>
        <xdr:cNvPr id="141" name="直線コネクタ 140"/>
        <xdr:cNvCxnSpPr/>
      </xdr:nvCxnSpPr>
      <xdr:spPr>
        <a:xfrm>
          <a:off x="1333500" y="9972766"/>
          <a:ext cx="793750" cy="10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xdr:cNvSpPr/>
      </xdr:nvSpPr>
      <xdr:spPr>
        <a:xfrm>
          <a:off x="2095500" y="997367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xdr:cNvSpPr txBox="1"/>
      </xdr:nvSpPr>
      <xdr:spPr>
        <a:xfrm>
          <a:off x="1784350" y="974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xdr:cNvSpPr/>
      </xdr:nvSpPr>
      <xdr:spPr>
        <a:xfrm>
          <a:off x="1282700" y="99495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129920</xdr:rowOff>
    </xdr:from>
    <xdr:ext cx="762000" cy="259045"/>
    <xdr:sp macro="" textlink="">
      <xdr:nvSpPr>
        <xdr:cNvPr id="145" name="テキスト ボックス 144"/>
        <xdr:cNvSpPr txBox="1"/>
      </xdr:nvSpPr>
      <xdr:spPr>
        <a:xfrm>
          <a:off x="971550" y="1003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9978</xdr:rowOff>
    </xdr:from>
    <xdr:to>
      <xdr:col>23</xdr:col>
      <xdr:colOff>184150</xdr:colOff>
      <xdr:row>61</xdr:row>
      <xdr:rowOff>111578</xdr:rowOff>
    </xdr:to>
    <xdr:sp macro="" textlink="">
      <xdr:nvSpPr>
        <xdr:cNvPr id="151" name="楕円 150"/>
        <xdr:cNvSpPr/>
      </xdr:nvSpPr>
      <xdr:spPr>
        <a:xfrm>
          <a:off x="446405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153505</xdr:rowOff>
    </xdr:from>
    <xdr:ext cx="762000" cy="259045"/>
    <xdr:sp macro="" textlink="">
      <xdr:nvSpPr>
        <xdr:cNvPr id="152" name="財政構造の弾力性該当値テキスト"/>
        <xdr:cNvSpPr txBox="1"/>
      </xdr:nvSpPr>
      <xdr:spPr>
        <a:xfrm>
          <a:off x="4584700" y="1005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88356</xdr:rowOff>
    </xdr:from>
    <xdr:to>
      <xdr:col>19</xdr:col>
      <xdr:colOff>184150</xdr:colOff>
      <xdr:row>61</xdr:row>
      <xdr:rowOff>18506</xdr:rowOff>
    </xdr:to>
    <xdr:sp macro="" textlink="">
      <xdr:nvSpPr>
        <xdr:cNvPr id="153" name="楕円 152"/>
        <xdr:cNvSpPr/>
      </xdr:nvSpPr>
      <xdr:spPr>
        <a:xfrm>
          <a:off x="3702050" y="99943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3283</xdr:rowOff>
    </xdr:from>
    <xdr:ext cx="736600" cy="259045"/>
    <xdr:sp macro="" textlink="">
      <xdr:nvSpPr>
        <xdr:cNvPr id="154" name="テキスト ボックス 153"/>
        <xdr:cNvSpPr txBox="1"/>
      </xdr:nvSpPr>
      <xdr:spPr>
        <a:xfrm>
          <a:off x="3409950" y="100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6531</xdr:rowOff>
    </xdr:from>
    <xdr:to>
      <xdr:col>15</xdr:col>
      <xdr:colOff>133350</xdr:colOff>
      <xdr:row>61</xdr:row>
      <xdr:rowOff>108131</xdr:rowOff>
    </xdr:to>
    <xdr:sp macro="" textlink="">
      <xdr:nvSpPr>
        <xdr:cNvPr id="155" name="楕円 154"/>
        <xdr:cNvSpPr/>
      </xdr:nvSpPr>
      <xdr:spPr>
        <a:xfrm>
          <a:off x="2889250" y="1007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92908</xdr:rowOff>
    </xdr:from>
    <xdr:ext cx="762000" cy="259045"/>
    <xdr:sp macro="" textlink="">
      <xdr:nvSpPr>
        <xdr:cNvPr id="156" name="テキスト ボックス 155"/>
        <xdr:cNvSpPr txBox="1"/>
      </xdr:nvSpPr>
      <xdr:spPr>
        <a:xfrm>
          <a:off x="2597150" y="1016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129722</xdr:rowOff>
    </xdr:from>
    <xdr:to>
      <xdr:col>11</xdr:col>
      <xdr:colOff>82550</xdr:colOff>
      <xdr:row>61</xdr:row>
      <xdr:rowOff>59872</xdr:rowOff>
    </xdr:to>
    <xdr:sp macro="" textlink="">
      <xdr:nvSpPr>
        <xdr:cNvPr id="157" name="楕円 156"/>
        <xdr:cNvSpPr/>
      </xdr:nvSpPr>
      <xdr:spPr>
        <a:xfrm>
          <a:off x="2095500" y="100357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44649</xdr:rowOff>
    </xdr:from>
    <xdr:ext cx="762000" cy="259045"/>
    <xdr:sp macro="" textlink="">
      <xdr:nvSpPr>
        <xdr:cNvPr id="158" name="テキスト ボックス 157"/>
        <xdr:cNvSpPr txBox="1"/>
      </xdr:nvSpPr>
      <xdr:spPr>
        <a:xfrm>
          <a:off x="1784350" y="1011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15966</xdr:rowOff>
    </xdr:from>
    <xdr:to>
      <xdr:col>7</xdr:col>
      <xdr:colOff>31750</xdr:colOff>
      <xdr:row>60</xdr:row>
      <xdr:rowOff>117566</xdr:rowOff>
    </xdr:to>
    <xdr:sp macro="" textlink="">
      <xdr:nvSpPr>
        <xdr:cNvPr id="159" name="楕円 158"/>
        <xdr:cNvSpPr/>
      </xdr:nvSpPr>
      <xdr:spPr>
        <a:xfrm>
          <a:off x="1282700" y="99219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127743</xdr:rowOff>
    </xdr:from>
    <xdr:ext cx="762000" cy="259045"/>
    <xdr:sp macro="" textlink="">
      <xdr:nvSpPr>
        <xdr:cNvPr id="160" name="テキスト ボックス 159"/>
        <xdr:cNvSpPr txBox="1"/>
      </xdr:nvSpPr>
      <xdr:spPr>
        <a:xfrm>
          <a:off x="971550" y="970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[253,022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人件費、物件費ともに類似団体平均に比べて高くなっています。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人口の減少に伴う増加要因もありますが、歳出面において、人件費では令和３年度よりも改善しているものの、　物件費については、令和４年度において地籍調査事業費の増額等により、前年度よりもさらに増額となっため、依然として類似団体平均より高い状態が続いています。引き続き歳出削減に努めます。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xdr:cNvCxnSpPr/>
      </xdr:nvCxnSpPr>
      <xdr:spPr>
        <a:xfrm flipV="1">
          <a:off x="4514850" y="13434019"/>
          <a:ext cx="0" cy="1228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xdr:cNvSpPr txBox="1"/>
      </xdr:nvSpPr>
      <xdr:spPr>
        <a:xfrm>
          <a:off x="4584700" y="1463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xdr:cNvCxnSpPr/>
      </xdr:nvCxnSpPr>
      <xdr:spPr>
        <a:xfrm>
          <a:off x="4425950" y="146629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xdr:cNvSpPr txBox="1"/>
      </xdr:nvSpPr>
      <xdr:spPr>
        <a:xfrm>
          <a:off x="4584700" y="1319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xdr:cNvCxnSpPr/>
      </xdr:nvCxnSpPr>
      <xdr:spPr>
        <a:xfrm>
          <a:off x="4425950" y="134340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98254</xdr:rowOff>
    </xdr:from>
    <xdr:to>
      <xdr:col>23</xdr:col>
      <xdr:colOff>133350</xdr:colOff>
      <xdr:row>82</xdr:row>
      <xdr:rowOff>120416</xdr:rowOff>
    </xdr:to>
    <xdr:cxnSp macro="">
      <xdr:nvCxnSpPr>
        <xdr:cNvPr id="196" name="直線コネクタ 195"/>
        <xdr:cNvCxnSpPr/>
      </xdr:nvCxnSpPr>
      <xdr:spPr>
        <a:xfrm>
          <a:off x="3752850" y="13636454"/>
          <a:ext cx="762000" cy="2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xdr:cNvSpPr txBox="1"/>
      </xdr:nvSpPr>
      <xdr:spPr>
        <a:xfrm>
          <a:off x="4584700" y="13390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xdr:cNvSpPr/>
      </xdr:nvSpPr>
      <xdr:spPr>
        <a:xfrm>
          <a:off x="4464050" y="1353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81907</xdr:rowOff>
    </xdr:from>
    <xdr:to>
      <xdr:col>19</xdr:col>
      <xdr:colOff>133350</xdr:colOff>
      <xdr:row>82</xdr:row>
      <xdr:rowOff>98254</xdr:rowOff>
    </xdr:to>
    <xdr:cxnSp macro="">
      <xdr:nvCxnSpPr>
        <xdr:cNvPr id="199" name="直線コネクタ 198"/>
        <xdr:cNvCxnSpPr/>
      </xdr:nvCxnSpPr>
      <xdr:spPr>
        <a:xfrm>
          <a:off x="2940050" y="13620107"/>
          <a:ext cx="812800" cy="1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xdr:cNvSpPr/>
      </xdr:nvSpPr>
      <xdr:spPr>
        <a:xfrm>
          <a:off x="3702050" y="135343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xdr:cNvSpPr txBox="1"/>
      </xdr:nvSpPr>
      <xdr:spPr>
        <a:xfrm>
          <a:off x="3409950" y="13309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50397</xdr:rowOff>
    </xdr:from>
    <xdr:to>
      <xdr:col>15</xdr:col>
      <xdr:colOff>82550</xdr:colOff>
      <xdr:row>82</xdr:row>
      <xdr:rowOff>81907</xdr:rowOff>
    </xdr:to>
    <xdr:cxnSp macro="">
      <xdr:nvCxnSpPr>
        <xdr:cNvPr id="202" name="直線コネクタ 201"/>
        <xdr:cNvCxnSpPr/>
      </xdr:nvCxnSpPr>
      <xdr:spPr>
        <a:xfrm>
          <a:off x="2127250" y="13588597"/>
          <a:ext cx="812800" cy="3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xdr:cNvSpPr/>
      </xdr:nvSpPr>
      <xdr:spPr>
        <a:xfrm>
          <a:off x="2889250" y="135142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xdr:cNvSpPr txBox="1"/>
      </xdr:nvSpPr>
      <xdr:spPr>
        <a:xfrm>
          <a:off x="2597150" y="1328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34412</xdr:rowOff>
    </xdr:from>
    <xdr:to>
      <xdr:col>11</xdr:col>
      <xdr:colOff>31750</xdr:colOff>
      <xdr:row>82</xdr:row>
      <xdr:rowOff>50397</xdr:rowOff>
    </xdr:to>
    <xdr:cxnSp macro="">
      <xdr:nvCxnSpPr>
        <xdr:cNvPr id="205" name="直線コネクタ 204"/>
        <xdr:cNvCxnSpPr/>
      </xdr:nvCxnSpPr>
      <xdr:spPr>
        <a:xfrm>
          <a:off x="1333500" y="13572612"/>
          <a:ext cx="793750" cy="1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xdr:cNvSpPr/>
      </xdr:nvSpPr>
      <xdr:spPr>
        <a:xfrm>
          <a:off x="2095500" y="134861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xdr:cNvSpPr txBox="1"/>
      </xdr:nvSpPr>
      <xdr:spPr>
        <a:xfrm>
          <a:off x="1784350" y="1326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xdr:cNvSpPr/>
      </xdr:nvSpPr>
      <xdr:spPr>
        <a:xfrm>
          <a:off x="1282700" y="1347521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xdr:cNvSpPr txBox="1"/>
      </xdr:nvSpPr>
      <xdr:spPr>
        <a:xfrm>
          <a:off x="971550" y="1325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69616</xdr:rowOff>
    </xdr:from>
    <xdr:to>
      <xdr:col>23</xdr:col>
      <xdr:colOff>184150</xdr:colOff>
      <xdr:row>82</xdr:row>
      <xdr:rowOff>171216</xdr:rowOff>
    </xdr:to>
    <xdr:sp macro="" textlink="">
      <xdr:nvSpPr>
        <xdr:cNvPr id="215" name="楕円 214"/>
        <xdr:cNvSpPr/>
      </xdr:nvSpPr>
      <xdr:spPr>
        <a:xfrm>
          <a:off x="4464050" y="136078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41693</xdr:rowOff>
    </xdr:from>
    <xdr:ext cx="762000" cy="259045"/>
    <xdr:sp macro="" textlink="">
      <xdr:nvSpPr>
        <xdr:cNvPr id="216" name="人件費・物件費等の状況該当値テキスト"/>
        <xdr:cNvSpPr txBox="1"/>
      </xdr:nvSpPr>
      <xdr:spPr>
        <a:xfrm>
          <a:off x="4584700" y="1357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47454</xdr:rowOff>
    </xdr:from>
    <xdr:to>
      <xdr:col>19</xdr:col>
      <xdr:colOff>184150</xdr:colOff>
      <xdr:row>82</xdr:row>
      <xdr:rowOff>149054</xdr:rowOff>
    </xdr:to>
    <xdr:sp macro="" textlink="">
      <xdr:nvSpPr>
        <xdr:cNvPr id="217" name="楕円 216"/>
        <xdr:cNvSpPr/>
      </xdr:nvSpPr>
      <xdr:spPr>
        <a:xfrm>
          <a:off x="3702050" y="1358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133831</xdr:rowOff>
    </xdr:from>
    <xdr:ext cx="736600" cy="259045"/>
    <xdr:sp macro="" textlink="">
      <xdr:nvSpPr>
        <xdr:cNvPr id="218" name="テキスト ボックス 217"/>
        <xdr:cNvSpPr txBox="1"/>
      </xdr:nvSpPr>
      <xdr:spPr>
        <a:xfrm>
          <a:off x="3409950" y="13672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31107</xdr:rowOff>
    </xdr:from>
    <xdr:to>
      <xdr:col>15</xdr:col>
      <xdr:colOff>133350</xdr:colOff>
      <xdr:row>82</xdr:row>
      <xdr:rowOff>132707</xdr:rowOff>
    </xdr:to>
    <xdr:sp macro="" textlink="">
      <xdr:nvSpPr>
        <xdr:cNvPr id="219" name="楕円 218"/>
        <xdr:cNvSpPr/>
      </xdr:nvSpPr>
      <xdr:spPr>
        <a:xfrm>
          <a:off x="2889250" y="1356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117484</xdr:rowOff>
    </xdr:from>
    <xdr:ext cx="762000" cy="259045"/>
    <xdr:sp macro="" textlink="">
      <xdr:nvSpPr>
        <xdr:cNvPr id="220" name="テキスト ボックス 219"/>
        <xdr:cNvSpPr txBox="1"/>
      </xdr:nvSpPr>
      <xdr:spPr>
        <a:xfrm>
          <a:off x="2597150" y="1365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171047</xdr:rowOff>
    </xdr:from>
    <xdr:to>
      <xdr:col>11</xdr:col>
      <xdr:colOff>82550</xdr:colOff>
      <xdr:row>82</xdr:row>
      <xdr:rowOff>101197</xdr:rowOff>
    </xdr:to>
    <xdr:sp macro="" textlink="">
      <xdr:nvSpPr>
        <xdr:cNvPr id="221" name="楕円 220"/>
        <xdr:cNvSpPr/>
      </xdr:nvSpPr>
      <xdr:spPr>
        <a:xfrm>
          <a:off x="2095500" y="135377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85974</xdr:rowOff>
    </xdr:from>
    <xdr:ext cx="762000" cy="259045"/>
    <xdr:sp macro="" textlink="">
      <xdr:nvSpPr>
        <xdr:cNvPr id="222" name="テキスト ボックス 221"/>
        <xdr:cNvSpPr txBox="1"/>
      </xdr:nvSpPr>
      <xdr:spPr>
        <a:xfrm>
          <a:off x="1784350" y="1362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155062</xdr:rowOff>
    </xdr:from>
    <xdr:to>
      <xdr:col>7</xdr:col>
      <xdr:colOff>31750</xdr:colOff>
      <xdr:row>82</xdr:row>
      <xdr:rowOff>85212</xdr:rowOff>
    </xdr:to>
    <xdr:sp macro="" textlink="">
      <xdr:nvSpPr>
        <xdr:cNvPr id="223" name="楕円 222"/>
        <xdr:cNvSpPr/>
      </xdr:nvSpPr>
      <xdr:spPr>
        <a:xfrm>
          <a:off x="1282700" y="135281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69989</xdr:rowOff>
    </xdr:from>
    <xdr:ext cx="762000" cy="259045"/>
    <xdr:sp macro="" textlink="">
      <xdr:nvSpPr>
        <xdr:cNvPr id="224" name="テキスト ボックス 223"/>
        <xdr:cNvSpPr txBox="1"/>
      </xdr:nvSpPr>
      <xdr:spPr>
        <a:xfrm>
          <a:off x="971550" y="1360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１７年以降、昇給見直しや給与月額の０．５％～５％の減額など、給与費削減の取り組みを進め、抑制に努めてきましたが、令和２年３月末をもって給与月額の減額措置を終了し、令和４年度においては、類似団体平均を１．５ポイント上回ることとなりま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若年層が少なく４５歳以上の職員数が極端に多いという年齢構成による要因も大きいため、計画的な若年層の採用や昇給見直しなどを行いながら抑制に努めていきます。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xdr:cNvCxnSpPr/>
      </xdr:nvCxnSpPr>
      <xdr:spPr>
        <a:xfrm flipV="1">
          <a:off x="15474950" y="13212234"/>
          <a:ext cx="0" cy="16319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xdr:cNvSpPr txBox="1"/>
      </xdr:nvSpPr>
      <xdr:spPr>
        <a:xfrm>
          <a:off x="15563850" y="1481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xdr:cNvCxnSpPr/>
      </xdr:nvCxnSpPr>
      <xdr:spPr>
        <a:xfrm>
          <a:off x="15405100" y="148441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5563850" y="1296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5405100" y="132122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77611</xdr:rowOff>
    </xdr:from>
    <xdr:to>
      <xdr:col>81</xdr:col>
      <xdr:colOff>44450</xdr:colOff>
      <xdr:row>87</xdr:row>
      <xdr:rowOff>117828</xdr:rowOff>
    </xdr:to>
    <xdr:cxnSp macro="">
      <xdr:nvCxnSpPr>
        <xdr:cNvPr id="258" name="直線コネクタ 257"/>
        <xdr:cNvCxnSpPr/>
      </xdr:nvCxnSpPr>
      <xdr:spPr>
        <a:xfrm flipV="1">
          <a:off x="14712950" y="14441311"/>
          <a:ext cx="762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xdr:cNvSpPr txBox="1"/>
      </xdr:nvSpPr>
      <xdr:spPr>
        <a:xfrm>
          <a:off x="15563850" y="1404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xdr:cNvSpPr/>
      </xdr:nvSpPr>
      <xdr:spPr>
        <a:xfrm>
          <a:off x="15430500" y="1419577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77611</xdr:rowOff>
    </xdr:from>
    <xdr:to>
      <xdr:col>77</xdr:col>
      <xdr:colOff>44450</xdr:colOff>
      <xdr:row>87</xdr:row>
      <xdr:rowOff>117828</xdr:rowOff>
    </xdr:to>
    <xdr:cxnSp macro="">
      <xdr:nvCxnSpPr>
        <xdr:cNvPr id="261" name="直線コネクタ 260"/>
        <xdr:cNvCxnSpPr/>
      </xdr:nvCxnSpPr>
      <xdr:spPr>
        <a:xfrm>
          <a:off x="13906500" y="14441311"/>
          <a:ext cx="80645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xdr:cNvSpPr/>
      </xdr:nvSpPr>
      <xdr:spPr>
        <a:xfrm>
          <a:off x="14668500" y="1420918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xdr:cNvSpPr txBox="1"/>
      </xdr:nvSpPr>
      <xdr:spPr>
        <a:xfrm>
          <a:off x="14370050" y="13990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37395</xdr:rowOff>
    </xdr:from>
    <xdr:to>
      <xdr:col>72</xdr:col>
      <xdr:colOff>203200</xdr:colOff>
      <xdr:row>87</xdr:row>
      <xdr:rowOff>77611</xdr:rowOff>
    </xdr:to>
    <xdr:cxnSp macro="">
      <xdr:nvCxnSpPr>
        <xdr:cNvPr id="264" name="直線コネクタ 263"/>
        <xdr:cNvCxnSpPr/>
      </xdr:nvCxnSpPr>
      <xdr:spPr>
        <a:xfrm>
          <a:off x="13106400" y="14401095"/>
          <a:ext cx="8001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xdr:cNvSpPr/>
      </xdr:nvSpPr>
      <xdr:spPr>
        <a:xfrm>
          <a:off x="13868400" y="142359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xdr:cNvSpPr txBox="1"/>
      </xdr:nvSpPr>
      <xdr:spPr>
        <a:xfrm>
          <a:off x="13557250" y="1401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37395</xdr:rowOff>
    </xdr:to>
    <xdr:cxnSp macro="">
      <xdr:nvCxnSpPr>
        <xdr:cNvPr id="267" name="直線コネクタ 266"/>
        <xdr:cNvCxnSpPr/>
      </xdr:nvCxnSpPr>
      <xdr:spPr>
        <a:xfrm>
          <a:off x="12293600" y="14374284"/>
          <a:ext cx="8128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xdr:cNvSpPr/>
      </xdr:nvSpPr>
      <xdr:spPr>
        <a:xfrm>
          <a:off x="13055600" y="14222589"/>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xdr:cNvSpPr txBox="1"/>
      </xdr:nvSpPr>
      <xdr:spPr>
        <a:xfrm>
          <a:off x="12763500" y="1400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xdr:cNvSpPr/>
      </xdr:nvSpPr>
      <xdr:spPr>
        <a:xfrm>
          <a:off x="12242800" y="1423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xdr:cNvSpPr txBox="1"/>
      </xdr:nvSpPr>
      <xdr:spPr>
        <a:xfrm>
          <a:off x="11950700" y="1401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26811</xdr:rowOff>
    </xdr:from>
    <xdr:to>
      <xdr:col>81</xdr:col>
      <xdr:colOff>95250</xdr:colOff>
      <xdr:row>87</xdr:row>
      <xdr:rowOff>128411</xdr:rowOff>
    </xdr:to>
    <xdr:sp macro="" textlink="">
      <xdr:nvSpPr>
        <xdr:cNvPr id="277" name="楕円 276"/>
        <xdr:cNvSpPr/>
      </xdr:nvSpPr>
      <xdr:spPr>
        <a:xfrm>
          <a:off x="15430500" y="1439051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170338</xdr:rowOff>
    </xdr:from>
    <xdr:ext cx="762000" cy="259045"/>
    <xdr:sp macro="" textlink="">
      <xdr:nvSpPr>
        <xdr:cNvPr id="278" name="給与水準   （国との比較）該当値テキスト"/>
        <xdr:cNvSpPr txBox="1"/>
      </xdr:nvSpPr>
      <xdr:spPr>
        <a:xfrm>
          <a:off x="15563850" y="143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67028</xdr:rowOff>
    </xdr:from>
    <xdr:to>
      <xdr:col>77</xdr:col>
      <xdr:colOff>95250</xdr:colOff>
      <xdr:row>87</xdr:row>
      <xdr:rowOff>168628</xdr:rowOff>
    </xdr:to>
    <xdr:sp macro="" textlink="">
      <xdr:nvSpPr>
        <xdr:cNvPr id="279" name="楕円 278"/>
        <xdr:cNvSpPr/>
      </xdr:nvSpPr>
      <xdr:spPr>
        <a:xfrm>
          <a:off x="14668500" y="144307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153405</xdr:rowOff>
    </xdr:from>
    <xdr:ext cx="736600" cy="259045"/>
    <xdr:sp macro="" textlink="">
      <xdr:nvSpPr>
        <xdr:cNvPr id="280" name="テキスト ボックス 279"/>
        <xdr:cNvSpPr txBox="1"/>
      </xdr:nvSpPr>
      <xdr:spPr>
        <a:xfrm>
          <a:off x="14370050" y="14517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26811</xdr:rowOff>
    </xdr:from>
    <xdr:to>
      <xdr:col>73</xdr:col>
      <xdr:colOff>44450</xdr:colOff>
      <xdr:row>87</xdr:row>
      <xdr:rowOff>128411</xdr:rowOff>
    </xdr:to>
    <xdr:sp macro="" textlink="">
      <xdr:nvSpPr>
        <xdr:cNvPr id="281" name="楕円 280"/>
        <xdr:cNvSpPr/>
      </xdr:nvSpPr>
      <xdr:spPr>
        <a:xfrm>
          <a:off x="13868400" y="143905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113188</xdr:rowOff>
    </xdr:from>
    <xdr:ext cx="762000" cy="259045"/>
    <xdr:sp macro="" textlink="">
      <xdr:nvSpPr>
        <xdr:cNvPr id="282" name="テキスト ボックス 281"/>
        <xdr:cNvSpPr txBox="1"/>
      </xdr:nvSpPr>
      <xdr:spPr>
        <a:xfrm>
          <a:off x="13557250" y="1447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158045</xdr:rowOff>
    </xdr:from>
    <xdr:to>
      <xdr:col>68</xdr:col>
      <xdr:colOff>203200</xdr:colOff>
      <xdr:row>87</xdr:row>
      <xdr:rowOff>88195</xdr:rowOff>
    </xdr:to>
    <xdr:sp macro="" textlink="">
      <xdr:nvSpPr>
        <xdr:cNvPr id="283" name="楕円 282"/>
        <xdr:cNvSpPr/>
      </xdr:nvSpPr>
      <xdr:spPr>
        <a:xfrm>
          <a:off x="13055600" y="14356645"/>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72972</xdr:rowOff>
    </xdr:from>
    <xdr:ext cx="762000" cy="259045"/>
    <xdr:sp macro="" textlink="">
      <xdr:nvSpPr>
        <xdr:cNvPr id="284" name="テキスト ボックス 283"/>
        <xdr:cNvSpPr txBox="1"/>
      </xdr:nvSpPr>
      <xdr:spPr>
        <a:xfrm>
          <a:off x="12763500" y="144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5" name="楕円 284"/>
        <xdr:cNvSpPr/>
      </xdr:nvSpPr>
      <xdr:spPr>
        <a:xfrm>
          <a:off x="12242800" y="143298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6" name="テキスト ボックス 285"/>
        <xdr:cNvSpPr txBox="1"/>
      </xdr:nvSpPr>
      <xdr:spPr>
        <a:xfrm>
          <a:off x="11950700" y="144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当市は平成１６年度に旧６町村が合併し、平成１７年度以降１９５名の職員数が減少していますが、令和４年度実績は、令和３年７月豪雨災害に伴う災害復旧業務に傾注するための職員数を増員しており、類似団体平均と比較して１．５９人多くなってい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災害復旧のため、「雲南市定員管理計画」を上回る職員数となっていますが、今後の財政状況も踏まえ、災害復旧後は適正な職員規模となるよう計画的な職員数の削減に努めます。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xdr:cNvCxnSpPr/>
      </xdr:nvCxnSpPr>
      <xdr:spPr>
        <a:xfrm flipV="1">
          <a:off x="15474950" y="9603982"/>
          <a:ext cx="0" cy="1519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xdr:cNvSpPr txBox="1"/>
      </xdr:nvSpPr>
      <xdr:spPr>
        <a:xfrm>
          <a:off x="15563850" y="1109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xdr:cNvCxnSpPr/>
      </xdr:nvCxnSpPr>
      <xdr:spPr>
        <a:xfrm>
          <a:off x="15405100" y="111233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xdr:cNvSpPr txBox="1"/>
      </xdr:nvSpPr>
      <xdr:spPr>
        <a:xfrm>
          <a:off x="15563850" y="936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xdr:cNvCxnSpPr/>
      </xdr:nvCxnSpPr>
      <xdr:spPr>
        <a:xfrm>
          <a:off x="15405100" y="96039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134317</xdr:rowOff>
    </xdr:from>
    <xdr:to>
      <xdr:col>81</xdr:col>
      <xdr:colOff>44450</xdr:colOff>
      <xdr:row>62</xdr:row>
      <xdr:rowOff>24916</xdr:rowOff>
    </xdr:to>
    <xdr:cxnSp macro="">
      <xdr:nvCxnSpPr>
        <xdr:cNvPr id="323" name="直線コネクタ 322"/>
        <xdr:cNvCxnSpPr/>
      </xdr:nvCxnSpPr>
      <xdr:spPr>
        <a:xfrm>
          <a:off x="14712950" y="10205417"/>
          <a:ext cx="762000" cy="5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xdr:cNvSpPr txBox="1"/>
      </xdr:nvSpPr>
      <xdr:spPr>
        <a:xfrm>
          <a:off x="15563850" y="9891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xdr:cNvSpPr/>
      </xdr:nvSpPr>
      <xdr:spPr>
        <a:xfrm>
          <a:off x="15430500" y="10040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107890</xdr:rowOff>
    </xdr:from>
    <xdr:to>
      <xdr:col>77</xdr:col>
      <xdr:colOff>44450</xdr:colOff>
      <xdr:row>61</xdr:row>
      <xdr:rowOff>134317</xdr:rowOff>
    </xdr:to>
    <xdr:cxnSp macro="">
      <xdr:nvCxnSpPr>
        <xdr:cNvPr id="326" name="直線コネクタ 325"/>
        <xdr:cNvCxnSpPr/>
      </xdr:nvCxnSpPr>
      <xdr:spPr>
        <a:xfrm>
          <a:off x="13906500" y="10178990"/>
          <a:ext cx="806450" cy="2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xdr:cNvSpPr/>
      </xdr:nvSpPr>
      <xdr:spPr>
        <a:xfrm>
          <a:off x="14668500" y="100299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xdr:cNvSpPr txBox="1"/>
      </xdr:nvSpPr>
      <xdr:spPr>
        <a:xfrm>
          <a:off x="14370050" y="9805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100995</xdr:rowOff>
    </xdr:from>
    <xdr:to>
      <xdr:col>72</xdr:col>
      <xdr:colOff>203200</xdr:colOff>
      <xdr:row>61</xdr:row>
      <xdr:rowOff>107890</xdr:rowOff>
    </xdr:to>
    <xdr:cxnSp macro="">
      <xdr:nvCxnSpPr>
        <xdr:cNvPr id="329" name="直線コネクタ 328"/>
        <xdr:cNvCxnSpPr/>
      </xdr:nvCxnSpPr>
      <xdr:spPr>
        <a:xfrm>
          <a:off x="13106400" y="10172095"/>
          <a:ext cx="8001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xdr:cNvSpPr/>
      </xdr:nvSpPr>
      <xdr:spPr>
        <a:xfrm>
          <a:off x="13868400" y="99909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xdr:cNvSpPr txBox="1"/>
      </xdr:nvSpPr>
      <xdr:spPr>
        <a:xfrm>
          <a:off x="13557250" y="976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78015</xdr:rowOff>
    </xdr:from>
    <xdr:to>
      <xdr:col>68</xdr:col>
      <xdr:colOff>152400</xdr:colOff>
      <xdr:row>61</xdr:row>
      <xdr:rowOff>100995</xdr:rowOff>
    </xdr:to>
    <xdr:cxnSp macro="">
      <xdr:nvCxnSpPr>
        <xdr:cNvPr id="332" name="直線コネクタ 331"/>
        <xdr:cNvCxnSpPr/>
      </xdr:nvCxnSpPr>
      <xdr:spPr>
        <a:xfrm>
          <a:off x="12293600" y="10149115"/>
          <a:ext cx="8128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xdr:cNvSpPr/>
      </xdr:nvSpPr>
      <xdr:spPr>
        <a:xfrm>
          <a:off x="13055600" y="9981716"/>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xdr:cNvSpPr txBox="1"/>
      </xdr:nvSpPr>
      <xdr:spPr>
        <a:xfrm>
          <a:off x="12763500" y="975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xdr:cNvSpPr/>
      </xdr:nvSpPr>
      <xdr:spPr>
        <a:xfrm>
          <a:off x="12242800" y="996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xdr:cNvSpPr txBox="1"/>
      </xdr:nvSpPr>
      <xdr:spPr>
        <a:xfrm>
          <a:off x="11950700" y="9744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145566</xdr:rowOff>
    </xdr:from>
    <xdr:to>
      <xdr:col>81</xdr:col>
      <xdr:colOff>95250</xdr:colOff>
      <xdr:row>62</xdr:row>
      <xdr:rowOff>75716</xdr:rowOff>
    </xdr:to>
    <xdr:sp macro="" textlink="">
      <xdr:nvSpPr>
        <xdr:cNvPr id="342" name="楕円 341"/>
        <xdr:cNvSpPr/>
      </xdr:nvSpPr>
      <xdr:spPr>
        <a:xfrm>
          <a:off x="15430500" y="1021666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117643</xdr:rowOff>
    </xdr:from>
    <xdr:ext cx="762000" cy="259045"/>
    <xdr:sp macro="" textlink="">
      <xdr:nvSpPr>
        <xdr:cNvPr id="343" name="定員管理の状況該当値テキスト"/>
        <xdr:cNvSpPr txBox="1"/>
      </xdr:nvSpPr>
      <xdr:spPr>
        <a:xfrm>
          <a:off x="15563850" y="1018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83517</xdr:rowOff>
    </xdr:from>
    <xdr:to>
      <xdr:col>77</xdr:col>
      <xdr:colOff>95250</xdr:colOff>
      <xdr:row>62</xdr:row>
      <xdr:rowOff>13667</xdr:rowOff>
    </xdr:to>
    <xdr:sp macro="" textlink="">
      <xdr:nvSpPr>
        <xdr:cNvPr id="344" name="楕円 343"/>
        <xdr:cNvSpPr/>
      </xdr:nvSpPr>
      <xdr:spPr>
        <a:xfrm>
          <a:off x="14668500" y="101546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169894</xdr:rowOff>
    </xdr:from>
    <xdr:ext cx="736600" cy="259045"/>
    <xdr:sp macro="" textlink="">
      <xdr:nvSpPr>
        <xdr:cNvPr id="345" name="テキスト ボックス 344"/>
        <xdr:cNvSpPr txBox="1"/>
      </xdr:nvSpPr>
      <xdr:spPr>
        <a:xfrm>
          <a:off x="14370050" y="10234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57090</xdr:rowOff>
    </xdr:from>
    <xdr:to>
      <xdr:col>73</xdr:col>
      <xdr:colOff>44450</xdr:colOff>
      <xdr:row>61</xdr:row>
      <xdr:rowOff>158690</xdr:rowOff>
    </xdr:to>
    <xdr:sp macro="" textlink="">
      <xdr:nvSpPr>
        <xdr:cNvPr id="346" name="楕円 345"/>
        <xdr:cNvSpPr/>
      </xdr:nvSpPr>
      <xdr:spPr>
        <a:xfrm>
          <a:off x="13868400" y="101281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143467</xdr:rowOff>
    </xdr:from>
    <xdr:ext cx="762000" cy="259045"/>
    <xdr:sp macro="" textlink="">
      <xdr:nvSpPr>
        <xdr:cNvPr id="347" name="テキスト ボックス 346"/>
        <xdr:cNvSpPr txBox="1"/>
      </xdr:nvSpPr>
      <xdr:spPr>
        <a:xfrm>
          <a:off x="13557250" y="102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50195</xdr:rowOff>
    </xdr:from>
    <xdr:to>
      <xdr:col>68</xdr:col>
      <xdr:colOff>203200</xdr:colOff>
      <xdr:row>61</xdr:row>
      <xdr:rowOff>151795</xdr:rowOff>
    </xdr:to>
    <xdr:sp macro="" textlink="">
      <xdr:nvSpPr>
        <xdr:cNvPr id="348" name="楕円 347"/>
        <xdr:cNvSpPr/>
      </xdr:nvSpPr>
      <xdr:spPr>
        <a:xfrm>
          <a:off x="13055600" y="10121295"/>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136572</xdr:rowOff>
    </xdr:from>
    <xdr:ext cx="762000" cy="259045"/>
    <xdr:sp macro="" textlink="">
      <xdr:nvSpPr>
        <xdr:cNvPr id="349" name="テキスト ボックス 348"/>
        <xdr:cNvSpPr txBox="1"/>
      </xdr:nvSpPr>
      <xdr:spPr>
        <a:xfrm>
          <a:off x="12763500" y="1020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27215</xdr:rowOff>
    </xdr:from>
    <xdr:to>
      <xdr:col>64</xdr:col>
      <xdr:colOff>152400</xdr:colOff>
      <xdr:row>61</xdr:row>
      <xdr:rowOff>128815</xdr:rowOff>
    </xdr:to>
    <xdr:sp macro="" textlink="">
      <xdr:nvSpPr>
        <xdr:cNvPr id="350" name="楕円 349"/>
        <xdr:cNvSpPr/>
      </xdr:nvSpPr>
      <xdr:spPr>
        <a:xfrm>
          <a:off x="12242800" y="1009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113592</xdr:rowOff>
    </xdr:from>
    <xdr:ext cx="762000" cy="259045"/>
    <xdr:sp macro="" textlink="">
      <xdr:nvSpPr>
        <xdr:cNvPr id="351" name="テキスト ボックス 350"/>
        <xdr:cNvSpPr txBox="1"/>
      </xdr:nvSpPr>
      <xdr:spPr>
        <a:xfrm>
          <a:off x="11950700" y="1018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合併前の旧町村において積極的に普通建設事業に取り組んできた結果、公債費は普通会計や生活排水処理会計などで高い水準で推移してきました。平成３０年度までは徐々に改善されていたものの、令和４年度においても、林地崩壊防止事業や木次経済文化会館改修事業等の実施により、今後も単年度数値が上昇傾向で推移する見込みであり、実施計画に基づき計画的な普通建設事業の執行により地方債の新規発行と起債償還額とのバランスを図りながら抑制に努め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097915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xdr:cNvCxnSpPr/>
      </xdr:nvCxnSpPr>
      <xdr:spPr>
        <a:xfrm flipV="1">
          <a:off x="15474950" y="5859886"/>
          <a:ext cx="0" cy="1403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xdr:cNvSpPr txBox="1"/>
      </xdr:nvSpPr>
      <xdr:spPr>
        <a:xfrm>
          <a:off x="15563850" y="723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xdr:cNvCxnSpPr/>
      </xdr:nvCxnSpPr>
      <xdr:spPr>
        <a:xfrm>
          <a:off x="15405100" y="72629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xdr:cNvSpPr txBox="1"/>
      </xdr:nvSpPr>
      <xdr:spPr>
        <a:xfrm>
          <a:off x="15563850" y="561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xdr:cNvCxnSpPr/>
      </xdr:nvCxnSpPr>
      <xdr:spPr>
        <a:xfrm>
          <a:off x="15405100" y="5859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56197</xdr:rowOff>
    </xdr:from>
    <xdr:to>
      <xdr:col>81</xdr:col>
      <xdr:colOff>44450</xdr:colOff>
      <xdr:row>37</xdr:row>
      <xdr:rowOff>60219</xdr:rowOff>
    </xdr:to>
    <xdr:cxnSp macro="">
      <xdr:nvCxnSpPr>
        <xdr:cNvPr id="385" name="直線コネクタ 384"/>
        <xdr:cNvCxnSpPr/>
      </xdr:nvCxnSpPr>
      <xdr:spPr>
        <a:xfrm flipV="1">
          <a:off x="14712950" y="6164897"/>
          <a:ext cx="762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xdr:cNvSpPr txBox="1"/>
      </xdr:nvSpPr>
      <xdr:spPr>
        <a:xfrm>
          <a:off x="15563850" y="59316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xdr:cNvSpPr/>
      </xdr:nvSpPr>
      <xdr:spPr>
        <a:xfrm>
          <a:off x="15430500" y="60802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60219</xdr:rowOff>
    </xdr:from>
    <xdr:to>
      <xdr:col>77</xdr:col>
      <xdr:colOff>44450</xdr:colOff>
      <xdr:row>37</xdr:row>
      <xdr:rowOff>64241</xdr:rowOff>
    </xdr:to>
    <xdr:cxnSp macro="">
      <xdr:nvCxnSpPr>
        <xdr:cNvPr id="388" name="直線コネクタ 387"/>
        <xdr:cNvCxnSpPr/>
      </xdr:nvCxnSpPr>
      <xdr:spPr>
        <a:xfrm flipV="1">
          <a:off x="13906500" y="6168919"/>
          <a:ext cx="80645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xdr:cNvSpPr/>
      </xdr:nvSpPr>
      <xdr:spPr>
        <a:xfrm>
          <a:off x="14668500" y="60802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xdr:cNvSpPr txBox="1"/>
      </xdr:nvSpPr>
      <xdr:spPr>
        <a:xfrm>
          <a:off x="14370050" y="5855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60219</xdr:rowOff>
    </xdr:from>
    <xdr:to>
      <xdr:col>72</xdr:col>
      <xdr:colOff>203200</xdr:colOff>
      <xdr:row>37</xdr:row>
      <xdr:rowOff>64241</xdr:rowOff>
    </xdr:to>
    <xdr:cxnSp macro="">
      <xdr:nvCxnSpPr>
        <xdr:cNvPr id="391" name="直線コネクタ 390"/>
        <xdr:cNvCxnSpPr/>
      </xdr:nvCxnSpPr>
      <xdr:spPr>
        <a:xfrm>
          <a:off x="13106400" y="6168919"/>
          <a:ext cx="8001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xdr:cNvSpPr/>
      </xdr:nvSpPr>
      <xdr:spPr>
        <a:xfrm>
          <a:off x="13868400" y="60862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xdr:cNvSpPr txBox="1"/>
      </xdr:nvSpPr>
      <xdr:spPr>
        <a:xfrm>
          <a:off x="13557250" y="586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54187</xdr:rowOff>
    </xdr:from>
    <xdr:to>
      <xdr:col>68</xdr:col>
      <xdr:colOff>152400</xdr:colOff>
      <xdr:row>37</xdr:row>
      <xdr:rowOff>60219</xdr:rowOff>
    </xdr:to>
    <xdr:cxnSp macro="">
      <xdr:nvCxnSpPr>
        <xdr:cNvPr id="394" name="直線コネクタ 393"/>
        <xdr:cNvCxnSpPr/>
      </xdr:nvCxnSpPr>
      <xdr:spPr>
        <a:xfrm>
          <a:off x="12293600" y="6162887"/>
          <a:ext cx="8128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xdr:cNvSpPr/>
      </xdr:nvSpPr>
      <xdr:spPr>
        <a:xfrm>
          <a:off x="13055600" y="6092296"/>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xdr:cNvSpPr txBox="1"/>
      </xdr:nvSpPr>
      <xdr:spPr>
        <a:xfrm>
          <a:off x="12763500" y="58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xdr:cNvSpPr/>
      </xdr:nvSpPr>
      <xdr:spPr>
        <a:xfrm>
          <a:off x="12242800" y="60943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xdr:cNvSpPr txBox="1"/>
      </xdr:nvSpPr>
      <xdr:spPr>
        <a:xfrm>
          <a:off x="11950700" y="586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5397</xdr:rowOff>
    </xdr:from>
    <xdr:to>
      <xdr:col>81</xdr:col>
      <xdr:colOff>95250</xdr:colOff>
      <xdr:row>37</xdr:row>
      <xdr:rowOff>106997</xdr:rowOff>
    </xdr:to>
    <xdr:sp macro="" textlink="">
      <xdr:nvSpPr>
        <xdr:cNvPr id="404" name="楕円 403"/>
        <xdr:cNvSpPr/>
      </xdr:nvSpPr>
      <xdr:spPr>
        <a:xfrm>
          <a:off x="15430500" y="611409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148924</xdr:rowOff>
    </xdr:from>
    <xdr:ext cx="762000" cy="259045"/>
    <xdr:sp macro="" textlink="">
      <xdr:nvSpPr>
        <xdr:cNvPr id="405" name="公債費負担の状況該当値テキスト"/>
        <xdr:cNvSpPr txBox="1"/>
      </xdr:nvSpPr>
      <xdr:spPr>
        <a:xfrm>
          <a:off x="15563850" y="6092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9419</xdr:rowOff>
    </xdr:from>
    <xdr:to>
      <xdr:col>77</xdr:col>
      <xdr:colOff>95250</xdr:colOff>
      <xdr:row>37</xdr:row>
      <xdr:rowOff>111019</xdr:rowOff>
    </xdr:to>
    <xdr:sp macro="" textlink="">
      <xdr:nvSpPr>
        <xdr:cNvPr id="406" name="楕円 405"/>
        <xdr:cNvSpPr/>
      </xdr:nvSpPr>
      <xdr:spPr>
        <a:xfrm>
          <a:off x="14668500" y="611811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95796</xdr:rowOff>
    </xdr:from>
    <xdr:ext cx="736600" cy="259045"/>
    <xdr:sp macro="" textlink="">
      <xdr:nvSpPr>
        <xdr:cNvPr id="407" name="テキスト ボックス 406"/>
        <xdr:cNvSpPr txBox="1"/>
      </xdr:nvSpPr>
      <xdr:spPr>
        <a:xfrm>
          <a:off x="14370050" y="6204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13441</xdr:rowOff>
    </xdr:from>
    <xdr:to>
      <xdr:col>73</xdr:col>
      <xdr:colOff>44450</xdr:colOff>
      <xdr:row>37</xdr:row>
      <xdr:rowOff>115041</xdr:rowOff>
    </xdr:to>
    <xdr:sp macro="" textlink="">
      <xdr:nvSpPr>
        <xdr:cNvPr id="408" name="楕円 407"/>
        <xdr:cNvSpPr/>
      </xdr:nvSpPr>
      <xdr:spPr>
        <a:xfrm>
          <a:off x="13868400" y="61221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99818</xdr:rowOff>
    </xdr:from>
    <xdr:ext cx="762000" cy="259045"/>
    <xdr:sp macro="" textlink="">
      <xdr:nvSpPr>
        <xdr:cNvPr id="409" name="テキスト ボックス 408"/>
        <xdr:cNvSpPr txBox="1"/>
      </xdr:nvSpPr>
      <xdr:spPr>
        <a:xfrm>
          <a:off x="13557250" y="620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9419</xdr:rowOff>
    </xdr:from>
    <xdr:to>
      <xdr:col>68</xdr:col>
      <xdr:colOff>203200</xdr:colOff>
      <xdr:row>37</xdr:row>
      <xdr:rowOff>111019</xdr:rowOff>
    </xdr:to>
    <xdr:sp macro="" textlink="">
      <xdr:nvSpPr>
        <xdr:cNvPr id="410" name="楕円 409"/>
        <xdr:cNvSpPr/>
      </xdr:nvSpPr>
      <xdr:spPr>
        <a:xfrm>
          <a:off x="13055600" y="6118119"/>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411" name="テキスト ボックス 410"/>
        <xdr:cNvSpPr txBox="1"/>
      </xdr:nvSpPr>
      <xdr:spPr>
        <a:xfrm>
          <a:off x="12763500" y="6204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3387</xdr:rowOff>
    </xdr:from>
    <xdr:to>
      <xdr:col>64</xdr:col>
      <xdr:colOff>152400</xdr:colOff>
      <xdr:row>37</xdr:row>
      <xdr:rowOff>104987</xdr:rowOff>
    </xdr:to>
    <xdr:sp macro="" textlink="">
      <xdr:nvSpPr>
        <xdr:cNvPr id="412" name="楕円 411"/>
        <xdr:cNvSpPr/>
      </xdr:nvSpPr>
      <xdr:spPr>
        <a:xfrm>
          <a:off x="12242800" y="611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89764</xdr:rowOff>
    </xdr:from>
    <xdr:ext cx="762000" cy="259045"/>
    <xdr:sp macro="" textlink="">
      <xdr:nvSpPr>
        <xdr:cNvPr id="413" name="テキスト ボックス 412"/>
        <xdr:cNvSpPr txBox="1"/>
      </xdr:nvSpPr>
      <xdr:spPr>
        <a:xfrm>
          <a:off x="11950700" y="619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将来負担比率については、令和４年度において分子にあたる一般会計等に係る地方債の現在高をはじめ、公営企業、一部事務組合の公債費にかかる負担額もそれぞれ減少したものの、分母である標準財政規模も減額となったため、数値の改善は２．３ポイントに留まりま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一方、類似団体平均と比較するとさらに乖離が大きくなっています。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そのため、今後も新規地方債の発行抑制などの取り組みにより、将来負担比率を軽減するよう努めます。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xdr:cNvCxnSpPr/>
      </xdr:nvCxnSpPr>
      <xdr:spPr>
        <a:xfrm>
          <a:off x="11664950" y="36385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xdr:cNvSpPr txBox="1"/>
      </xdr:nvSpPr>
      <xdr:spPr>
        <a:xfrm>
          <a:off x="1097915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xdr:cNvCxnSpPr/>
      </xdr:nvCxnSpPr>
      <xdr:spPr>
        <a:xfrm>
          <a:off x="11664950" y="2476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xdr:cNvSpPr txBox="1"/>
      </xdr:nvSpPr>
      <xdr:spPr>
        <a:xfrm>
          <a:off x="10979150" y="234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xdr:cNvCxnSpPr/>
      </xdr:nvCxnSpPr>
      <xdr:spPr>
        <a:xfrm flipV="1">
          <a:off x="15474950" y="2476500"/>
          <a:ext cx="0" cy="1286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xdr:cNvSpPr txBox="1"/>
      </xdr:nvSpPr>
      <xdr:spPr>
        <a:xfrm>
          <a:off x="15563850" y="373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xdr:cNvCxnSpPr/>
      </xdr:nvCxnSpPr>
      <xdr:spPr>
        <a:xfrm>
          <a:off x="15405100" y="37634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xdr:cNvSpPr txBox="1"/>
      </xdr:nvSpPr>
      <xdr:spPr>
        <a:xfrm>
          <a:off x="1556385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xdr:cNvCxnSpPr/>
      </xdr:nvCxnSpPr>
      <xdr:spPr>
        <a:xfrm>
          <a:off x="15405100" y="2476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62960</xdr:rowOff>
    </xdr:from>
    <xdr:to>
      <xdr:col>81</xdr:col>
      <xdr:colOff>44450</xdr:colOff>
      <xdr:row>18</xdr:row>
      <xdr:rowOff>76835</xdr:rowOff>
    </xdr:to>
    <xdr:cxnSp macro="">
      <xdr:nvCxnSpPr>
        <xdr:cNvPr id="443" name="直線コネクタ 442"/>
        <xdr:cNvCxnSpPr/>
      </xdr:nvCxnSpPr>
      <xdr:spPr>
        <a:xfrm flipV="1">
          <a:off x="14712950" y="3034760"/>
          <a:ext cx="762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xdr:cNvSpPr txBox="1"/>
      </xdr:nvSpPr>
      <xdr:spPr>
        <a:xfrm>
          <a:off x="15563850" y="237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xdr:cNvSpPr/>
      </xdr:nvSpPr>
      <xdr:spPr>
        <a:xfrm>
          <a:off x="15430500" y="25204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76835</xdr:rowOff>
    </xdr:from>
    <xdr:to>
      <xdr:col>77</xdr:col>
      <xdr:colOff>44450</xdr:colOff>
      <xdr:row>18</xdr:row>
      <xdr:rowOff>126905</xdr:rowOff>
    </xdr:to>
    <xdr:cxnSp macro="">
      <xdr:nvCxnSpPr>
        <xdr:cNvPr id="446" name="直線コネクタ 445"/>
        <xdr:cNvCxnSpPr/>
      </xdr:nvCxnSpPr>
      <xdr:spPr>
        <a:xfrm flipV="1">
          <a:off x="13906500" y="3048635"/>
          <a:ext cx="806450" cy="5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xdr:cNvSpPr/>
      </xdr:nvSpPr>
      <xdr:spPr>
        <a:xfrm>
          <a:off x="14668500" y="25777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xdr:cNvSpPr txBox="1"/>
      </xdr:nvSpPr>
      <xdr:spPr>
        <a:xfrm>
          <a:off x="14370050" y="2352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126905</xdr:rowOff>
    </xdr:from>
    <xdr:to>
      <xdr:col>72</xdr:col>
      <xdr:colOff>203200</xdr:colOff>
      <xdr:row>18</xdr:row>
      <xdr:rowOff>132334</xdr:rowOff>
    </xdr:to>
    <xdr:cxnSp macro="">
      <xdr:nvCxnSpPr>
        <xdr:cNvPr id="449" name="直線コネクタ 448"/>
        <xdr:cNvCxnSpPr/>
      </xdr:nvCxnSpPr>
      <xdr:spPr>
        <a:xfrm flipV="1">
          <a:off x="13106400" y="3098705"/>
          <a:ext cx="8001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xdr:cNvSpPr/>
      </xdr:nvSpPr>
      <xdr:spPr>
        <a:xfrm>
          <a:off x="13868400" y="26696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xdr:cNvSpPr txBox="1"/>
      </xdr:nvSpPr>
      <xdr:spPr>
        <a:xfrm>
          <a:off x="13557250" y="245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56928</xdr:rowOff>
    </xdr:from>
    <xdr:to>
      <xdr:col>68</xdr:col>
      <xdr:colOff>152400</xdr:colOff>
      <xdr:row>18</xdr:row>
      <xdr:rowOff>132334</xdr:rowOff>
    </xdr:to>
    <xdr:cxnSp macro="">
      <xdr:nvCxnSpPr>
        <xdr:cNvPr id="452" name="直線コネクタ 451"/>
        <xdr:cNvCxnSpPr/>
      </xdr:nvCxnSpPr>
      <xdr:spPr>
        <a:xfrm>
          <a:off x="12293600" y="3028728"/>
          <a:ext cx="8128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xdr:cNvSpPr/>
      </xdr:nvSpPr>
      <xdr:spPr>
        <a:xfrm>
          <a:off x="13055600" y="2715546"/>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xdr:cNvSpPr txBox="1"/>
      </xdr:nvSpPr>
      <xdr:spPr>
        <a:xfrm>
          <a:off x="12763500" y="249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xdr:cNvSpPr/>
      </xdr:nvSpPr>
      <xdr:spPr>
        <a:xfrm>
          <a:off x="12242800" y="27089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xdr:cNvSpPr txBox="1"/>
      </xdr:nvSpPr>
      <xdr:spPr>
        <a:xfrm>
          <a:off x="11950700" y="248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12160</xdr:rowOff>
    </xdr:from>
    <xdr:to>
      <xdr:col>81</xdr:col>
      <xdr:colOff>95250</xdr:colOff>
      <xdr:row>18</xdr:row>
      <xdr:rowOff>113760</xdr:rowOff>
    </xdr:to>
    <xdr:sp macro="" textlink="">
      <xdr:nvSpPr>
        <xdr:cNvPr id="462" name="楕円 461"/>
        <xdr:cNvSpPr/>
      </xdr:nvSpPr>
      <xdr:spPr>
        <a:xfrm>
          <a:off x="15430500" y="29839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155687</xdr:rowOff>
    </xdr:from>
    <xdr:ext cx="762000" cy="259045"/>
    <xdr:sp macro="" textlink="">
      <xdr:nvSpPr>
        <xdr:cNvPr id="463" name="将来負担の状況該当値テキスト"/>
        <xdr:cNvSpPr txBox="1"/>
      </xdr:nvSpPr>
      <xdr:spPr>
        <a:xfrm>
          <a:off x="15563850" y="296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26035</xdr:rowOff>
    </xdr:from>
    <xdr:to>
      <xdr:col>77</xdr:col>
      <xdr:colOff>95250</xdr:colOff>
      <xdr:row>18</xdr:row>
      <xdr:rowOff>127635</xdr:rowOff>
    </xdr:to>
    <xdr:sp macro="" textlink="">
      <xdr:nvSpPr>
        <xdr:cNvPr id="464" name="楕円 463"/>
        <xdr:cNvSpPr/>
      </xdr:nvSpPr>
      <xdr:spPr>
        <a:xfrm>
          <a:off x="14668500" y="29978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112412</xdr:rowOff>
    </xdr:from>
    <xdr:ext cx="736600" cy="259045"/>
    <xdr:sp macro="" textlink="">
      <xdr:nvSpPr>
        <xdr:cNvPr id="465" name="テキスト ボックス 464"/>
        <xdr:cNvSpPr txBox="1"/>
      </xdr:nvSpPr>
      <xdr:spPr>
        <a:xfrm>
          <a:off x="14370050" y="3084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76105</xdr:rowOff>
    </xdr:from>
    <xdr:to>
      <xdr:col>73</xdr:col>
      <xdr:colOff>44450</xdr:colOff>
      <xdr:row>19</xdr:row>
      <xdr:rowOff>6255</xdr:rowOff>
    </xdr:to>
    <xdr:sp macro="" textlink="">
      <xdr:nvSpPr>
        <xdr:cNvPr id="466" name="楕円 465"/>
        <xdr:cNvSpPr/>
      </xdr:nvSpPr>
      <xdr:spPr>
        <a:xfrm>
          <a:off x="13868400" y="30479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162482</xdr:rowOff>
    </xdr:from>
    <xdr:ext cx="762000" cy="259045"/>
    <xdr:sp macro="" textlink="">
      <xdr:nvSpPr>
        <xdr:cNvPr id="467" name="テキスト ボックス 466"/>
        <xdr:cNvSpPr txBox="1"/>
      </xdr:nvSpPr>
      <xdr:spPr>
        <a:xfrm>
          <a:off x="13557250" y="313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81534</xdr:rowOff>
    </xdr:from>
    <xdr:to>
      <xdr:col>68</xdr:col>
      <xdr:colOff>203200</xdr:colOff>
      <xdr:row>19</xdr:row>
      <xdr:rowOff>11684</xdr:rowOff>
    </xdr:to>
    <xdr:sp macro="" textlink="">
      <xdr:nvSpPr>
        <xdr:cNvPr id="468" name="楕円 467"/>
        <xdr:cNvSpPr/>
      </xdr:nvSpPr>
      <xdr:spPr>
        <a:xfrm>
          <a:off x="13055600" y="3053334"/>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167911</xdr:rowOff>
    </xdr:from>
    <xdr:ext cx="762000" cy="259045"/>
    <xdr:sp macro="" textlink="">
      <xdr:nvSpPr>
        <xdr:cNvPr id="469" name="テキスト ボックス 468"/>
        <xdr:cNvSpPr txBox="1"/>
      </xdr:nvSpPr>
      <xdr:spPr>
        <a:xfrm>
          <a:off x="12763500" y="313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6128</xdr:rowOff>
    </xdr:from>
    <xdr:to>
      <xdr:col>64</xdr:col>
      <xdr:colOff>152400</xdr:colOff>
      <xdr:row>18</xdr:row>
      <xdr:rowOff>107728</xdr:rowOff>
    </xdr:to>
    <xdr:sp macro="" textlink="">
      <xdr:nvSpPr>
        <xdr:cNvPr id="470" name="楕円 469"/>
        <xdr:cNvSpPr/>
      </xdr:nvSpPr>
      <xdr:spPr>
        <a:xfrm>
          <a:off x="12242800" y="297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92505</xdr:rowOff>
    </xdr:from>
    <xdr:ext cx="762000" cy="259045"/>
    <xdr:sp macro="" textlink="">
      <xdr:nvSpPr>
        <xdr:cNvPr id="471" name="テキスト ボックス 470"/>
        <xdr:cNvSpPr txBox="1"/>
      </xdr:nvSpPr>
      <xdr:spPr>
        <a:xfrm>
          <a:off x="11950700" y="306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35,738
35,537
553.18
32,646,211
31,633,169
617,685
16,875,648
36,753,400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類似団体平均と比較すると、人件費にかかる経常収支比率は低くなっていますが、要因としては消防業務やごみ処理業務を一部事務組合で行っていることが挙げられます。</a:t>
          </a:r>
        </a:p>
        <a:p>
          <a:r>
            <a:rPr kumimoji="1" lang="ja-JP" altLang="en-US" sz="1300">
              <a:latin typeface="ＭＳ Ｐゴシック" panose="020B0600070205080204" pitchFamily="50" charset="-128"/>
              <a:ea typeface="ＭＳ Ｐゴシック" panose="020B0600070205080204" pitchFamily="50" charset="-128"/>
            </a:rPr>
            <a:t>　令和４年度は、退職手当負担金の減額等で支出総額が低減したものの、類似団体に比べ人口千人当たりの職員数が多く、決算額も高いことから、今後も定員管理計画に基づき職員数の削減や行財政改革の取組を通じて人件費の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73660</xdr:rowOff>
    </xdr:to>
    <xdr:cxnSp macro="">
      <xdr:nvCxnSpPr>
        <xdr:cNvPr id="66" name="直線コネクタ 65"/>
        <xdr:cNvCxnSpPr/>
      </xdr:nvCxnSpPr>
      <xdr:spPr>
        <a:xfrm>
          <a:off x="3987800" y="6230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142240</xdr:rowOff>
    </xdr:to>
    <xdr:cxnSp macro="">
      <xdr:nvCxnSpPr>
        <xdr:cNvPr id="69" name="直線コネクタ 68"/>
        <xdr:cNvCxnSpPr/>
      </xdr:nvCxnSpPr>
      <xdr:spPr>
        <a:xfrm flipV="1">
          <a:off x="3098800" y="62306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142240</xdr:rowOff>
    </xdr:to>
    <xdr:cxnSp macro="">
      <xdr:nvCxnSpPr>
        <xdr:cNvPr id="72" name="直線コネクタ 71"/>
        <xdr:cNvCxnSpPr/>
      </xdr:nvCxnSpPr>
      <xdr:spPr>
        <a:xfrm>
          <a:off x="2209800" y="61772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74" name="テキスト ボックス 73"/>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5080</xdr:rowOff>
    </xdr:to>
    <xdr:cxnSp macro="">
      <xdr:nvCxnSpPr>
        <xdr:cNvPr id="75" name="直線コネクタ 74"/>
        <xdr:cNvCxnSpPr/>
      </xdr:nvCxnSpPr>
      <xdr:spPr>
        <a:xfrm>
          <a:off x="1320800" y="6139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90" name="テキスト ボックス 89"/>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3" name="楕円 92"/>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4" name="テキスト ボックス 93"/>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令和３年度に引き続き、令和４年度において物件費にかかる経常収支比率は類似団体に比べ大きくなりました。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これは、電算システム経費や地籍調査事業における事業費の増加などが要因の一つとして挙げられます。</a:t>
          </a:r>
        </a:p>
        <a:p>
          <a:r>
            <a:rPr kumimoji="1" lang="ja-JP" altLang="en-US" sz="1300">
              <a:latin typeface="ＭＳ Ｐゴシック" panose="020B0600070205080204" pitchFamily="50" charset="-128"/>
              <a:ea typeface="ＭＳ Ｐゴシック" panose="020B0600070205080204" pitchFamily="50" charset="-128"/>
            </a:rPr>
            <a:t>　また、物件費は近年増加傾向にあるため、公共施設等総合管理計画の着実な執行や事業の見直しなどにより経費の削減に努めます。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4536</xdr:rowOff>
    </xdr:from>
    <xdr:to>
      <xdr:col>82</xdr:col>
      <xdr:colOff>107950</xdr:colOff>
      <xdr:row>17</xdr:row>
      <xdr:rowOff>146050</xdr:rowOff>
    </xdr:to>
    <xdr:cxnSp macro="">
      <xdr:nvCxnSpPr>
        <xdr:cNvPr id="129" name="直線コネクタ 128"/>
        <xdr:cNvCxnSpPr/>
      </xdr:nvCxnSpPr>
      <xdr:spPr>
        <a:xfrm>
          <a:off x="15671800" y="2919186"/>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154214</xdr:rowOff>
    </xdr:from>
    <xdr:to>
      <xdr:col>78</xdr:col>
      <xdr:colOff>69850</xdr:colOff>
      <xdr:row>17</xdr:row>
      <xdr:rowOff>4536</xdr:rowOff>
    </xdr:to>
    <xdr:cxnSp macro="">
      <xdr:nvCxnSpPr>
        <xdr:cNvPr id="132" name="直線コネクタ 131"/>
        <xdr:cNvCxnSpPr/>
      </xdr:nvCxnSpPr>
      <xdr:spPr>
        <a:xfrm>
          <a:off x="14782800" y="2897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110671</xdr:rowOff>
    </xdr:from>
    <xdr:to>
      <xdr:col>73</xdr:col>
      <xdr:colOff>180975</xdr:colOff>
      <xdr:row>16</xdr:row>
      <xdr:rowOff>154214</xdr:rowOff>
    </xdr:to>
    <xdr:cxnSp macro="">
      <xdr:nvCxnSpPr>
        <xdr:cNvPr id="135" name="直線コネクタ 134"/>
        <xdr:cNvCxnSpPr/>
      </xdr:nvCxnSpPr>
      <xdr:spPr>
        <a:xfrm>
          <a:off x="13893800" y="28538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45357</xdr:rowOff>
    </xdr:from>
    <xdr:to>
      <xdr:col>69</xdr:col>
      <xdr:colOff>92075</xdr:colOff>
      <xdr:row>16</xdr:row>
      <xdr:rowOff>110671</xdr:rowOff>
    </xdr:to>
    <xdr:cxnSp macro="">
      <xdr:nvCxnSpPr>
        <xdr:cNvPr id="138" name="直線コネクタ 137"/>
        <xdr:cNvCxnSpPr/>
      </xdr:nvCxnSpPr>
      <xdr:spPr>
        <a:xfrm>
          <a:off x="13004800" y="27885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2" name="テキスト ボックス 141"/>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8" name="楕円 147"/>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9"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125186</xdr:rowOff>
    </xdr:from>
    <xdr:to>
      <xdr:col>78</xdr:col>
      <xdr:colOff>120650</xdr:colOff>
      <xdr:row>17</xdr:row>
      <xdr:rowOff>55336</xdr:rowOff>
    </xdr:to>
    <xdr:sp macro="" textlink="">
      <xdr:nvSpPr>
        <xdr:cNvPr id="150" name="楕円 149"/>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40113</xdr:rowOff>
    </xdr:from>
    <xdr:ext cx="736600" cy="259045"/>
    <xdr:sp macro="" textlink="">
      <xdr:nvSpPr>
        <xdr:cNvPr id="151" name="テキスト ボックス 150"/>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103414</xdr:rowOff>
    </xdr:from>
    <xdr:to>
      <xdr:col>74</xdr:col>
      <xdr:colOff>31750</xdr:colOff>
      <xdr:row>17</xdr:row>
      <xdr:rowOff>33564</xdr:rowOff>
    </xdr:to>
    <xdr:sp macro="" textlink="">
      <xdr:nvSpPr>
        <xdr:cNvPr id="152" name="楕円 151"/>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53" name="テキスト ボックス 152"/>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59871</xdr:rowOff>
    </xdr:from>
    <xdr:to>
      <xdr:col>69</xdr:col>
      <xdr:colOff>142875</xdr:colOff>
      <xdr:row>16</xdr:row>
      <xdr:rowOff>161471</xdr:rowOff>
    </xdr:to>
    <xdr:sp macro="" textlink="">
      <xdr:nvSpPr>
        <xdr:cNvPr id="154" name="楕円 153"/>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198</xdr:rowOff>
    </xdr:from>
    <xdr:ext cx="762000" cy="259045"/>
    <xdr:sp macro="" textlink="">
      <xdr:nvSpPr>
        <xdr:cNvPr id="155" name="テキスト ボックス 154"/>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56" name="楕円 155"/>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57" name="テキスト ボックス 156"/>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間委託の推進のために保育業務委託を進めている中、保育単価の上昇等により、単独扶助費が増加傾向にあるため、扶助費の経常収支比率上昇の一因として挙げられ、令和３年度に引き続き、類似団体平均を上回る結果となりま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165100</xdr:rowOff>
    </xdr:to>
    <xdr:cxnSp macro="">
      <xdr:nvCxnSpPr>
        <xdr:cNvPr id="190" name="直線コネクタ 189"/>
        <xdr:cNvCxnSpPr/>
      </xdr:nvCxnSpPr>
      <xdr:spPr>
        <a:xfrm>
          <a:off x="3987800" y="972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38100</xdr:rowOff>
    </xdr:from>
    <xdr:to>
      <xdr:col>19</xdr:col>
      <xdr:colOff>187325</xdr:colOff>
      <xdr:row>56</xdr:row>
      <xdr:rowOff>127000</xdr:rowOff>
    </xdr:to>
    <xdr:cxnSp macro="">
      <xdr:nvCxnSpPr>
        <xdr:cNvPr id="193" name="直線コネクタ 192"/>
        <xdr:cNvCxnSpPr/>
      </xdr:nvCxnSpPr>
      <xdr:spPr>
        <a:xfrm>
          <a:off x="3098800" y="9639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38100</xdr:rowOff>
    </xdr:from>
    <xdr:to>
      <xdr:col>15</xdr:col>
      <xdr:colOff>98425</xdr:colOff>
      <xdr:row>56</xdr:row>
      <xdr:rowOff>165100</xdr:rowOff>
    </xdr:to>
    <xdr:cxnSp macro="">
      <xdr:nvCxnSpPr>
        <xdr:cNvPr id="196" name="直線コネクタ 195"/>
        <xdr:cNvCxnSpPr/>
      </xdr:nvCxnSpPr>
      <xdr:spPr>
        <a:xfrm flipV="1">
          <a:off x="2209800" y="9639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152400</xdr:rowOff>
    </xdr:from>
    <xdr:to>
      <xdr:col>11</xdr:col>
      <xdr:colOff>9525</xdr:colOff>
      <xdr:row>56</xdr:row>
      <xdr:rowOff>165100</xdr:rowOff>
    </xdr:to>
    <xdr:cxnSp macro="">
      <xdr:nvCxnSpPr>
        <xdr:cNvPr id="199" name="直線コネクタ 198"/>
        <xdr:cNvCxnSpPr/>
      </xdr:nvCxnSpPr>
      <xdr:spPr>
        <a:xfrm>
          <a:off x="1320800" y="9753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9" name="楕円 208"/>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10"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1" name="楕円 210"/>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12" name="テキスト ボックス 211"/>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158750</xdr:rowOff>
    </xdr:from>
    <xdr:to>
      <xdr:col>15</xdr:col>
      <xdr:colOff>149225</xdr:colOff>
      <xdr:row>56</xdr:row>
      <xdr:rowOff>88900</xdr:rowOff>
    </xdr:to>
    <xdr:sp macro="" textlink="">
      <xdr:nvSpPr>
        <xdr:cNvPr id="213" name="楕円 212"/>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99077</xdr:rowOff>
    </xdr:from>
    <xdr:ext cx="762000" cy="259045"/>
    <xdr:sp macro="" textlink="">
      <xdr:nvSpPr>
        <xdr:cNvPr id="214" name="テキスト ボックス 213"/>
        <xdr:cNvSpPr txBox="1"/>
      </xdr:nvSpPr>
      <xdr:spPr>
        <a:xfrm>
          <a:off x="2717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5" name="楕円 214"/>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6" name="テキスト ボックス 215"/>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17" name="楕円 216"/>
        <xdr:cNvSpPr/>
      </xdr:nvSpPr>
      <xdr:spPr>
        <a:xfrm>
          <a:off x="1270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18" name="テキスト ボックス 217"/>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その他にかかる経常収支比率は近年増加傾向でしたが、令和２年度以降、類似団体平均を下回りました。要因としては下水道事業の一部法適用化により繰出金が減少したことなどが挙げられます。　　</a:t>
          </a:r>
        </a:p>
        <a:p>
          <a:r>
            <a:rPr kumimoji="1" lang="ja-JP" altLang="en-US" sz="1300">
              <a:latin typeface="ＭＳ Ｐゴシック" panose="020B0600070205080204" pitchFamily="50" charset="-128"/>
              <a:ea typeface="ＭＳ Ｐゴシック" panose="020B0600070205080204" pitchFamily="50" charset="-128"/>
            </a:rPr>
            <a:t>　本市の繰出金は下水道事業が占める割合が大きく、今後、農業集落排水事業などの地方公営企業法適化を見据え、独立採算の原則に則り、健全経営となるよう努めます。</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81280</xdr:rowOff>
    </xdr:to>
    <xdr:cxnSp macro="">
      <xdr:nvCxnSpPr>
        <xdr:cNvPr id="251" name="直線コネクタ 250"/>
        <xdr:cNvCxnSpPr/>
      </xdr:nvCxnSpPr>
      <xdr:spPr>
        <a:xfrm>
          <a:off x="15671800" y="9652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96520</xdr:rowOff>
    </xdr:to>
    <xdr:cxnSp macro="">
      <xdr:nvCxnSpPr>
        <xdr:cNvPr id="254" name="直線コネクタ 253"/>
        <xdr:cNvCxnSpPr/>
      </xdr:nvCxnSpPr>
      <xdr:spPr>
        <a:xfrm flipV="1">
          <a:off x="14782800" y="9652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57</xdr:row>
      <xdr:rowOff>130810</xdr:rowOff>
    </xdr:to>
    <xdr:cxnSp macro="">
      <xdr:nvCxnSpPr>
        <xdr:cNvPr id="257" name="直線コネクタ 256"/>
        <xdr:cNvCxnSpPr/>
      </xdr:nvCxnSpPr>
      <xdr:spPr>
        <a:xfrm flipV="1">
          <a:off x="13893800" y="96977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62230</xdr:rowOff>
    </xdr:from>
    <xdr:to>
      <xdr:col>69</xdr:col>
      <xdr:colOff>92075</xdr:colOff>
      <xdr:row>57</xdr:row>
      <xdr:rowOff>130810</xdr:rowOff>
    </xdr:to>
    <xdr:cxnSp macro="">
      <xdr:nvCxnSpPr>
        <xdr:cNvPr id="260" name="直線コネクタ 259"/>
        <xdr:cNvCxnSpPr/>
      </xdr:nvCxnSpPr>
      <xdr:spPr>
        <a:xfrm>
          <a:off x="13004800" y="9834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70" name="楕円 269"/>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71"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2" name="楕円 271"/>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3" name="テキスト ボックス 272"/>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74" name="楕円 273"/>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75" name="テキスト ボックス 274"/>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80010</xdr:rowOff>
    </xdr:from>
    <xdr:to>
      <xdr:col>69</xdr:col>
      <xdr:colOff>142875</xdr:colOff>
      <xdr:row>58</xdr:row>
      <xdr:rowOff>10160</xdr:rowOff>
    </xdr:to>
    <xdr:sp macro="" textlink="">
      <xdr:nvSpPr>
        <xdr:cNvPr id="276" name="楕円 275"/>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77" name="テキスト ボックス 276"/>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78" name="楕円 277"/>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79" name="テキスト ボックス 278"/>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要因としては、一部事務組合で実施している業務が多いことや、各種団体への補助金が多額になっていること、企業会計において、簡易水道事業の上水道事業統合や令和２年度から下水道事業の一部を地方公営企業法適用としたため補助金が増加したことなどが挙げられます。今後も引き続き、事業の見直しや一部事務組合等へのヒアリングを実施しながら補助費等の削減に努めます。</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17272</xdr:rowOff>
    </xdr:to>
    <xdr:cxnSp macro="">
      <xdr:nvCxnSpPr>
        <xdr:cNvPr id="309" name="直線コネクタ 308"/>
        <xdr:cNvCxnSpPr/>
      </xdr:nvCxnSpPr>
      <xdr:spPr>
        <a:xfrm>
          <a:off x="15671800" y="6532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17272</xdr:rowOff>
    </xdr:from>
    <xdr:to>
      <xdr:col>78</xdr:col>
      <xdr:colOff>69850</xdr:colOff>
      <xdr:row>38</xdr:row>
      <xdr:rowOff>40132</xdr:rowOff>
    </xdr:to>
    <xdr:cxnSp macro="">
      <xdr:nvCxnSpPr>
        <xdr:cNvPr id="312" name="直線コネクタ 311"/>
        <xdr:cNvCxnSpPr/>
      </xdr:nvCxnSpPr>
      <xdr:spPr>
        <a:xfrm flipV="1">
          <a:off x="14782800" y="65323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38</xdr:row>
      <xdr:rowOff>40132</xdr:rowOff>
    </xdr:to>
    <xdr:cxnSp macro="">
      <xdr:nvCxnSpPr>
        <xdr:cNvPr id="315" name="直線コネクタ 314"/>
        <xdr:cNvCxnSpPr/>
      </xdr:nvCxnSpPr>
      <xdr:spPr>
        <a:xfrm>
          <a:off x="13893800" y="640435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60706</xdr:rowOff>
    </xdr:to>
    <xdr:cxnSp macro="">
      <xdr:nvCxnSpPr>
        <xdr:cNvPr id="318" name="直線コネクタ 317"/>
        <xdr:cNvCxnSpPr/>
      </xdr:nvCxnSpPr>
      <xdr:spPr>
        <a:xfrm>
          <a:off x="13004800" y="63632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0" name="テキスト ボックス 319"/>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28" name="楕円 327"/>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29" name="補助費等該当値テキスト"/>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30" name="楕円 329"/>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31" name="テキスト ボックス 330"/>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160782</xdr:rowOff>
    </xdr:from>
    <xdr:to>
      <xdr:col>74</xdr:col>
      <xdr:colOff>31750</xdr:colOff>
      <xdr:row>38</xdr:row>
      <xdr:rowOff>90932</xdr:rowOff>
    </xdr:to>
    <xdr:sp macro="" textlink="">
      <xdr:nvSpPr>
        <xdr:cNvPr id="332" name="楕円 331"/>
        <xdr:cNvSpPr/>
      </xdr:nvSpPr>
      <xdr:spPr>
        <a:xfrm>
          <a:off x="14732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75709</xdr:rowOff>
    </xdr:from>
    <xdr:ext cx="762000" cy="259045"/>
    <xdr:sp macro="" textlink="">
      <xdr:nvSpPr>
        <xdr:cNvPr id="333" name="テキスト ボックス 332"/>
        <xdr:cNvSpPr txBox="1"/>
      </xdr:nvSpPr>
      <xdr:spPr>
        <a:xfrm>
          <a:off x="14401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34" name="楕円 333"/>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35" name="テキスト ボックス 334"/>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6" name="楕円 335"/>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37" name="テキスト ボックス 336"/>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これまで実施してきた普通建設事業の影響により、公債費にかかる経常収支比率および、人口一人当たり決算額、実質公債費比率は類似団体平均大きく上回っています。</a:t>
          </a:r>
        </a:p>
        <a:p>
          <a:r>
            <a:rPr kumimoji="1" lang="ja-JP" altLang="en-US" sz="1300">
              <a:latin typeface="ＭＳ Ｐゴシック" panose="020B0600070205080204" pitchFamily="50" charset="-128"/>
              <a:ea typeface="ＭＳ Ｐゴシック" panose="020B0600070205080204" pitchFamily="50" charset="-128"/>
            </a:rPr>
            <a:t>　また、これまで減少傾向にあった公債費総額が近年の大型事業により、今後上昇することが想定されることから、中期財政計画などに基づき、地方債の発行と償還のバランスを図り、公債費の抑制に努めます。</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43180</xdr:rowOff>
    </xdr:from>
    <xdr:to>
      <xdr:col>24</xdr:col>
      <xdr:colOff>25400</xdr:colOff>
      <xdr:row>75</xdr:row>
      <xdr:rowOff>52705</xdr:rowOff>
    </xdr:to>
    <xdr:cxnSp macro="">
      <xdr:nvCxnSpPr>
        <xdr:cNvPr id="369" name="直線コネクタ 368"/>
        <xdr:cNvCxnSpPr/>
      </xdr:nvCxnSpPr>
      <xdr:spPr>
        <a:xfrm>
          <a:off x="3987800" y="1290193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43180</xdr:rowOff>
    </xdr:from>
    <xdr:to>
      <xdr:col>19</xdr:col>
      <xdr:colOff>187325</xdr:colOff>
      <xdr:row>75</xdr:row>
      <xdr:rowOff>67945</xdr:rowOff>
    </xdr:to>
    <xdr:cxnSp macro="">
      <xdr:nvCxnSpPr>
        <xdr:cNvPr id="372" name="直線コネクタ 371"/>
        <xdr:cNvCxnSpPr/>
      </xdr:nvCxnSpPr>
      <xdr:spPr>
        <a:xfrm flipV="1">
          <a:off x="3098800" y="129019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67945</xdr:rowOff>
    </xdr:from>
    <xdr:to>
      <xdr:col>15</xdr:col>
      <xdr:colOff>98425</xdr:colOff>
      <xdr:row>75</xdr:row>
      <xdr:rowOff>75565</xdr:rowOff>
    </xdr:to>
    <xdr:cxnSp macro="">
      <xdr:nvCxnSpPr>
        <xdr:cNvPr id="375" name="直線コネクタ 374"/>
        <xdr:cNvCxnSpPr/>
      </xdr:nvCxnSpPr>
      <xdr:spPr>
        <a:xfrm flipV="1">
          <a:off x="2209800" y="129266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7" name="テキスト ボックス 376"/>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75</xdr:row>
      <xdr:rowOff>75565</xdr:rowOff>
    </xdr:to>
    <xdr:cxnSp macro="">
      <xdr:nvCxnSpPr>
        <xdr:cNvPr id="378" name="直線コネクタ 377"/>
        <xdr:cNvCxnSpPr/>
      </xdr:nvCxnSpPr>
      <xdr:spPr>
        <a:xfrm>
          <a:off x="1320800" y="129286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0" name="テキスト ボックス 379"/>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xdr:rowOff>
    </xdr:from>
    <xdr:to>
      <xdr:col>24</xdr:col>
      <xdr:colOff>76200</xdr:colOff>
      <xdr:row>75</xdr:row>
      <xdr:rowOff>103505</xdr:rowOff>
    </xdr:to>
    <xdr:sp macro="" textlink="">
      <xdr:nvSpPr>
        <xdr:cNvPr id="388" name="楕円 387"/>
        <xdr:cNvSpPr/>
      </xdr:nvSpPr>
      <xdr:spPr>
        <a:xfrm>
          <a:off x="47752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145432</xdr:rowOff>
    </xdr:from>
    <xdr:ext cx="762000" cy="259045"/>
    <xdr:sp macro="" textlink="">
      <xdr:nvSpPr>
        <xdr:cNvPr id="389" name="公債費該当値テキスト"/>
        <xdr:cNvSpPr txBox="1"/>
      </xdr:nvSpPr>
      <xdr:spPr>
        <a:xfrm>
          <a:off x="4914900" y="1283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163830</xdr:rowOff>
    </xdr:from>
    <xdr:to>
      <xdr:col>20</xdr:col>
      <xdr:colOff>38100</xdr:colOff>
      <xdr:row>75</xdr:row>
      <xdr:rowOff>93980</xdr:rowOff>
    </xdr:to>
    <xdr:sp macro="" textlink="">
      <xdr:nvSpPr>
        <xdr:cNvPr id="390" name="楕円 389"/>
        <xdr:cNvSpPr/>
      </xdr:nvSpPr>
      <xdr:spPr>
        <a:xfrm>
          <a:off x="3937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78757</xdr:rowOff>
    </xdr:from>
    <xdr:ext cx="736600" cy="259045"/>
    <xdr:sp macro="" textlink="">
      <xdr:nvSpPr>
        <xdr:cNvPr id="391" name="テキスト ボックス 390"/>
        <xdr:cNvSpPr txBox="1"/>
      </xdr:nvSpPr>
      <xdr:spPr>
        <a:xfrm>
          <a:off x="3606800" y="1293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17145</xdr:rowOff>
    </xdr:from>
    <xdr:to>
      <xdr:col>15</xdr:col>
      <xdr:colOff>149225</xdr:colOff>
      <xdr:row>75</xdr:row>
      <xdr:rowOff>118745</xdr:rowOff>
    </xdr:to>
    <xdr:sp macro="" textlink="">
      <xdr:nvSpPr>
        <xdr:cNvPr id="392" name="楕円 391"/>
        <xdr:cNvSpPr/>
      </xdr:nvSpPr>
      <xdr:spPr>
        <a:xfrm>
          <a:off x="30480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103522</xdr:rowOff>
    </xdr:from>
    <xdr:ext cx="762000" cy="259045"/>
    <xdr:sp macro="" textlink="">
      <xdr:nvSpPr>
        <xdr:cNvPr id="393" name="テキスト ボックス 392"/>
        <xdr:cNvSpPr txBox="1"/>
      </xdr:nvSpPr>
      <xdr:spPr>
        <a:xfrm>
          <a:off x="2717800" y="1296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24765</xdr:rowOff>
    </xdr:from>
    <xdr:to>
      <xdr:col>11</xdr:col>
      <xdr:colOff>60325</xdr:colOff>
      <xdr:row>75</xdr:row>
      <xdr:rowOff>126365</xdr:rowOff>
    </xdr:to>
    <xdr:sp macro="" textlink="">
      <xdr:nvSpPr>
        <xdr:cNvPr id="394" name="楕円 393"/>
        <xdr:cNvSpPr/>
      </xdr:nvSpPr>
      <xdr:spPr>
        <a:xfrm>
          <a:off x="2159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111141</xdr:rowOff>
    </xdr:from>
    <xdr:ext cx="762000" cy="259045"/>
    <xdr:sp macro="" textlink="">
      <xdr:nvSpPr>
        <xdr:cNvPr id="395" name="テキスト ボックス 394"/>
        <xdr:cNvSpPr txBox="1"/>
      </xdr:nvSpPr>
      <xdr:spPr>
        <a:xfrm>
          <a:off x="1828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19050</xdr:rowOff>
    </xdr:from>
    <xdr:to>
      <xdr:col>6</xdr:col>
      <xdr:colOff>171450</xdr:colOff>
      <xdr:row>75</xdr:row>
      <xdr:rowOff>120650</xdr:rowOff>
    </xdr:to>
    <xdr:sp macro="" textlink="">
      <xdr:nvSpPr>
        <xdr:cNvPr id="396" name="楕円 395"/>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105427</xdr:rowOff>
    </xdr:from>
    <xdr:ext cx="762000" cy="259045"/>
    <xdr:sp macro="" textlink="">
      <xdr:nvSpPr>
        <xdr:cNvPr id="397" name="テキスト ボックス 396"/>
        <xdr:cNvSpPr txBox="1"/>
      </xdr:nvSpPr>
      <xdr:spPr>
        <a:xfrm>
          <a:off x="939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までは公債費以外にかかる経常収支比率は、類似団体平均に比べ低くなっていましたが、令和２年度以降、物件費、扶助費等の増による悪化で、令和４年度も類似団体平均を３．２ポイント上回りました。</a:t>
          </a:r>
        </a:p>
        <a:p>
          <a:r>
            <a:rPr kumimoji="1" lang="ja-JP" altLang="en-US" sz="1300">
              <a:latin typeface="ＭＳ Ｐゴシック" panose="020B0600070205080204" pitchFamily="50" charset="-128"/>
              <a:ea typeface="ＭＳ Ｐゴシック" panose="020B0600070205080204" pitchFamily="50" charset="-128"/>
            </a:rPr>
            <a:t>　今後も大幅な一般財源の増が見込めない中、引き続き行財政改革を確実に進めることにより、数値の改善に努めます。</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xdr:rowOff>
    </xdr:from>
    <xdr:to>
      <xdr:col>82</xdr:col>
      <xdr:colOff>107950</xdr:colOff>
      <xdr:row>77</xdr:row>
      <xdr:rowOff>110998</xdr:rowOff>
    </xdr:to>
    <xdr:cxnSp macro="">
      <xdr:nvCxnSpPr>
        <xdr:cNvPr id="428" name="直線コネクタ 427"/>
        <xdr:cNvCxnSpPr/>
      </xdr:nvCxnSpPr>
      <xdr:spPr>
        <a:xfrm>
          <a:off x="15671800" y="13212063"/>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xdr:rowOff>
    </xdr:from>
    <xdr:to>
      <xdr:col>78</xdr:col>
      <xdr:colOff>69850</xdr:colOff>
      <xdr:row>77</xdr:row>
      <xdr:rowOff>69850</xdr:rowOff>
    </xdr:to>
    <xdr:cxnSp macro="">
      <xdr:nvCxnSpPr>
        <xdr:cNvPr id="431" name="直線コネクタ 430"/>
        <xdr:cNvCxnSpPr/>
      </xdr:nvCxnSpPr>
      <xdr:spPr>
        <a:xfrm flipV="1">
          <a:off x="14782800" y="1321206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77</xdr:row>
      <xdr:rowOff>69850</xdr:rowOff>
    </xdr:to>
    <xdr:cxnSp macro="">
      <xdr:nvCxnSpPr>
        <xdr:cNvPr id="434" name="直線コネクタ 433"/>
        <xdr:cNvCxnSpPr/>
      </xdr:nvCxnSpPr>
      <xdr:spPr>
        <a:xfrm>
          <a:off x="13893800" y="131892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21844</xdr:rowOff>
    </xdr:from>
    <xdr:to>
      <xdr:col>69</xdr:col>
      <xdr:colOff>92075</xdr:colOff>
      <xdr:row>76</xdr:row>
      <xdr:rowOff>159004</xdr:rowOff>
    </xdr:to>
    <xdr:cxnSp macro="">
      <xdr:nvCxnSpPr>
        <xdr:cNvPr id="437" name="直線コネクタ 436"/>
        <xdr:cNvCxnSpPr/>
      </xdr:nvCxnSpPr>
      <xdr:spPr>
        <a:xfrm>
          <a:off x="13004800" y="130520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9" name="テキスト ボックス 438"/>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41" name="テキスト ボックス 440"/>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60198</xdr:rowOff>
    </xdr:from>
    <xdr:to>
      <xdr:col>82</xdr:col>
      <xdr:colOff>158750</xdr:colOff>
      <xdr:row>77</xdr:row>
      <xdr:rowOff>161798</xdr:rowOff>
    </xdr:to>
    <xdr:sp macro="" textlink="">
      <xdr:nvSpPr>
        <xdr:cNvPr id="447" name="楕円 446"/>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32275</xdr:rowOff>
    </xdr:from>
    <xdr:ext cx="762000" cy="259045"/>
    <xdr:sp macro="" textlink="">
      <xdr:nvSpPr>
        <xdr:cNvPr id="448" name="公債費以外該当値テキスト"/>
        <xdr:cNvSpPr txBox="1"/>
      </xdr:nvSpPr>
      <xdr:spPr>
        <a:xfrm>
          <a:off x="16598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131063</xdr:rowOff>
    </xdr:from>
    <xdr:to>
      <xdr:col>78</xdr:col>
      <xdr:colOff>120650</xdr:colOff>
      <xdr:row>77</xdr:row>
      <xdr:rowOff>61213</xdr:rowOff>
    </xdr:to>
    <xdr:sp macro="" textlink="">
      <xdr:nvSpPr>
        <xdr:cNvPr id="449" name="楕円 448"/>
        <xdr:cNvSpPr/>
      </xdr:nvSpPr>
      <xdr:spPr>
        <a:xfrm>
          <a:off x="15621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45990</xdr:rowOff>
    </xdr:from>
    <xdr:ext cx="736600" cy="259045"/>
    <xdr:sp macro="" textlink="">
      <xdr:nvSpPr>
        <xdr:cNvPr id="450" name="テキスト ボックス 449"/>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51" name="楕円 450"/>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52" name="テキスト ボックス 451"/>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108204</xdr:rowOff>
    </xdr:from>
    <xdr:to>
      <xdr:col>69</xdr:col>
      <xdr:colOff>142875</xdr:colOff>
      <xdr:row>77</xdr:row>
      <xdr:rowOff>38354</xdr:rowOff>
    </xdr:to>
    <xdr:sp macro="" textlink="">
      <xdr:nvSpPr>
        <xdr:cNvPr id="453" name="楕円 452"/>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48531</xdr:rowOff>
    </xdr:from>
    <xdr:ext cx="762000" cy="259045"/>
    <xdr:sp macro="" textlink="">
      <xdr:nvSpPr>
        <xdr:cNvPr id="454" name="テキスト ボックス 453"/>
        <xdr:cNvSpPr txBox="1"/>
      </xdr:nvSpPr>
      <xdr:spPr>
        <a:xfrm>
          <a:off x="13512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55" name="楕円 454"/>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56" name="テキスト ボックス 455"/>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129983</xdr:rowOff>
    </xdr:from>
    <xdr:to>
      <xdr:col>29</xdr:col>
      <xdr:colOff>127000</xdr:colOff>
      <xdr:row>15</xdr:row>
      <xdr:rowOff>156707</xdr:rowOff>
    </xdr:to>
    <xdr:cxnSp macro="">
      <xdr:nvCxnSpPr>
        <xdr:cNvPr id="52" name="直線コネクタ 51"/>
        <xdr:cNvCxnSpPr/>
      </xdr:nvCxnSpPr>
      <xdr:spPr bwMode="auto">
        <a:xfrm flipV="1">
          <a:off x="5003800" y="2749358"/>
          <a:ext cx="647700" cy="26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147781</xdr:rowOff>
    </xdr:from>
    <xdr:to>
      <xdr:col>26</xdr:col>
      <xdr:colOff>50800</xdr:colOff>
      <xdr:row>15</xdr:row>
      <xdr:rowOff>156707</xdr:rowOff>
    </xdr:to>
    <xdr:cxnSp macro="">
      <xdr:nvCxnSpPr>
        <xdr:cNvPr id="55" name="直線コネクタ 54"/>
        <xdr:cNvCxnSpPr/>
      </xdr:nvCxnSpPr>
      <xdr:spPr bwMode="auto">
        <a:xfrm>
          <a:off x="4305300" y="2767156"/>
          <a:ext cx="698500" cy="8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147781</xdr:rowOff>
    </xdr:from>
    <xdr:to>
      <xdr:col>22</xdr:col>
      <xdr:colOff>114300</xdr:colOff>
      <xdr:row>16</xdr:row>
      <xdr:rowOff>28375</xdr:rowOff>
    </xdr:to>
    <xdr:cxnSp macro="">
      <xdr:nvCxnSpPr>
        <xdr:cNvPr id="58" name="直線コネクタ 57"/>
        <xdr:cNvCxnSpPr/>
      </xdr:nvCxnSpPr>
      <xdr:spPr bwMode="auto">
        <a:xfrm flipV="1">
          <a:off x="3606800" y="2767156"/>
          <a:ext cx="698500" cy="52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28375</xdr:rowOff>
    </xdr:from>
    <xdr:to>
      <xdr:col>18</xdr:col>
      <xdr:colOff>177800</xdr:colOff>
      <xdr:row>16</xdr:row>
      <xdr:rowOff>68130</xdr:rowOff>
    </xdr:to>
    <xdr:cxnSp macro="">
      <xdr:nvCxnSpPr>
        <xdr:cNvPr id="61" name="直線コネクタ 60"/>
        <xdr:cNvCxnSpPr/>
      </xdr:nvCxnSpPr>
      <xdr:spPr bwMode="auto">
        <a:xfrm flipV="1">
          <a:off x="2908300" y="2819200"/>
          <a:ext cx="698500" cy="39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79183</xdr:rowOff>
    </xdr:from>
    <xdr:to>
      <xdr:col>29</xdr:col>
      <xdr:colOff>177800</xdr:colOff>
      <xdr:row>16</xdr:row>
      <xdr:rowOff>9333</xdr:rowOff>
    </xdr:to>
    <xdr:sp macro="" textlink="">
      <xdr:nvSpPr>
        <xdr:cNvPr id="71" name="楕円 70"/>
        <xdr:cNvSpPr/>
      </xdr:nvSpPr>
      <xdr:spPr bwMode="auto">
        <a:xfrm>
          <a:off x="5600700" y="2698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95710</xdr:rowOff>
    </xdr:from>
    <xdr:ext cx="762000" cy="259045"/>
    <xdr:sp macro="" textlink="">
      <xdr:nvSpPr>
        <xdr:cNvPr id="72" name="人口1人当たり決算額の推移該当値テキスト130"/>
        <xdr:cNvSpPr txBox="1"/>
      </xdr:nvSpPr>
      <xdr:spPr>
        <a:xfrm>
          <a:off x="5740400" y="254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105907</xdr:rowOff>
    </xdr:from>
    <xdr:to>
      <xdr:col>26</xdr:col>
      <xdr:colOff>101600</xdr:colOff>
      <xdr:row>16</xdr:row>
      <xdr:rowOff>36057</xdr:rowOff>
    </xdr:to>
    <xdr:sp macro="" textlink="">
      <xdr:nvSpPr>
        <xdr:cNvPr id="73" name="楕円 72"/>
        <xdr:cNvSpPr/>
      </xdr:nvSpPr>
      <xdr:spPr bwMode="auto">
        <a:xfrm>
          <a:off x="4953000" y="2725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46234</xdr:rowOff>
    </xdr:from>
    <xdr:ext cx="736600" cy="259045"/>
    <xdr:sp macro="" textlink="">
      <xdr:nvSpPr>
        <xdr:cNvPr id="74" name="テキスト ボックス 73"/>
        <xdr:cNvSpPr txBox="1"/>
      </xdr:nvSpPr>
      <xdr:spPr>
        <a:xfrm>
          <a:off x="4622800" y="249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96981</xdr:rowOff>
    </xdr:from>
    <xdr:to>
      <xdr:col>22</xdr:col>
      <xdr:colOff>165100</xdr:colOff>
      <xdr:row>16</xdr:row>
      <xdr:rowOff>27131</xdr:rowOff>
    </xdr:to>
    <xdr:sp macro="" textlink="">
      <xdr:nvSpPr>
        <xdr:cNvPr id="75" name="楕円 74"/>
        <xdr:cNvSpPr/>
      </xdr:nvSpPr>
      <xdr:spPr bwMode="auto">
        <a:xfrm>
          <a:off x="4254500" y="2716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37308</xdr:rowOff>
    </xdr:from>
    <xdr:ext cx="762000" cy="259045"/>
    <xdr:sp macro="" textlink="">
      <xdr:nvSpPr>
        <xdr:cNvPr id="76" name="テキスト ボックス 75"/>
        <xdr:cNvSpPr txBox="1"/>
      </xdr:nvSpPr>
      <xdr:spPr>
        <a:xfrm>
          <a:off x="3924300" y="248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149025</xdr:rowOff>
    </xdr:from>
    <xdr:to>
      <xdr:col>19</xdr:col>
      <xdr:colOff>38100</xdr:colOff>
      <xdr:row>16</xdr:row>
      <xdr:rowOff>79175</xdr:rowOff>
    </xdr:to>
    <xdr:sp macro="" textlink="">
      <xdr:nvSpPr>
        <xdr:cNvPr id="77" name="楕円 76"/>
        <xdr:cNvSpPr/>
      </xdr:nvSpPr>
      <xdr:spPr bwMode="auto">
        <a:xfrm>
          <a:off x="3556000" y="2768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89352</xdr:rowOff>
    </xdr:from>
    <xdr:ext cx="762000" cy="259045"/>
    <xdr:sp macro="" textlink="">
      <xdr:nvSpPr>
        <xdr:cNvPr id="78" name="テキスト ボックス 77"/>
        <xdr:cNvSpPr txBox="1"/>
      </xdr:nvSpPr>
      <xdr:spPr>
        <a:xfrm>
          <a:off x="3225800" y="25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17330</xdr:rowOff>
    </xdr:from>
    <xdr:to>
      <xdr:col>15</xdr:col>
      <xdr:colOff>101600</xdr:colOff>
      <xdr:row>16</xdr:row>
      <xdr:rowOff>118930</xdr:rowOff>
    </xdr:to>
    <xdr:sp macro="" textlink="">
      <xdr:nvSpPr>
        <xdr:cNvPr id="79" name="楕円 78"/>
        <xdr:cNvSpPr/>
      </xdr:nvSpPr>
      <xdr:spPr bwMode="auto">
        <a:xfrm>
          <a:off x="2857500" y="2808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129107</xdr:rowOff>
    </xdr:from>
    <xdr:ext cx="762000" cy="259045"/>
    <xdr:sp macro="" textlink="">
      <xdr:nvSpPr>
        <xdr:cNvPr id="80" name="テキスト ボックス 79"/>
        <xdr:cNvSpPr txBox="1"/>
      </xdr:nvSpPr>
      <xdr:spPr>
        <a:xfrm>
          <a:off x="2527300" y="257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278254</xdr:rowOff>
    </xdr:from>
    <xdr:to>
      <xdr:col>29</xdr:col>
      <xdr:colOff>127000</xdr:colOff>
      <xdr:row>37</xdr:row>
      <xdr:rowOff>283065</xdr:rowOff>
    </xdr:to>
    <xdr:cxnSp macro="">
      <xdr:nvCxnSpPr>
        <xdr:cNvPr id="114" name="直線コネクタ 113"/>
        <xdr:cNvCxnSpPr/>
      </xdr:nvCxnSpPr>
      <xdr:spPr bwMode="auto">
        <a:xfrm flipV="1">
          <a:off x="5003800" y="7402954"/>
          <a:ext cx="647700" cy="4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263030</xdr:rowOff>
    </xdr:from>
    <xdr:ext cx="762000" cy="259045"/>
    <xdr:sp macro="" textlink="">
      <xdr:nvSpPr>
        <xdr:cNvPr id="115" name="人口1人当たり決算額の推移平均値テキスト445"/>
        <xdr:cNvSpPr txBox="1"/>
      </xdr:nvSpPr>
      <xdr:spPr>
        <a:xfrm>
          <a:off x="5740400" y="7387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281423</xdr:rowOff>
    </xdr:from>
    <xdr:to>
      <xdr:col>26</xdr:col>
      <xdr:colOff>50800</xdr:colOff>
      <xdr:row>37</xdr:row>
      <xdr:rowOff>283065</xdr:rowOff>
    </xdr:to>
    <xdr:cxnSp macro="">
      <xdr:nvCxnSpPr>
        <xdr:cNvPr id="117" name="直線コネクタ 116"/>
        <xdr:cNvCxnSpPr/>
      </xdr:nvCxnSpPr>
      <xdr:spPr bwMode="auto">
        <a:xfrm>
          <a:off x="4305300" y="7406123"/>
          <a:ext cx="698500" cy="1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281423</xdr:rowOff>
    </xdr:from>
    <xdr:to>
      <xdr:col>22</xdr:col>
      <xdr:colOff>114300</xdr:colOff>
      <xdr:row>37</xdr:row>
      <xdr:rowOff>283393</xdr:rowOff>
    </xdr:to>
    <xdr:cxnSp macro="">
      <xdr:nvCxnSpPr>
        <xdr:cNvPr id="120" name="直線コネクタ 119"/>
        <xdr:cNvCxnSpPr/>
      </xdr:nvCxnSpPr>
      <xdr:spPr bwMode="auto">
        <a:xfrm flipV="1">
          <a:off x="3606800" y="7406123"/>
          <a:ext cx="698500" cy="1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283393</xdr:rowOff>
    </xdr:from>
    <xdr:to>
      <xdr:col>18</xdr:col>
      <xdr:colOff>177800</xdr:colOff>
      <xdr:row>37</xdr:row>
      <xdr:rowOff>288220</xdr:rowOff>
    </xdr:to>
    <xdr:cxnSp macro="">
      <xdr:nvCxnSpPr>
        <xdr:cNvPr id="123" name="直線コネクタ 122"/>
        <xdr:cNvCxnSpPr/>
      </xdr:nvCxnSpPr>
      <xdr:spPr bwMode="auto">
        <a:xfrm flipV="1">
          <a:off x="2908300" y="7408093"/>
          <a:ext cx="698500" cy="4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227454</xdr:rowOff>
    </xdr:from>
    <xdr:to>
      <xdr:col>29</xdr:col>
      <xdr:colOff>177800</xdr:colOff>
      <xdr:row>37</xdr:row>
      <xdr:rowOff>329054</xdr:rowOff>
    </xdr:to>
    <xdr:sp macro="" textlink="">
      <xdr:nvSpPr>
        <xdr:cNvPr id="133" name="楕円 132"/>
        <xdr:cNvSpPr/>
      </xdr:nvSpPr>
      <xdr:spPr bwMode="auto">
        <a:xfrm>
          <a:off x="5600700" y="7352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72531</xdr:rowOff>
    </xdr:from>
    <xdr:ext cx="762000" cy="259045"/>
    <xdr:sp macro="" textlink="">
      <xdr:nvSpPr>
        <xdr:cNvPr id="134" name="人口1人当たり決算額の推移該当値テキスト445"/>
        <xdr:cNvSpPr txBox="1"/>
      </xdr:nvSpPr>
      <xdr:spPr>
        <a:xfrm>
          <a:off x="5740400" y="719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232265</xdr:rowOff>
    </xdr:from>
    <xdr:to>
      <xdr:col>26</xdr:col>
      <xdr:colOff>101600</xdr:colOff>
      <xdr:row>37</xdr:row>
      <xdr:rowOff>333865</xdr:rowOff>
    </xdr:to>
    <xdr:sp macro="" textlink="">
      <xdr:nvSpPr>
        <xdr:cNvPr id="135" name="楕円 134"/>
        <xdr:cNvSpPr/>
      </xdr:nvSpPr>
      <xdr:spPr bwMode="auto">
        <a:xfrm>
          <a:off x="4953000" y="7356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1142</xdr:rowOff>
    </xdr:from>
    <xdr:ext cx="736600" cy="259045"/>
    <xdr:sp macro="" textlink="">
      <xdr:nvSpPr>
        <xdr:cNvPr id="136" name="テキスト ボックス 135"/>
        <xdr:cNvSpPr txBox="1"/>
      </xdr:nvSpPr>
      <xdr:spPr>
        <a:xfrm>
          <a:off x="4622800" y="712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230623</xdr:rowOff>
    </xdr:from>
    <xdr:to>
      <xdr:col>22</xdr:col>
      <xdr:colOff>165100</xdr:colOff>
      <xdr:row>37</xdr:row>
      <xdr:rowOff>332223</xdr:rowOff>
    </xdr:to>
    <xdr:sp macro="" textlink="">
      <xdr:nvSpPr>
        <xdr:cNvPr id="137" name="楕円 136"/>
        <xdr:cNvSpPr/>
      </xdr:nvSpPr>
      <xdr:spPr bwMode="auto">
        <a:xfrm>
          <a:off x="4254500" y="7355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170950</xdr:rowOff>
    </xdr:from>
    <xdr:ext cx="762000" cy="259045"/>
    <xdr:sp macro="" textlink="">
      <xdr:nvSpPr>
        <xdr:cNvPr id="138" name="テキスト ボックス 137"/>
        <xdr:cNvSpPr txBox="1"/>
      </xdr:nvSpPr>
      <xdr:spPr>
        <a:xfrm>
          <a:off x="3924300" y="712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232593</xdr:rowOff>
    </xdr:from>
    <xdr:to>
      <xdr:col>19</xdr:col>
      <xdr:colOff>38100</xdr:colOff>
      <xdr:row>37</xdr:row>
      <xdr:rowOff>334193</xdr:rowOff>
    </xdr:to>
    <xdr:sp macro="" textlink="">
      <xdr:nvSpPr>
        <xdr:cNvPr id="139" name="楕円 138"/>
        <xdr:cNvSpPr/>
      </xdr:nvSpPr>
      <xdr:spPr bwMode="auto">
        <a:xfrm>
          <a:off x="3556000" y="7357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1470</xdr:rowOff>
    </xdr:from>
    <xdr:ext cx="762000" cy="259045"/>
    <xdr:sp macro="" textlink="">
      <xdr:nvSpPr>
        <xdr:cNvPr id="140" name="テキスト ボックス 139"/>
        <xdr:cNvSpPr txBox="1"/>
      </xdr:nvSpPr>
      <xdr:spPr>
        <a:xfrm>
          <a:off x="3225800" y="712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237420</xdr:rowOff>
    </xdr:from>
    <xdr:to>
      <xdr:col>15</xdr:col>
      <xdr:colOff>101600</xdr:colOff>
      <xdr:row>37</xdr:row>
      <xdr:rowOff>339020</xdr:rowOff>
    </xdr:to>
    <xdr:sp macro="" textlink="">
      <xdr:nvSpPr>
        <xdr:cNvPr id="141" name="楕円 140"/>
        <xdr:cNvSpPr/>
      </xdr:nvSpPr>
      <xdr:spPr bwMode="auto">
        <a:xfrm>
          <a:off x="2857500" y="7362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6297</xdr:rowOff>
    </xdr:from>
    <xdr:ext cx="762000" cy="259045"/>
    <xdr:sp macro="" textlink="">
      <xdr:nvSpPr>
        <xdr:cNvPr id="142" name="テキスト ボックス 141"/>
        <xdr:cNvSpPr txBox="1"/>
      </xdr:nvSpPr>
      <xdr:spPr>
        <a:xfrm>
          <a:off x="2527300" y="713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35,738
35,537
553.18
32,646,211
31,633,169
617,685
16,875,648
36,753,400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99009</xdr:rowOff>
    </xdr:from>
    <xdr:to>
      <xdr:col>24</xdr:col>
      <xdr:colOff>63500</xdr:colOff>
      <xdr:row>34</xdr:row>
      <xdr:rowOff>135204</xdr:rowOff>
    </xdr:to>
    <xdr:cxnSp macro="">
      <xdr:nvCxnSpPr>
        <xdr:cNvPr id="61" name="直線コネクタ 60"/>
        <xdr:cNvCxnSpPr/>
      </xdr:nvCxnSpPr>
      <xdr:spPr>
        <a:xfrm>
          <a:off x="3797300" y="5928309"/>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99009</xdr:rowOff>
    </xdr:from>
    <xdr:to>
      <xdr:col>19</xdr:col>
      <xdr:colOff>177800</xdr:colOff>
      <xdr:row>34</xdr:row>
      <xdr:rowOff>110096</xdr:rowOff>
    </xdr:to>
    <xdr:cxnSp macro="">
      <xdr:nvCxnSpPr>
        <xdr:cNvPr id="64" name="直線コネクタ 63"/>
        <xdr:cNvCxnSpPr/>
      </xdr:nvCxnSpPr>
      <xdr:spPr>
        <a:xfrm flipV="1">
          <a:off x="2908300" y="5928309"/>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110096</xdr:rowOff>
    </xdr:from>
    <xdr:to>
      <xdr:col>15</xdr:col>
      <xdr:colOff>50800</xdr:colOff>
      <xdr:row>35</xdr:row>
      <xdr:rowOff>72034</xdr:rowOff>
    </xdr:to>
    <xdr:cxnSp macro="">
      <xdr:nvCxnSpPr>
        <xdr:cNvPr id="67" name="直線コネクタ 66"/>
        <xdr:cNvCxnSpPr/>
      </xdr:nvCxnSpPr>
      <xdr:spPr>
        <a:xfrm flipV="1">
          <a:off x="2019300" y="5939396"/>
          <a:ext cx="889000" cy="1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72034</xdr:rowOff>
    </xdr:from>
    <xdr:to>
      <xdr:col>10</xdr:col>
      <xdr:colOff>114300</xdr:colOff>
      <xdr:row>35</xdr:row>
      <xdr:rowOff>84937</xdr:rowOff>
    </xdr:to>
    <xdr:cxnSp macro="">
      <xdr:nvCxnSpPr>
        <xdr:cNvPr id="70" name="直線コネクタ 69"/>
        <xdr:cNvCxnSpPr/>
      </xdr:nvCxnSpPr>
      <xdr:spPr>
        <a:xfrm flipV="1">
          <a:off x="1130300" y="6072784"/>
          <a:ext cx="889000" cy="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84404</xdr:rowOff>
    </xdr:from>
    <xdr:to>
      <xdr:col>24</xdr:col>
      <xdr:colOff>114300</xdr:colOff>
      <xdr:row>35</xdr:row>
      <xdr:rowOff>14554</xdr:rowOff>
    </xdr:to>
    <xdr:sp macro="" textlink="">
      <xdr:nvSpPr>
        <xdr:cNvPr id="80" name="楕円 79"/>
        <xdr:cNvSpPr/>
      </xdr:nvSpPr>
      <xdr:spPr>
        <a:xfrm>
          <a:off x="4584700" y="591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107281</xdr:rowOff>
    </xdr:from>
    <xdr:ext cx="599010" cy="259045"/>
    <xdr:sp macro="" textlink="">
      <xdr:nvSpPr>
        <xdr:cNvPr id="81" name="人件費該当値テキスト"/>
        <xdr:cNvSpPr txBox="1"/>
      </xdr:nvSpPr>
      <xdr:spPr>
        <a:xfrm>
          <a:off x="4686300" y="5765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48209</xdr:rowOff>
    </xdr:from>
    <xdr:to>
      <xdr:col>20</xdr:col>
      <xdr:colOff>38100</xdr:colOff>
      <xdr:row>34</xdr:row>
      <xdr:rowOff>149809</xdr:rowOff>
    </xdr:to>
    <xdr:sp macro="" textlink="">
      <xdr:nvSpPr>
        <xdr:cNvPr id="82" name="楕円 81"/>
        <xdr:cNvSpPr/>
      </xdr:nvSpPr>
      <xdr:spPr>
        <a:xfrm>
          <a:off x="3746500" y="58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166336</xdr:rowOff>
    </xdr:from>
    <xdr:ext cx="599010" cy="259045"/>
    <xdr:sp macro="" textlink="">
      <xdr:nvSpPr>
        <xdr:cNvPr id="83" name="テキスト ボックス 82"/>
        <xdr:cNvSpPr txBox="1"/>
      </xdr:nvSpPr>
      <xdr:spPr>
        <a:xfrm>
          <a:off x="3497795" y="5652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59296</xdr:rowOff>
    </xdr:from>
    <xdr:to>
      <xdr:col>15</xdr:col>
      <xdr:colOff>101600</xdr:colOff>
      <xdr:row>34</xdr:row>
      <xdr:rowOff>160896</xdr:rowOff>
    </xdr:to>
    <xdr:sp macro="" textlink="">
      <xdr:nvSpPr>
        <xdr:cNvPr id="84" name="楕円 83"/>
        <xdr:cNvSpPr/>
      </xdr:nvSpPr>
      <xdr:spPr>
        <a:xfrm>
          <a:off x="2857500" y="588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5973</xdr:rowOff>
    </xdr:from>
    <xdr:ext cx="599010" cy="259045"/>
    <xdr:sp macro="" textlink="">
      <xdr:nvSpPr>
        <xdr:cNvPr id="85" name="テキスト ボックス 84"/>
        <xdr:cNvSpPr txBox="1"/>
      </xdr:nvSpPr>
      <xdr:spPr>
        <a:xfrm>
          <a:off x="2608795" y="566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21234</xdr:rowOff>
    </xdr:from>
    <xdr:to>
      <xdr:col>10</xdr:col>
      <xdr:colOff>165100</xdr:colOff>
      <xdr:row>35</xdr:row>
      <xdr:rowOff>122834</xdr:rowOff>
    </xdr:to>
    <xdr:sp macro="" textlink="">
      <xdr:nvSpPr>
        <xdr:cNvPr id="86" name="楕円 85"/>
        <xdr:cNvSpPr/>
      </xdr:nvSpPr>
      <xdr:spPr>
        <a:xfrm>
          <a:off x="1968500" y="602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139361</xdr:rowOff>
    </xdr:from>
    <xdr:ext cx="599010" cy="259045"/>
    <xdr:sp macro="" textlink="">
      <xdr:nvSpPr>
        <xdr:cNvPr id="87" name="テキスト ボックス 86"/>
        <xdr:cNvSpPr txBox="1"/>
      </xdr:nvSpPr>
      <xdr:spPr>
        <a:xfrm>
          <a:off x="1719795" y="5797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34137</xdr:rowOff>
    </xdr:from>
    <xdr:to>
      <xdr:col>6</xdr:col>
      <xdr:colOff>38100</xdr:colOff>
      <xdr:row>35</xdr:row>
      <xdr:rowOff>135737</xdr:rowOff>
    </xdr:to>
    <xdr:sp macro="" textlink="">
      <xdr:nvSpPr>
        <xdr:cNvPr id="88" name="楕円 87"/>
        <xdr:cNvSpPr/>
      </xdr:nvSpPr>
      <xdr:spPr>
        <a:xfrm>
          <a:off x="1079500" y="603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152264</xdr:rowOff>
    </xdr:from>
    <xdr:ext cx="599010" cy="259045"/>
    <xdr:sp macro="" textlink="">
      <xdr:nvSpPr>
        <xdr:cNvPr id="89" name="テキスト ボックス 88"/>
        <xdr:cNvSpPr txBox="1"/>
      </xdr:nvSpPr>
      <xdr:spPr>
        <a:xfrm>
          <a:off x="830795" y="581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147931</xdr:rowOff>
    </xdr:from>
    <xdr:to>
      <xdr:col>24</xdr:col>
      <xdr:colOff>63500</xdr:colOff>
      <xdr:row>57</xdr:row>
      <xdr:rowOff>163940</xdr:rowOff>
    </xdr:to>
    <xdr:cxnSp macro="">
      <xdr:nvCxnSpPr>
        <xdr:cNvPr id="118" name="直線コネクタ 117"/>
        <xdr:cNvCxnSpPr/>
      </xdr:nvCxnSpPr>
      <xdr:spPr>
        <a:xfrm flipV="1">
          <a:off x="3797300" y="9920581"/>
          <a:ext cx="838200" cy="1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163940</xdr:rowOff>
    </xdr:from>
    <xdr:to>
      <xdr:col>19</xdr:col>
      <xdr:colOff>177800</xdr:colOff>
      <xdr:row>58</xdr:row>
      <xdr:rowOff>9489</xdr:rowOff>
    </xdr:to>
    <xdr:cxnSp macro="">
      <xdr:nvCxnSpPr>
        <xdr:cNvPr id="121" name="直線コネクタ 120"/>
        <xdr:cNvCxnSpPr/>
      </xdr:nvCxnSpPr>
      <xdr:spPr>
        <a:xfrm flipV="1">
          <a:off x="2908300" y="9936590"/>
          <a:ext cx="889000" cy="1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73217</xdr:rowOff>
    </xdr:from>
    <xdr:ext cx="534377" cy="259045"/>
    <xdr:sp macro="" textlink="">
      <xdr:nvSpPr>
        <xdr:cNvPr id="123" name="テキスト ボックス 122"/>
        <xdr:cNvSpPr txBox="1"/>
      </xdr:nvSpPr>
      <xdr:spPr>
        <a:xfrm>
          <a:off x="3530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9489</xdr:rowOff>
    </xdr:from>
    <xdr:to>
      <xdr:col>15</xdr:col>
      <xdr:colOff>50800</xdr:colOff>
      <xdr:row>58</xdr:row>
      <xdr:rowOff>23569</xdr:rowOff>
    </xdr:to>
    <xdr:cxnSp macro="">
      <xdr:nvCxnSpPr>
        <xdr:cNvPr id="124" name="直線コネクタ 123"/>
        <xdr:cNvCxnSpPr/>
      </xdr:nvCxnSpPr>
      <xdr:spPr>
        <a:xfrm flipV="1">
          <a:off x="2019300" y="9953589"/>
          <a:ext cx="889000" cy="1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84963</xdr:rowOff>
    </xdr:from>
    <xdr:ext cx="534377" cy="259045"/>
    <xdr:sp macro="" textlink="">
      <xdr:nvSpPr>
        <xdr:cNvPr id="126" name="テキスト ボックス 125"/>
        <xdr:cNvSpPr txBox="1"/>
      </xdr:nvSpPr>
      <xdr:spPr>
        <a:xfrm>
          <a:off x="2641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23569</xdr:rowOff>
    </xdr:from>
    <xdr:to>
      <xdr:col>10</xdr:col>
      <xdr:colOff>114300</xdr:colOff>
      <xdr:row>58</xdr:row>
      <xdr:rowOff>39314</xdr:rowOff>
    </xdr:to>
    <xdr:cxnSp macro="">
      <xdr:nvCxnSpPr>
        <xdr:cNvPr id="127" name="直線コネクタ 126"/>
        <xdr:cNvCxnSpPr/>
      </xdr:nvCxnSpPr>
      <xdr:spPr>
        <a:xfrm flipV="1">
          <a:off x="1130300" y="9967669"/>
          <a:ext cx="889000" cy="1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91402</xdr:rowOff>
    </xdr:from>
    <xdr:ext cx="534377" cy="259045"/>
    <xdr:sp macro="" textlink="">
      <xdr:nvSpPr>
        <xdr:cNvPr id="129" name="テキスト ボックス 128"/>
        <xdr:cNvSpPr txBox="1"/>
      </xdr:nvSpPr>
      <xdr:spPr>
        <a:xfrm>
          <a:off x="1752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103457</xdr:rowOff>
    </xdr:from>
    <xdr:ext cx="534377" cy="259045"/>
    <xdr:sp macro="" textlink="">
      <xdr:nvSpPr>
        <xdr:cNvPr id="131" name="テキスト ボックス 130"/>
        <xdr:cNvSpPr txBox="1"/>
      </xdr:nvSpPr>
      <xdr:spPr>
        <a:xfrm>
          <a:off x="863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97131</xdr:rowOff>
    </xdr:from>
    <xdr:to>
      <xdr:col>24</xdr:col>
      <xdr:colOff>114300</xdr:colOff>
      <xdr:row>58</xdr:row>
      <xdr:rowOff>27281</xdr:rowOff>
    </xdr:to>
    <xdr:sp macro="" textlink="">
      <xdr:nvSpPr>
        <xdr:cNvPr id="137" name="楕円 136"/>
        <xdr:cNvSpPr/>
      </xdr:nvSpPr>
      <xdr:spPr>
        <a:xfrm>
          <a:off x="4584700" y="986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120008</xdr:rowOff>
    </xdr:from>
    <xdr:ext cx="599010" cy="259045"/>
    <xdr:sp macro="" textlink="">
      <xdr:nvSpPr>
        <xdr:cNvPr id="138" name="物件費該当値テキスト"/>
        <xdr:cNvSpPr txBox="1"/>
      </xdr:nvSpPr>
      <xdr:spPr>
        <a:xfrm>
          <a:off x="4686300" y="972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113140</xdr:rowOff>
    </xdr:from>
    <xdr:to>
      <xdr:col>20</xdr:col>
      <xdr:colOff>38100</xdr:colOff>
      <xdr:row>58</xdr:row>
      <xdr:rowOff>43290</xdr:rowOff>
    </xdr:to>
    <xdr:sp macro="" textlink="">
      <xdr:nvSpPr>
        <xdr:cNvPr id="139" name="楕円 138"/>
        <xdr:cNvSpPr/>
      </xdr:nvSpPr>
      <xdr:spPr>
        <a:xfrm>
          <a:off x="3746500" y="98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59817</xdr:rowOff>
    </xdr:from>
    <xdr:ext cx="599010" cy="259045"/>
    <xdr:sp macro="" textlink="">
      <xdr:nvSpPr>
        <xdr:cNvPr id="140" name="テキスト ボックス 139"/>
        <xdr:cNvSpPr txBox="1"/>
      </xdr:nvSpPr>
      <xdr:spPr>
        <a:xfrm>
          <a:off x="3497795" y="966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130139</xdr:rowOff>
    </xdr:from>
    <xdr:to>
      <xdr:col>15</xdr:col>
      <xdr:colOff>101600</xdr:colOff>
      <xdr:row>58</xdr:row>
      <xdr:rowOff>60289</xdr:rowOff>
    </xdr:to>
    <xdr:sp macro="" textlink="">
      <xdr:nvSpPr>
        <xdr:cNvPr id="141" name="楕円 140"/>
        <xdr:cNvSpPr/>
      </xdr:nvSpPr>
      <xdr:spPr>
        <a:xfrm>
          <a:off x="2857500" y="990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76816</xdr:rowOff>
    </xdr:from>
    <xdr:ext cx="599010" cy="259045"/>
    <xdr:sp macro="" textlink="">
      <xdr:nvSpPr>
        <xdr:cNvPr id="142" name="テキスト ボックス 141"/>
        <xdr:cNvSpPr txBox="1"/>
      </xdr:nvSpPr>
      <xdr:spPr>
        <a:xfrm>
          <a:off x="2608795" y="967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144219</xdr:rowOff>
    </xdr:from>
    <xdr:to>
      <xdr:col>10</xdr:col>
      <xdr:colOff>165100</xdr:colOff>
      <xdr:row>58</xdr:row>
      <xdr:rowOff>74369</xdr:rowOff>
    </xdr:to>
    <xdr:sp macro="" textlink="">
      <xdr:nvSpPr>
        <xdr:cNvPr id="143" name="楕円 142"/>
        <xdr:cNvSpPr/>
      </xdr:nvSpPr>
      <xdr:spPr>
        <a:xfrm>
          <a:off x="1968500" y="991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90896</xdr:rowOff>
    </xdr:from>
    <xdr:ext cx="599010" cy="259045"/>
    <xdr:sp macro="" textlink="">
      <xdr:nvSpPr>
        <xdr:cNvPr id="144" name="テキスト ボックス 143"/>
        <xdr:cNvSpPr txBox="1"/>
      </xdr:nvSpPr>
      <xdr:spPr>
        <a:xfrm>
          <a:off x="1719795" y="969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159964</xdr:rowOff>
    </xdr:from>
    <xdr:to>
      <xdr:col>6</xdr:col>
      <xdr:colOff>38100</xdr:colOff>
      <xdr:row>58</xdr:row>
      <xdr:rowOff>90114</xdr:rowOff>
    </xdr:to>
    <xdr:sp macro="" textlink="">
      <xdr:nvSpPr>
        <xdr:cNvPr id="145" name="楕円 144"/>
        <xdr:cNvSpPr/>
      </xdr:nvSpPr>
      <xdr:spPr>
        <a:xfrm>
          <a:off x="1079500" y="993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106641</xdr:rowOff>
    </xdr:from>
    <xdr:ext cx="534377" cy="259045"/>
    <xdr:sp macro="" textlink="">
      <xdr:nvSpPr>
        <xdr:cNvPr id="146" name="テキスト ボックス 145"/>
        <xdr:cNvSpPr txBox="1"/>
      </xdr:nvSpPr>
      <xdr:spPr>
        <a:xfrm>
          <a:off x="863111" y="970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107925</xdr:rowOff>
    </xdr:from>
    <xdr:to>
      <xdr:col>24</xdr:col>
      <xdr:colOff>63500</xdr:colOff>
      <xdr:row>78</xdr:row>
      <xdr:rowOff>135748</xdr:rowOff>
    </xdr:to>
    <xdr:cxnSp macro="">
      <xdr:nvCxnSpPr>
        <xdr:cNvPr id="177" name="直線コネクタ 176"/>
        <xdr:cNvCxnSpPr/>
      </xdr:nvCxnSpPr>
      <xdr:spPr>
        <a:xfrm flipV="1">
          <a:off x="3797300" y="13481025"/>
          <a:ext cx="838200" cy="2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135748</xdr:rowOff>
    </xdr:from>
    <xdr:to>
      <xdr:col>19</xdr:col>
      <xdr:colOff>177800</xdr:colOff>
      <xdr:row>78</xdr:row>
      <xdr:rowOff>144402</xdr:rowOff>
    </xdr:to>
    <xdr:cxnSp macro="">
      <xdr:nvCxnSpPr>
        <xdr:cNvPr id="180" name="直線コネクタ 179"/>
        <xdr:cNvCxnSpPr/>
      </xdr:nvCxnSpPr>
      <xdr:spPr>
        <a:xfrm flipV="1">
          <a:off x="2908300" y="13508848"/>
          <a:ext cx="8890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144402</xdr:rowOff>
    </xdr:from>
    <xdr:to>
      <xdr:col>15</xdr:col>
      <xdr:colOff>50800</xdr:colOff>
      <xdr:row>79</xdr:row>
      <xdr:rowOff>237</xdr:rowOff>
    </xdr:to>
    <xdr:cxnSp macro="">
      <xdr:nvCxnSpPr>
        <xdr:cNvPr id="183" name="直線コネクタ 182"/>
        <xdr:cNvCxnSpPr/>
      </xdr:nvCxnSpPr>
      <xdr:spPr>
        <a:xfrm flipV="1">
          <a:off x="2019300" y="13517502"/>
          <a:ext cx="889000" cy="2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160241</xdr:rowOff>
    </xdr:from>
    <xdr:to>
      <xdr:col>10</xdr:col>
      <xdr:colOff>114300</xdr:colOff>
      <xdr:row>79</xdr:row>
      <xdr:rowOff>237</xdr:rowOff>
    </xdr:to>
    <xdr:cxnSp macro="">
      <xdr:nvCxnSpPr>
        <xdr:cNvPr id="186" name="直線コネクタ 185"/>
        <xdr:cNvCxnSpPr/>
      </xdr:nvCxnSpPr>
      <xdr:spPr>
        <a:xfrm>
          <a:off x="1130300" y="13533341"/>
          <a:ext cx="889000" cy="1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57125</xdr:rowOff>
    </xdr:from>
    <xdr:to>
      <xdr:col>24</xdr:col>
      <xdr:colOff>114300</xdr:colOff>
      <xdr:row>78</xdr:row>
      <xdr:rowOff>158725</xdr:rowOff>
    </xdr:to>
    <xdr:sp macro="" textlink="">
      <xdr:nvSpPr>
        <xdr:cNvPr id="196" name="楕円 195"/>
        <xdr:cNvSpPr/>
      </xdr:nvSpPr>
      <xdr:spPr>
        <a:xfrm>
          <a:off x="4584700" y="134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35552</xdr:rowOff>
    </xdr:from>
    <xdr:ext cx="469744" cy="259045"/>
    <xdr:sp macro="" textlink="">
      <xdr:nvSpPr>
        <xdr:cNvPr id="197" name="維持補修費該当値テキスト"/>
        <xdr:cNvSpPr txBox="1"/>
      </xdr:nvSpPr>
      <xdr:spPr>
        <a:xfrm>
          <a:off x="4686300" y="1340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84948</xdr:rowOff>
    </xdr:from>
    <xdr:to>
      <xdr:col>20</xdr:col>
      <xdr:colOff>38100</xdr:colOff>
      <xdr:row>79</xdr:row>
      <xdr:rowOff>15098</xdr:rowOff>
    </xdr:to>
    <xdr:sp macro="" textlink="">
      <xdr:nvSpPr>
        <xdr:cNvPr id="198" name="楕円 197"/>
        <xdr:cNvSpPr/>
      </xdr:nvSpPr>
      <xdr:spPr>
        <a:xfrm>
          <a:off x="3746500" y="1345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6225</xdr:rowOff>
    </xdr:from>
    <xdr:ext cx="469744" cy="259045"/>
    <xdr:sp macro="" textlink="">
      <xdr:nvSpPr>
        <xdr:cNvPr id="199" name="テキスト ボックス 198"/>
        <xdr:cNvSpPr txBox="1"/>
      </xdr:nvSpPr>
      <xdr:spPr>
        <a:xfrm>
          <a:off x="3562428" y="1355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93602</xdr:rowOff>
    </xdr:from>
    <xdr:to>
      <xdr:col>15</xdr:col>
      <xdr:colOff>101600</xdr:colOff>
      <xdr:row>79</xdr:row>
      <xdr:rowOff>23752</xdr:rowOff>
    </xdr:to>
    <xdr:sp macro="" textlink="">
      <xdr:nvSpPr>
        <xdr:cNvPr id="200" name="楕円 199"/>
        <xdr:cNvSpPr/>
      </xdr:nvSpPr>
      <xdr:spPr>
        <a:xfrm>
          <a:off x="2857500" y="1346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14879</xdr:rowOff>
    </xdr:from>
    <xdr:ext cx="469744" cy="259045"/>
    <xdr:sp macro="" textlink="">
      <xdr:nvSpPr>
        <xdr:cNvPr id="201" name="テキスト ボックス 200"/>
        <xdr:cNvSpPr txBox="1"/>
      </xdr:nvSpPr>
      <xdr:spPr>
        <a:xfrm>
          <a:off x="2673428" y="1355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120887</xdr:rowOff>
    </xdr:from>
    <xdr:to>
      <xdr:col>10</xdr:col>
      <xdr:colOff>165100</xdr:colOff>
      <xdr:row>79</xdr:row>
      <xdr:rowOff>51037</xdr:rowOff>
    </xdr:to>
    <xdr:sp macro="" textlink="">
      <xdr:nvSpPr>
        <xdr:cNvPr id="202" name="楕円 201"/>
        <xdr:cNvSpPr/>
      </xdr:nvSpPr>
      <xdr:spPr>
        <a:xfrm>
          <a:off x="1968500" y="1349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42164</xdr:rowOff>
    </xdr:from>
    <xdr:ext cx="469744" cy="259045"/>
    <xdr:sp macro="" textlink="">
      <xdr:nvSpPr>
        <xdr:cNvPr id="203" name="テキスト ボックス 202"/>
        <xdr:cNvSpPr txBox="1"/>
      </xdr:nvSpPr>
      <xdr:spPr>
        <a:xfrm>
          <a:off x="1784428" y="13586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109441</xdr:rowOff>
    </xdr:from>
    <xdr:to>
      <xdr:col>6</xdr:col>
      <xdr:colOff>38100</xdr:colOff>
      <xdr:row>79</xdr:row>
      <xdr:rowOff>39591</xdr:rowOff>
    </xdr:to>
    <xdr:sp macro="" textlink="">
      <xdr:nvSpPr>
        <xdr:cNvPr id="204" name="楕円 203"/>
        <xdr:cNvSpPr/>
      </xdr:nvSpPr>
      <xdr:spPr>
        <a:xfrm>
          <a:off x="1079500" y="1348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30718</xdr:rowOff>
    </xdr:from>
    <xdr:ext cx="469744" cy="259045"/>
    <xdr:sp macro="" textlink="">
      <xdr:nvSpPr>
        <xdr:cNvPr id="205" name="テキスト ボックス 204"/>
        <xdr:cNvSpPr txBox="1"/>
      </xdr:nvSpPr>
      <xdr:spPr>
        <a:xfrm>
          <a:off x="895428" y="1357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120269</xdr:rowOff>
    </xdr:from>
    <xdr:to>
      <xdr:col>24</xdr:col>
      <xdr:colOff>63500</xdr:colOff>
      <xdr:row>96</xdr:row>
      <xdr:rowOff>90443</xdr:rowOff>
    </xdr:to>
    <xdr:cxnSp macro="">
      <xdr:nvCxnSpPr>
        <xdr:cNvPr id="237" name="直線コネクタ 236"/>
        <xdr:cNvCxnSpPr/>
      </xdr:nvCxnSpPr>
      <xdr:spPr>
        <a:xfrm>
          <a:off x="3797300" y="16408019"/>
          <a:ext cx="838200" cy="1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120269</xdr:rowOff>
    </xdr:from>
    <xdr:to>
      <xdr:col>19</xdr:col>
      <xdr:colOff>177800</xdr:colOff>
      <xdr:row>97</xdr:row>
      <xdr:rowOff>52353</xdr:rowOff>
    </xdr:to>
    <xdr:cxnSp macro="">
      <xdr:nvCxnSpPr>
        <xdr:cNvPr id="240" name="直線コネクタ 239"/>
        <xdr:cNvCxnSpPr/>
      </xdr:nvCxnSpPr>
      <xdr:spPr>
        <a:xfrm flipV="1">
          <a:off x="2908300" y="16408019"/>
          <a:ext cx="889000" cy="27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30559</xdr:rowOff>
    </xdr:from>
    <xdr:to>
      <xdr:col>15</xdr:col>
      <xdr:colOff>50800</xdr:colOff>
      <xdr:row>97</xdr:row>
      <xdr:rowOff>52353</xdr:rowOff>
    </xdr:to>
    <xdr:cxnSp macro="">
      <xdr:nvCxnSpPr>
        <xdr:cNvPr id="243" name="直線コネクタ 242"/>
        <xdr:cNvCxnSpPr/>
      </xdr:nvCxnSpPr>
      <xdr:spPr>
        <a:xfrm>
          <a:off x="2019300" y="16661209"/>
          <a:ext cx="8890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30559</xdr:rowOff>
    </xdr:from>
    <xdr:to>
      <xdr:col>10</xdr:col>
      <xdr:colOff>114300</xdr:colOff>
      <xdr:row>97</xdr:row>
      <xdr:rowOff>45343</xdr:rowOff>
    </xdr:to>
    <xdr:cxnSp macro="">
      <xdr:nvCxnSpPr>
        <xdr:cNvPr id="246" name="直線コネクタ 245"/>
        <xdr:cNvCxnSpPr/>
      </xdr:nvCxnSpPr>
      <xdr:spPr>
        <a:xfrm flipV="1">
          <a:off x="1130300" y="16661209"/>
          <a:ext cx="889000" cy="1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39643</xdr:rowOff>
    </xdr:from>
    <xdr:to>
      <xdr:col>24</xdr:col>
      <xdr:colOff>114300</xdr:colOff>
      <xdr:row>96</xdr:row>
      <xdr:rowOff>141243</xdr:rowOff>
    </xdr:to>
    <xdr:sp macro="" textlink="">
      <xdr:nvSpPr>
        <xdr:cNvPr id="256" name="楕円 255"/>
        <xdr:cNvSpPr/>
      </xdr:nvSpPr>
      <xdr:spPr>
        <a:xfrm>
          <a:off x="4584700" y="1649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18070</xdr:rowOff>
    </xdr:from>
    <xdr:ext cx="599010" cy="259045"/>
    <xdr:sp macro="" textlink="">
      <xdr:nvSpPr>
        <xdr:cNvPr id="257" name="扶助費該当値テキスト"/>
        <xdr:cNvSpPr txBox="1"/>
      </xdr:nvSpPr>
      <xdr:spPr>
        <a:xfrm>
          <a:off x="4686300" y="1647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69469</xdr:rowOff>
    </xdr:from>
    <xdr:to>
      <xdr:col>20</xdr:col>
      <xdr:colOff>38100</xdr:colOff>
      <xdr:row>95</xdr:row>
      <xdr:rowOff>171069</xdr:rowOff>
    </xdr:to>
    <xdr:sp macro="" textlink="">
      <xdr:nvSpPr>
        <xdr:cNvPr id="258" name="楕円 257"/>
        <xdr:cNvSpPr/>
      </xdr:nvSpPr>
      <xdr:spPr>
        <a:xfrm>
          <a:off x="3746500" y="163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162196</xdr:rowOff>
    </xdr:from>
    <xdr:ext cx="599010" cy="259045"/>
    <xdr:sp macro="" textlink="">
      <xdr:nvSpPr>
        <xdr:cNvPr id="259" name="テキスト ボックス 258"/>
        <xdr:cNvSpPr txBox="1"/>
      </xdr:nvSpPr>
      <xdr:spPr>
        <a:xfrm>
          <a:off x="3497795" y="1644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1553</xdr:rowOff>
    </xdr:from>
    <xdr:to>
      <xdr:col>15</xdr:col>
      <xdr:colOff>101600</xdr:colOff>
      <xdr:row>97</xdr:row>
      <xdr:rowOff>103153</xdr:rowOff>
    </xdr:to>
    <xdr:sp macro="" textlink="">
      <xdr:nvSpPr>
        <xdr:cNvPr id="260" name="楕円 259"/>
        <xdr:cNvSpPr/>
      </xdr:nvSpPr>
      <xdr:spPr>
        <a:xfrm>
          <a:off x="2857500" y="1663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94280</xdr:rowOff>
    </xdr:from>
    <xdr:ext cx="534377" cy="259045"/>
    <xdr:sp macro="" textlink="">
      <xdr:nvSpPr>
        <xdr:cNvPr id="261" name="テキスト ボックス 260"/>
        <xdr:cNvSpPr txBox="1"/>
      </xdr:nvSpPr>
      <xdr:spPr>
        <a:xfrm>
          <a:off x="2641111" y="167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151209</xdr:rowOff>
    </xdr:from>
    <xdr:to>
      <xdr:col>10</xdr:col>
      <xdr:colOff>165100</xdr:colOff>
      <xdr:row>97</xdr:row>
      <xdr:rowOff>81359</xdr:rowOff>
    </xdr:to>
    <xdr:sp macro="" textlink="">
      <xdr:nvSpPr>
        <xdr:cNvPr id="262" name="楕円 261"/>
        <xdr:cNvSpPr/>
      </xdr:nvSpPr>
      <xdr:spPr>
        <a:xfrm>
          <a:off x="1968500" y="1661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72486</xdr:rowOff>
    </xdr:from>
    <xdr:ext cx="534377" cy="259045"/>
    <xdr:sp macro="" textlink="">
      <xdr:nvSpPr>
        <xdr:cNvPr id="263" name="テキスト ボックス 262"/>
        <xdr:cNvSpPr txBox="1"/>
      </xdr:nvSpPr>
      <xdr:spPr>
        <a:xfrm>
          <a:off x="1752111" y="1670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165993</xdr:rowOff>
    </xdr:from>
    <xdr:to>
      <xdr:col>6</xdr:col>
      <xdr:colOff>38100</xdr:colOff>
      <xdr:row>97</xdr:row>
      <xdr:rowOff>96143</xdr:rowOff>
    </xdr:to>
    <xdr:sp macro="" textlink="">
      <xdr:nvSpPr>
        <xdr:cNvPr id="264" name="楕円 263"/>
        <xdr:cNvSpPr/>
      </xdr:nvSpPr>
      <xdr:spPr>
        <a:xfrm>
          <a:off x="1079500" y="1662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87270</xdr:rowOff>
    </xdr:from>
    <xdr:ext cx="534377" cy="259045"/>
    <xdr:sp macro="" textlink="">
      <xdr:nvSpPr>
        <xdr:cNvPr id="265" name="テキスト ボックス 264"/>
        <xdr:cNvSpPr txBox="1"/>
      </xdr:nvSpPr>
      <xdr:spPr>
        <a:xfrm>
          <a:off x="863111" y="1671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13215</xdr:rowOff>
    </xdr:from>
    <xdr:to>
      <xdr:col>55</xdr:col>
      <xdr:colOff>0</xdr:colOff>
      <xdr:row>36</xdr:row>
      <xdr:rowOff>67417</xdr:rowOff>
    </xdr:to>
    <xdr:cxnSp macro="">
      <xdr:nvCxnSpPr>
        <xdr:cNvPr id="296" name="直線コネクタ 295"/>
        <xdr:cNvCxnSpPr/>
      </xdr:nvCxnSpPr>
      <xdr:spPr>
        <a:xfrm>
          <a:off x="9639300" y="6185415"/>
          <a:ext cx="838200" cy="5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7" name="補助費等平均値テキスト"/>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105985</xdr:rowOff>
    </xdr:from>
    <xdr:to>
      <xdr:col>50</xdr:col>
      <xdr:colOff>114300</xdr:colOff>
      <xdr:row>36</xdr:row>
      <xdr:rowOff>13215</xdr:rowOff>
    </xdr:to>
    <xdr:cxnSp macro="">
      <xdr:nvCxnSpPr>
        <xdr:cNvPr id="299" name="直線コネクタ 298"/>
        <xdr:cNvCxnSpPr/>
      </xdr:nvCxnSpPr>
      <xdr:spPr>
        <a:xfrm>
          <a:off x="8750300" y="5935285"/>
          <a:ext cx="889000" cy="25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153003</xdr:rowOff>
    </xdr:from>
    <xdr:ext cx="599010" cy="259045"/>
    <xdr:sp macro="" textlink="">
      <xdr:nvSpPr>
        <xdr:cNvPr id="301" name="テキスト ボックス 300"/>
        <xdr:cNvSpPr txBox="1"/>
      </xdr:nvSpPr>
      <xdr:spPr>
        <a:xfrm>
          <a:off x="9339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105985</xdr:rowOff>
    </xdr:from>
    <xdr:to>
      <xdr:col>45</xdr:col>
      <xdr:colOff>177800</xdr:colOff>
      <xdr:row>37</xdr:row>
      <xdr:rowOff>37294</xdr:rowOff>
    </xdr:to>
    <xdr:cxnSp macro="">
      <xdr:nvCxnSpPr>
        <xdr:cNvPr id="302" name="直線コネクタ 301"/>
        <xdr:cNvCxnSpPr/>
      </xdr:nvCxnSpPr>
      <xdr:spPr>
        <a:xfrm flipV="1">
          <a:off x="7861300" y="5935285"/>
          <a:ext cx="889000" cy="44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4" name="テキスト ボックス 303"/>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37294</xdr:rowOff>
    </xdr:from>
    <xdr:to>
      <xdr:col>41</xdr:col>
      <xdr:colOff>50800</xdr:colOff>
      <xdr:row>37</xdr:row>
      <xdr:rowOff>81057</xdr:rowOff>
    </xdr:to>
    <xdr:cxnSp macro="">
      <xdr:nvCxnSpPr>
        <xdr:cNvPr id="305" name="直線コネクタ 304"/>
        <xdr:cNvCxnSpPr/>
      </xdr:nvCxnSpPr>
      <xdr:spPr>
        <a:xfrm flipV="1">
          <a:off x="6972300" y="6380944"/>
          <a:ext cx="889000" cy="4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64097</xdr:rowOff>
    </xdr:from>
    <xdr:ext cx="534377" cy="259045"/>
    <xdr:sp macro="" textlink="">
      <xdr:nvSpPr>
        <xdr:cNvPr id="307" name="テキスト ボックス 306"/>
        <xdr:cNvSpPr txBox="1"/>
      </xdr:nvSpPr>
      <xdr:spPr>
        <a:xfrm>
          <a:off x="7594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9" name="テキスト ボックス 308"/>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16617</xdr:rowOff>
    </xdr:from>
    <xdr:to>
      <xdr:col>55</xdr:col>
      <xdr:colOff>50800</xdr:colOff>
      <xdr:row>36</xdr:row>
      <xdr:rowOff>118217</xdr:rowOff>
    </xdr:to>
    <xdr:sp macro="" textlink="">
      <xdr:nvSpPr>
        <xdr:cNvPr id="315" name="楕円 314"/>
        <xdr:cNvSpPr/>
      </xdr:nvSpPr>
      <xdr:spPr>
        <a:xfrm>
          <a:off x="10426700" y="618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39494</xdr:rowOff>
    </xdr:from>
    <xdr:ext cx="599010" cy="259045"/>
    <xdr:sp macro="" textlink="">
      <xdr:nvSpPr>
        <xdr:cNvPr id="316" name="補助費等該当値テキスト"/>
        <xdr:cNvSpPr txBox="1"/>
      </xdr:nvSpPr>
      <xdr:spPr>
        <a:xfrm>
          <a:off x="10528300" y="6040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133865</xdr:rowOff>
    </xdr:from>
    <xdr:to>
      <xdr:col>50</xdr:col>
      <xdr:colOff>165100</xdr:colOff>
      <xdr:row>36</xdr:row>
      <xdr:rowOff>64015</xdr:rowOff>
    </xdr:to>
    <xdr:sp macro="" textlink="">
      <xdr:nvSpPr>
        <xdr:cNvPr id="317" name="楕円 316"/>
        <xdr:cNvSpPr/>
      </xdr:nvSpPr>
      <xdr:spPr>
        <a:xfrm>
          <a:off x="9588500" y="613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80542</xdr:rowOff>
    </xdr:from>
    <xdr:ext cx="599010" cy="259045"/>
    <xdr:sp macro="" textlink="">
      <xdr:nvSpPr>
        <xdr:cNvPr id="318" name="テキスト ボックス 317"/>
        <xdr:cNvSpPr txBox="1"/>
      </xdr:nvSpPr>
      <xdr:spPr>
        <a:xfrm>
          <a:off x="9339795" y="590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55185</xdr:rowOff>
    </xdr:from>
    <xdr:to>
      <xdr:col>46</xdr:col>
      <xdr:colOff>38100</xdr:colOff>
      <xdr:row>34</xdr:row>
      <xdr:rowOff>156785</xdr:rowOff>
    </xdr:to>
    <xdr:sp macro="" textlink="">
      <xdr:nvSpPr>
        <xdr:cNvPr id="319" name="楕円 318"/>
        <xdr:cNvSpPr/>
      </xdr:nvSpPr>
      <xdr:spPr>
        <a:xfrm>
          <a:off x="8699500" y="588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1862</xdr:rowOff>
    </xdr:from>
    <xdr:ext cx="599010" cy="259045"/>
    <xdr:sp macro="" textlink="">
      <xdr:nvSpPr>
        <xdr:cNvPr id="320" name="テキスト ボックス 319"/>
        <xdr:cNvSpPr txBox="1"/>
      </xdr:nvSpPr>
      <xdr:spPr>
        <a:xfrm>
          <a:off x="8450795" y="565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157944</xdr:rowOff>
    </xdr:from>
    <xdr:to>
      <xdr:col>41</xdr:col>
      <xdr:colOff>101600</xdr:colOff>
      <xdr:row>37</xdr:row>
      <xdr:rowOff>88094</xdr:rowOff>
    </xdr:to>
    <xdr:sp macro="" textlink="">
      <xdr:nvSpPr>
        <xdr:cNvPr id="321" name="楕円 320"/>
        <xdr:cNvSpPr/>
      </xdr:nvSpPr>
      <xdr:spPr>
        <a:xfrm>
          <a:off x="7810500" y="633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104621</xdr:rowOff>
    </xdr:from>
    <xdr:ext cx="599010" cy="259045"/>
    <xdr:sp macro="" textlink="">
      <xdr:nvSpPr>
        <xdr:cNvPr id="322" name="テキスト ボックス 321"/>
        <xdr:cNvSpPr txBox="1"/>
      </xdr:nvSpPr>
      <xdr:spPr>
        <a:xfrm>
          <a:off x="7561795" y="6105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30257</xdr:rowOff>
    </xdr:from>
    <xdr:to>
      <xdr:col>36</xdr:col>
      <xdr:colOff>165100</xdr:colOff>
      <xdr:row>37</xdr:row>
      <xdr:rowOff>131857</xdr:rowOff>
    </xdr:to>
    <xdr:sp macro="" textlink="">
      <xdr:nvSpPr>
        <xdr:cNvPr id="323" name="楕円 322"/>
        <xdr:cNvSpPr/>
      </xdr:nvSpPr>
      <xdr:spPr>
        <a:xfrm>
          <a:off x="6921500" y="637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148384</xdr:rowOff>
    </xdr:from>
    <xdr:ext cx="599010" cy="259045"/>
    <xdr:sp macro="" textlink="">
      <xdr:nvSpPr>
        <xdr:cNvPr id="324" name="テキスト ボックス 323"/>
        <xdr:cNvSpPr txBox="1"/>
      </xdr:nvSpPr>
      <xdr:spPr>
        <a:xfrm>
          <a:off x="6672795" y="614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143080</xdr:rowOff>
    </xdr:from>
    <xdr:to>
      <xdr:col>55</xdr:col>
      <xdr:colOff>0</xdr:colOff>
      <xdr:row>57</xdr:row>
      <xdr:rowOff>165846</xdr:rowOff>
    </xdr:to>
    <xdr:cxnSp macro="">
      <xdr:nvCxnSpPr>
        <xdr:cNvPr id="355" name="直線コネクタ 354"/>
        <xdr:cNvCxnSpPr/>
      </xdr:nvCxnSpPr>
      <xdr:spPr>
        <a:xfrm>
          <a:off x="9639300" y="9915730"/>
          <a:ext cx="838200" cy="2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43071</xdr:rowOff>
    </xdr:from>
    <xdr:to>
      <xdr:col>50</xdr:col>
      <xdr:colOff>114300</xdr:colOff>
      <xdr:row>57</xdr:row>
      <xdr:rowOff>143080</xdr:rowOff>
    </xdr:to>
    <xdr:cxnSp macro="">
      <xdr:nvCxnSpPr>
        <xdr:cNvPr id="358" name="直線コネクタ 357"/>
        <xdr:cNvCxnSpPr/>
      </xdr:nvCxnSpPr>
      <xdr:spPr>
        <a:xfrm>
          <a:off x="8750300" y="9815721"/>
          <a:ext cx="889000" cy="10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81867</xdr:rowOff>
    </xdr:from>
    <xdr:to>
      <xdr:col>45</xdr:col>
      <xdr:colOff>177800</xdr:colOff>
      <xdr:row>57</xdr:row>
      <xdr:rowOff>43071</xdr:rowOff>
    </xdr:to>
    <xdr:cxnSp macro="">
      <xdr:nvCxnSpPr>
        <xdr:cNvPr id="361" name="直線コネクタ 360"/>
        <xdr:cNvCxnSpPr/>
      </xdr:nvCxnSpPr>
      <xdr:spPr>
        <a:xfrm>
          <a:off x="7861300" y="9683067"/>
          <a:ext cx="889000" cy="13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9746</xdr:rowOff>
    </xdr:from>
    <xdr:ext cx="534377" cy="259045"/>
    <xdr:sp macro="" textlink="">
      <xdr:nvSpPr>
        <xdr:cNvPr id="363" name="テキスト ボックス 362"/>
        <xdr:cNvSpPr txBox="1"/>
      </xdr:nvSpPr>
      <xdr:spPr>
        <a:xfrm>
          <a:off x="8483111" y="9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81867</xdr:rowOff>
    </xdr:from>
    <xdr:to>
      <xdr:col>41</xdr:col>
      <xdr:colOff>50800</xdr:colOff>
      <xdr:row>57</xdr:row>
      <xdr:rowOff>43204</xdr:rowOff>
    </xdr:to>
    <xdr:cxnSp macro="">
      <xdr:nvCxnSpPr>
        <xdr:cNvPr id="364" name="直線コネクタ 363"/>
        <xdr:cNvCxnSpPr/>
      </xdr:nvCxnSpPr>
      <xdr:spPr>
        <a:xfrm flipV="1">
          <a:off x="6972300" y="9683067"/>
          <a:ext cx="889000" cy="13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5014</xdr:rowOff>
    </xdr:from>
    <xdr:ext cx="534377" cy="259045"/>
    <xdr:sp macro="" textlink="">
      <xdr:nvSpPr>
        <xdr:cNvPr id="366" name="テキスト ボックス 365"/>
        <xdr:cNvSpPr txBox="1"/>
      </xdr:nvSpPr>
      <xdr:spPr>
        <a:xfrm>
          <a:off x="7594111" y="99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34105</xdr:rowOff>
    </xdr:from>
    <xdr:ext cx="534377" cy="259045"/>
    <xdr:sp macro="" textlink="">
      <xdr:nvSpPr>
        <xdr:cNvPr id="368" name="テキスト ボックス 367"/>
        <xdr:cNvSpPr txBox="1"/>
      </xdr:nvSpPr>
      <xdr:spPr>
        <a:xfrm>
          <a:off x="6705111" y="99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115046</xdr:rowOff>
    </xdr:from>
    <xdr:to>
      <xdr:col>55</xdr:col>
      <xdr:colOff>50800</xdr:colOff>
      <xdr:row>58</xdr:row>
      <xdr:rowOff>45196</xdr:rowOff>
    </xdr:to>
    <xdr:sp macro="" textlink="">
      <xdr:nvSpPr>
        <xdr:cNvPr id="374" name="楕円 373"/>
        <xdr:cNvSpPr/>
      </xdr:nvSpPr>
      <xdr:spPr>
        <a:xfrm>
          <a:off x="10426700" y="988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93473</xdr:rowOff>
    </xdr:from>
    <xdr:ext cx="534377" cy="259045"/>
    <xdr:sp macro="" textlink="">
      <xdr:nvSpPr>
        <xdr:cNvPr id="375" name="普通建設事業費該当値テキスト"/>
        <xdr:cNvSpPr txBox="1"/>
      </xdr:nvSpPr>
      <xdr:spPr>
        <a:xfrm>
          <a:off x="10528300" y="986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92280</xdr:rowOff>
    </xdr:from>
    <xdr:to>
      <xdr:col>50</xdr:col>
      <xdr:colOff>165100</xdr:colOff>
      <xdr:row>58</xdr:row>
      <xdr:rowOff>22430</xdr:rowOff>
    </xdr:to>
    <xdr:sp macro="" textlink="">
      <xdr:nvSpPr>
        <xdr:cNvPr id="376" name="楕円 375"/>
        <xdr:cNvSpPr/>
      </xdr:nvSpPr>
      <xdr:spPr>
        <a:xfrm>
          <a:off x="9588500" y="986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13557</xdr:rowOff>
    </xdr:from>
    <xdr:ext cx="534377" cy="259045"/>
    <xdr:sp macro="" textlink="">
      <xdr:nvSpPr>
        <xdr:cNvPr id="377" name="テキスト ボックス 376"/>
        <xdr:cNvSpPr txBox="1"/>
      </xdr:nvSpPr>
      <xdr:spPr>
        <a:xfrm>
          <a:off x="9372111" y="995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163721</xdr:rowOff>
    </xdr:from>
    <xdr:to>
      <xdr:col>46</xdr:col>
      <xdr:colOff>38100</xdr:colOff>
      <xdr:row>57</xdr:row>
      <xdr:rowOff>93871</xdr:rowOff>
    </xdr:to>
    <xdr:sp macro="" textlink="">
      <xdr:nvSpPr>
        <xdr:cNvPr id="378" name="楕円 377"/>
        <xdr:cNvSpPr/>
      </xdr:nvSpPr>
      <xdr:spPr>
        <a:xfrm>
          <a:off x="8699500" y="976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110398</xdr:rowOff>
    </xdr:from>
    <xdr:ext cx="599010" cy="259045"/>
    <xdr:sp macro="" textlink="">
      <xdr:nvSpPr>
        <xdr:cNvPr id="379" name="テキスト ボックス 378"/>
        <xdr:cNvSpPr txBox="1"/>
      </xdr:nvSpPr>
      <xdr:spPr>
        <a:xfrm>
          <a:off x="8450795" y="954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31067</xdr:rowOff>
    </xdr:from>
    <xdr:to>
      <xdr:col>41</xdr:col>
      <xdr:colOff>101600</xdr:colOff>
      <xdr:row>56</xdr:row>
      <xdr:rowOff>132667</xdr:rowOff>
    </xdr:to>
    <xdr:sp macro="" textlink="">
      <xdr:nvSpPr>
        <xdr:cNvPr id="380" name="楕円 379"/>
        <xdr:cNvSpPr/>
      </xdr:nvSpPr>
      <xdr:spPr>
        <a:xfrm>
          <a:off x="7810500" y="963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149194</xdr:rowOff>
    </xdr:from>
    <xdr:ext cx="599010" cy="259045"/>
    <xdr:sp macro="" textlink="">
      <xdr:nvSpPr>
        <xdr:cNvPr id="381" name="テキスト ボックス 380"/>
        <xdr:cNvSpPr txBox="1"/>
      </xdr:nvSpPr>
      <xdr:spPr>
        <a:xfrm>
          <a:off x="7561795" y="940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163854</xdr:rowOff>
    </xdr:from>
    <xdr:to>
      <xdr:col>36</xdr:col>
      <xdr:colOff>165100</xdr:colOff>
      <xdr:row>57</xdr:row>
      <xdr:rowOff>94004</xdr:rowOff>
    </xdr:to>
    <xdr:sp macro="" textlink="">
      <xdr:nvSpPr>
        <xdr:cNvPr id="382" name="楕円 381"/>
        <xdr:cNvSpPr/>
      </xdr:nvSpPr>
      <xdr:spPr>
        <a:xfrm>
          <a:off x="6921500" y="976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110531</xdr:rowOff>
    </xdr:from>
    <xdr:ext cx="599010" cy="259045"/>
    <xdr:sp macro="" textlink="">
      <xdr:nvSpPr>
        <xdr:cNvPr id="383" name="テキスト ボックス 382"/>
        <xdr:cNvSpPr txBox="1"/>
      </xdr:nvSpPr>
      <xdr:spPr>
        <a:xfrm>
          <a:off x="6672795" y="954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114261</xdr:rowOff>
    </xdr:from>
    <xdr:to>
      <xdr:col>55</xdr:col>
      <xdr:colOff>0</xdr:colOff>
      <xdr:row>79</xdr:row>
      <xdr:rowOff>40436</xdr:rowOff>
    </xdr:to>
    <xdr:cxnSp macro="">
      <xdr:nvCxnSpPr>
        <xdr:cNvPr id="412" name="直線コネクタ 411"/>
        <xdr:cNvCxnSpPr/>
      </xdr:nvCxnSpPr>
      <xdr:spPr>
        <a:xfrm>
          <a:off x="9639300" y="13487361"/>
          <a:ext cx="838200" cy="9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119050</xdr:rowOff>
    </xdr:from>
    <xdr:to>
      <xdr:col>50</xdr:col>
      <xdr:colOff>114300</xdr:colOff>
      <xdr:row>78</xdr:row>
      <xdr:rowOff>114261</xdr:rowOff>
    </xdr:to>
    <xdr:cxnSp macro="">
      <xdr:nvCxnSpPr>
        <xdr:cNvPr id="415" name="直線コネクタ 414"/>
        <xdr:cNvCxnSpPr/>
      </xdr:nvCxnSpPr>
      <xdr:spPr>
        <a:xfrm>
          <a:off x="8750300" y="13149250"/>
          <a:ext cx="889000" cy="33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119050</xdr:rowOff>
    </xdr:from>
    <xdr:to>
      <xdr:col>45</xdr:col>
      <xdr:colOff>177800</xdr:colOff>
      <xdr:row>78</xdr:row>
      <xdr:rowOff>27597</xdr:rowOff>
    </xdr:to>
    <xdr:cxnSp macro="">
      <xdr:nvCxnSpPr>
        <xdr:cNvPr id="418" name="直線コネクタ 417"/>
        <xdr:cNvCxnSpPr/>
      </xdr:nvCxnSpPr>
      <xdr:spPr>
        <a:xfrm flipV="1">
          <a:off x="7861300" y="13149250"/>
          <a:ext cx="889000" cy="25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89400</xdr:rowOff>
    </xdr:from>
    <xdr:ext cx="534377" cy="259045"/>
    <xdr:sp macro="" textlink="">
      <xdr:nvSpPr>
        <xdr:cNvPr id="420" name="テキスト ボックス 419"/>
        <xdr:cNvSpPr txBox="1"/>
      </xdr:nvSpPr>
      <xdr:spPr>
        <a:xfrm>
          <a:off x="8483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27597</xdr:rowOff>
    </xdr:from>
    <xdr:to>
      <xdr:col>41</xdr:col>
      <xdr:colOff>50800</xdr:colOff>
      <xdr:row>78</xdr:row>
      <xdr:rowOff>100673</xdr:rowOff>
    </xdr:to>
    <xdr:cxnSp macro="">
      <xdr:nvCxnSpPr>
        <xdr:cNvPr id="421" name="直線コネクタ 420"/>
        <xdr:cNvCxnSpPr/>
      </xdr:nvCxnSpPr>
      <xdr:spPr>
        <a:xfrm flipV="1">
          <a:off x="6972300" y="13400697"/>
          <a:ext cx="889000" cy="7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161086</xdr:rowOff>
    </xdr:from>
    <xdr:to>
      <xdr:col>55</xdr:col>
      <xdr:colOff>50800</xdr:colOff>
      <xdr:row>79</xdr:row>
      <xdr:rowOff>91236</xdr:rowOff>
    </xdr:to>
    <xdr:sp macro="" textlink="">
      <xdr:nvSpPr>
        <xdr:cNvPr id="431" name="楕円 430"/>
        <xdr:cNvSpPr/>
      </xdr:nvSpPr>
      <xdr:spPr>
        <a:xfrm>
          <a:off x="10426700" y="1353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76013</xdr:rowOff>
    </xdr:from>
    <xdr:ext cx="378565" cy="259045"/>
    <xdr:sp macro="" textlink="">
      <xdr:nvSpPr>
        <xdr:cNvPr id="432" name="普通建設事業費 （ うち新規整備　）該当値テキスト"/>
        <xdr:cNvSpPr txBox="1"/>
      </xdr:nvSpPr>
      <xdr:spPr>
        <a:xfrm>
          <a:off x="10528300" y="13449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63461</xdr:rowOff>
    </xdr:from>
    <xdr:to>
      <xdr:col>50</xdr:col>
      <xdr:colOff>165100</xdr:colOff>
      <xdr:row>78</xdr:row>
      <xdr:rowOff>165061</xdr:rowOff>
    </xdr:to>
    <xdr:sp macro="" textlink="">
      <xdr:nvSpPr>
        <xdr:cNvPr id="433" name="楕円 432"/>
        <xdr:cNvSpPr/>
      </xdr:nvSpPr>
      <xdr:spPr>
        <a:xfrm>
          <a:off x="9588500" y="1343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156188</xdr:rowOff>
    </xdr:from>
    <xdr:ext cx="469744" cy="259045"/>
    <xdr:sp macro="" textlink="">
      <xdr:nvSpPr>
        <xdr:cNvPr id="434" name="テキスト ボックス 433"/>
        <xdr:cNvSpPr txBox="1"/>
      </xdr:nvSpPr>
      <xdr:spPr>
        <a:xfrm>
          <a:off x="9404428" y="1352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68250</xdr:rowOff>
    </xdr:from>
    <xdr:to>
      <xdr:col>46</xdr:col>
      <xdr:colOff>38100</xdr:colOff>
      <xdr:row>76</xdr:row>
      <xdr:rowOff>169850</xdr:rowOff>
    </xdr:to>
    <xdr:sp macro="" textlink="">
      <xdr:nvSpPr>
        <xdr:cNvPr id="435" name="楕円 434"/>
        <xdr:cNvSpPr/>
      </xdr:nvSpPr>
      <xdr:spPr>
        <a:xfrm>
          <a:off x="8699500" y="1309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14927</xdr:rowOff>
    </xdr:from>
    <xdr:ext cx="534377" cy="259045"/>
    <xdr:sp macro="" textlink="">
      <xdr:nvSpPr>
        <xdr:cNvPr id="436" name="テキスト ボックス 435"/>
        <xdr:cNvSpPr txBox="1"/>
      </xdr:nvSpPr>
      <xdr:spPr>
        <a:xfrm>
          <a:off x="8483111" y="1287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148247</xdr:rowOff>
    </xdr:from>
    <xdr:to>
      <xdr:col>41</xdr:col>
      <xdr:colOff>101600</xdr:colOff>
      <xdr:row>78</xdr:row>
      <xdr:rowOff>78397</xdr:rowOff>
    </xdr:to>
    <xdr:sp macro="" textlink="">
      <xdr:nvSpPr>
        <xdr:cNvPr id="437" name="楕円 436"/>
        <xdr:cNvSpPr/>
      </xdr:nvSpPr>
      <xdr:spPr>
        <a:xfrm>
          <a:off x="7810500" y="1334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69524</xdr:rowOff>
    </xdr:from>
    <xdr:ext cx="534377" cy="259045"/>
    <xdr:sp macro="" textlink="">
      <xdr:nvSpPr>
        <xdr:cNvPr id="438" name="テキスト ボックス 437"/>
        <xdr:cNvSpPr txBox="1"/>
      </xdr:nvSpPr>
      <xdr:spPr>
        <a:xfrm>
          <a:off x="7594111" y="1344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49873</xdr:rowOff>
    </xdr:from>
    <xdr:to>
      <xdr:col>36</xdr:col>
      <xdr:colOff>165100</xdr:colOff>
      <xdr:row>78</xdr:row>
      <xdr:rowOff>151473</xdr:rowOff>
    </xdr:to>
    <xdr:sp macro="" textlink="">
      <xdr:nvSpPr>
        <xdr:cNvPr id="439" name="楕円 438"/>
        <xdr:cNvSpPr/>
      </xdr:nvSpPr>
      <xdr:spPr>
        <a:xfrm>
          <a:off x="6921500" y="1342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142600</xdr:rowOff>
    </xdr:from>
    <xdr:ext cx="469744" cy="259045"/>
    <xdr:sp macro="" textlink="">
      <xdr:nvSpPr>
        <xdr:cNvPr id="440" name="テキスト ボックス 439"/>
        <xdr:cNvSpPr txBox="1"/>
      </xdr:nvSpPr>
      <xdr:spPr>
        <a:xfrm>
          <a:off x="6737428" y="1351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20695</xdr:rowOff>
    </xdr:from>
    <xdr:to>
      <xdr:col>55</xdr:col>
      <xdr:colOff>0</xdr:colOff>
      <xdr:row>98</xdr:row>
      <xdr:rowOff>25076</xdr:rowOff>
    </xdr:to>
    <xdr:cxnSp macro="">
      <xdr:nvCxnSpPr>
        <xdr:cNvPr id="471" name="直線コネクタ 470"/>
        <xdr:cNvCxnSpPr/>
      </xdr:nvCxnSpPr>
      <xdr:spPr>
        <a:xfrm flipV="1">
          <a:off x="9639300" y="16822795"/>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26542</xdr:rowOff>
    </xdr:from>
    <xdr:ext cx="534377" cy="259045"/>
    <xdr:sp macro="" textlink="">
      <xdr:nvSpPr>
        <xdr:cNvPr id="472" name="普通建設事業費 （ うち更新整備　）平均値テキスト"/>
        <xdr:cNvSpPr txBox="1"/>
      </xdr:nvSpPr>
      <xdr:spPr>
        <a:xfrm>
          <a:off x="10528300" y="16828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14146</xdr:rowOff>
    </xdr:from>
    <xdr:to>
      <xdr:col>50</xdr:col>
      <xdr:colOff>114300</xdr:colOff>
      <xdr:row>98</xdr:row>
      <xdr:rowOff>25076</xdr:rowOff>
    </xdr:to>
    <xdr:cxnSp macro="">
      <xdr:nvCxnSpPr>
        <xdr:cNvPr id="474" name="直線コネクタ 473"/>
        <xdr:cNvCxnSpPr/>
      </xdr:nvCxnSpPr>
      <xdr:spPr>
        <a:xfrm>
          <a:off x="8750300" y="16816246"/>
          <a:ext cx="889000" cy="1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131926</xdr:rowOff>
    </xdr:from>
    <xdr:ext cx="534377" cy="259045"/>
    <xdr:sp macro="" textlink="">
      <xdr:nvSpPr>
        <xdr:cNvPr id="476" name="テキスト ボックス 475"/>
        <xdr:cNvSpPr txBox="1"/>
      </xdr:nvSpPr>
      <xdr:spPr>
        <a:xfrm>
          <a:off x="9372111" y="169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167272</xdr:rowOff>
    </xdr:from>
    <xdr:to>
      <xdr:col>45</xdr:col>
      <xdr:colOff>177800</xdr:colOff>
      <xdr:row>98</xdr:row>
      <xdr:rowOff>14146</xdr:rowOff>
    </xdr:to>
    <xdr:cxnSp macro="">
      <xdr:nvCxnSpPr>
        <xdr:cNvPr id="477" name="直線コネクタ 476"/>
        <xdr:cNvCxnSpPr/>
      </xdr:nvCxnSpPr>
      <xdr:spPr>
        <a:xfrm>
          <a:off x="7861300" y="16626472"/>
          <a:ext cx="889000" cy="18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146266</xdr:rowOff>
    </xdr:from>
    <xdr:ext cx="534377" cy="259045"/>
    <xdr:sp macro="" textlink="">
      <xdr:nvSpPr>
        <xdr:cNvPr id="479" name="テキスト ボックス 478"/>
        <xdr:cNvSpPr txBox="1"/>
      </xdr:nvSpPr>
      <xdr:spPr>
        <a:xfrm>
          <a:off x="8483111" y="169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167272</xdr:rowOff>
    </xdr:from>
    <xdr:to>
      <xdr:col>41</xdr:col>
      <xdr:colOff>50800</xdr:colOff>
      <xdr:row>97</xdr:row>
      <xdr:rowOff>124377</xdr:rowOff>
    </xdr:to>
    <xdr:cxnSp macro="">
      <xdr:nvCxnSpPr>
        <xdr:cNvPr id="480" name="直線コネクタ 479"/>
        <xdr:cNvCxnSpPr/>
      </xdr:nvCxnSpPr>
      <xdr:spPr>
        <a:xfrm flipV="1">
          <a:off x="6972300" y="16626472"/>
          <a:ext cx="889000" cy="12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140992</xdr:rowOff>
    </xdr:from>
    <xdr:ext cx="534377" cy="259045"/>
    <xdr:sp macro="" textlink="">
      <xdr:nvSpPr>
        <xdr:cNvPr id="482" name="テキスト ボックス 481"/>
        <xdr:cNvSpPr txBox="1"/>
      </xdr:nvSpPr>
      <xdr:spPr>
        <a:xfrm>
          <a:off x="7594111" y="1694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167115</xdr:rowOff>
    </xdr:from>
    <xdr:ext cx="534377" cy="259045"/>
    <xdr:sp macro="" textlink="">
      <xdr:nvSpPr>
        <xdr:cNvPr id="484" name="テキスト ボックス 483"/>
        <xdr:cNvSpPr txBox="1"/>
      </xdr:nvSpPr>
      <xdr:spPr>
        <a:xfrm>
          <a:off x="6705111" y="1696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141345</xdr:rowOff>
    </xdr:from>
    <xdr:to>
      <xdr:col>55</xdr:col>
      <xdr:colOff>50800</xdr:colOff>
      <xdr:row>98</xdr:row>
      <xdr:rowOff>71495</xdr:rowOff>
    </xdr:to>
    <xdr:sp macro="" textlink="">
      <xdr:nvSpPr>
        <xdr:cNvPr id="490" name="楕円 489"/>
        <xdr:cNvSpPr/>
      </xdr:nvSpPr>
      <xdr:spPr>
        <a:xfrm>
          <a:off x="10426700" y="167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164222</xdr:rowOff>
    </xdr:from>
    <xdr:ext cx="534377" cy="259045"/>
    <xdr:sp macro="" textlink="">
      <xdr:nvSpPr>
        <xdr:cNvPr id="491" name="普通建設事業費 （ うち更新整備　）該当値テキスト"/>
        <xdr:cNvSpPr txBox="1"/>
      </xdr:nvSpPr>
      <xdr:spPr>
        <a:xfrm>
          <a:off x="10528300" y="166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145726</xdr:rowOff>
    </xdr:from>
    <xdr:to>
      <xdr:col>50</xdr:col>
      <xdr:colOff>165100</xdr:colOff>
      <xdr:row>98</xdr:row>
      <xdr:rowOff>75876</xdr:rowOff>
    </xdr:to>
    <xdr:sp macro="" textlink="">
      <xdr:nvSpPr>
        <xdr:cNvPr id="492" name="楕円 491"/>
        <xdr:cNvSpPr/>
      </xdr:nvSpPr>
      <xdr:spPr>
        <a:xfrm>
          <a:off x="9588500" y="1677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92403</xdr:rowOff>
    </xdr:from>
    <xdr:ext cx="534377" cy="259045"/>
    <xdr:sp macro="" textlink="">
      <xdr:nvSpPr>
        <xdr:cNvPr id="493" name="テキスト ボックス 492"/>
        <xdr:cNvSpPr txBox="1"/>
      </xdr:nvSpPr>
      <xdr:spPr>
        <a:xfrm>
          <a:off x="9372111" y="1655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134796</xdr:rowOff>
    </xdr:from>
    <xdr:to>
      <xdr:col>46</xdr:col>
      <xdr:colOff>38100</xdr:colOff>
      <xdr:row>98</xdr:row>
      <xdr:rowOff>64946</xdr:rowOff>
    </xdr:to>
    <xdr:sp macro="" textlink="">
      <xdr:nvSpPr>
        <xdr:cNvPr id="494" name="楕円 493"/>
        <xdr:cNvSpPr/>
      </xdr:nvSpPr>
      <xdr:spPr>
        <a:xfrm>
          <a:off x="8699500" y="1676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81473</xdr:rowOff>
    </xdr:from>
    <xdr:ext cx="534377" cy="259045"/>
    <xdr:sp macro="" textlink="">
      <xdr:nvSpPr>
        <xdr:cNvPr id="495" name="テキスト ボックス 494"/>
        <xdr:cNvSpPr txBox="1"/>
      </xdr:nvSpPr>
      <xdr:spPr>
        <a:xfrm>
          <a:off x="8483111" y="1654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116472</xdr:rowOff>
    </xdr:from>
    <xdr:to>
      <xdr:col>41</xdr:col>
      <xdr:colOff>101600</xdr:colOff>
      <xdr:row>97</xdr:row>
      <xdr:rowOff>46622</xdr:rowOff>
    </xdr:to>
    <xdr:sp macro="" textlink="">
      <xdr:nvSpPr>
        <xdr:cNvPr id="496" name="楕円 495"/>
        <xdr:cNvSpPr/>
      </xdr:nvSpPr>
      <xdr:spPr>
        <a:xfrm>
          <a:off x="7810500" y="1657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63149</xdr:rowOff>
    </xdr:from>
    <xdr:ext cx="599010" cy="259045"/>
    <xdr:sp macro="" textlink="">
      <xdr:nvSpPr>
        <xdr:cNvPr id="497" name="テキスト ボックス 496"/>
        <xdr:cNvSpPr txBox="1"/>
      </xdr:nvSpPr>
      <xdr:spPr>
        <a:xfrm>
          <a:off x="7561795" y="1635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73577</xdr:rowOff>
    </xdr:from>
    <xdr:to>
      <xdr:col>36</xdr:col>
      <xdr:colOff>165100</xdr:colOff>
      <xdr:row>98</xdr:row>
      <xdr:rowOff>3727</xdr:rowOff>
    </xdr:to>
    <xdr:sp macro="" textlink="">
      <xdr:nvSpPr>
        <xdr:cNvPr id="498" name="楕円 497"/>
        <xdr:cNvSpPr/>
      </xdr:nvSpPr>
      <xdr:spPr>
        <a:xfrm>
          <a:off x="6921500" y="1670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20254</xdr:rowOff>
    </xdr:from>
    <xdr:ext cx="534377" cy="259045"/>
    <xdr:sp macro="" textlink="">
      <xdr:nvSpPr>
        <xdr:cNvPr id="499" name="テキスト ボックス 498"/>
        <xdr:cNvSpPr txBox="1"/>
      </xdr:nvSpPr>
      <xdr:spPr>
        <a:xfrm>
          <a:off x="6705111" y="1647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25922</xdr:rowOff>
    </xdr:from>
    <xdr:to>
      <xdr:col>85</xdr:col>
      <xdr:colOff>127000</xdr:colOff>
      <xdr:row>36</xdr:row>
      <xdr:rowOff>151832</xdr:rowOff>
    </xdr:to>
    <xdr:cxnSp macro="">
      <xdr:nvCxnSpPr>
        <xdr:cNvPr id="530" name="直線コネクタ 529"/>
        <xdr:cNvCxnSpPr/>
      </xdr:nvCxnSpPr>
      <xdr:spPr>
        <a:xfrm flipV="1">
          <a:off x="15481300" y="5855222"/>
          <a:ext cx="838200" cy="46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53513</xdr:rowOff>
    </xdr:from>
    <xdr:ext cx="469744" cy="259045"/>
    <xdr:sp macro="" textlink="">
      <xdr:nvSpPr>
        <xdr:cNvPr id="531" name="災害復旧事業費平均値テキスト"/>
        <xdr:cNvSpPr txBox="1"/>
      </xdr:nvSpPr>
      <xdr:spPr>
        <a:xfrm>
          <a:off x="16370300" y="656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151832</xdr:rowOff>
    </xdr:from>
    <xdr:to>
      <xdr:col>81</xdr:col>
      <xdr:colOff>50800</xdr:colOff>
      <xdr:row>39</xdr:row>
      <xdr:rowOff>11178</xdr:rowOff>
    </xdr:to>
    <xdr:cxnSp macro="">
      <xdr:nvCxnSpPr>
        <xdr:cNvPr id="533" name="直線コネクタ 532"/>
        <xdr:cNvCxnSpPr/>
      </xdr:nvCxnSpPr>
      <xdr:spPr>
        <a:xfrm flipV="1">
          <a:off x="14592300" y="6324032"/>
          <a:ext cx="889000" cy="37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147925</xdr:rowOff>
    </xdr:from>
    <xdr:ext cx="534377" cy="259045"/>
    <xdr:sp macro="" textlink="">
      <xdr:nvSpPr>
        <xdr:cNvPr id="535" name="テキスト ボックス 534"/>
        <xdr:cNvSpPr txBox="1"/>
      </xdr:nvSpPr>
      <xdr:spPr>
        <a:xfrm>
          <a:off x="15214111" y="66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11178</xdr:rowOff>
    </xdr:from>
    <xdr:to>
      <xdr:col>76</xdr:col>
      <xdr:colOff>114300</xdr:colOff>
      <xdr:row>39</xdr:row>
      <xdr:rowOff>11260</xdr:rowOff>
    </xdr:to>
    <xdr:cxnSp macro="">
      <xdr:nvCxnSpPr>
        <xdr:cNvPr id="536" name="直線コネクタ 535"/>
        <xdr:cNvCxnSpPr/>
      </xdr:nvCxnSpPr>
      <xdr:spPr>
        <a:xfrm flipV="1">
          <a:off x="13703300" y="6697728"/>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134345</xdr:rowOff>
    </xdr:from>
    <xdr:to>
      <xdr:col>71</xdr:col>
      <xdr:colOff>177800</xdr:colOff>
      <xdr:row>39</xdr:row>
      <xdr:rowOff>11260</xdr:rowOff>
    </xdr:to>
    <xdr:cxnSp macro="">
      <xdr:nvCxnSpPr>
        <xdr:cNvPr id="539" name="直線コネクタ 538"/>
        <xdr:cNvCxnSpPr/>
      </xdr:nvCxnSpPr>
      <xdr:spPr>
        <a:xfrm>
          <a:off x="12814300" y="6649445"/>
          <a:ext cx="889000" cy="4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146572</xdr:rowOff>
    </xdr:from>
    <xdr:to>
      <xdr:col>85</xdr:col>
      <xdr:colOff>177800</xdr:colOff>
      <xdr:row>34</xdr:row>
      <xdr:rowOff>76722</xdr:rowOff>
    </xdr:to>
    <xdr:sp macro="" textlink="">
      <xdr:nvSpPr>
        <xdr:cNvPr id="549" name="楕円 548"/>
        <xdr:cNvSpPr/>
      </xdr:nvSpPr>
      <xdr:spPr>
        <a:xfrm>
          <a:off x="16268700" y="580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169449</xdr:rowOff>
    </xdr:from>
    <xdr:ext cx="534377" cy="259045"/>
    <xdr:sp macro="" textlink="">
      <xdr:nvSpPr>
        <xdr:cNvPr id="550" name="災害復旧事業費該当値テキスト"/>
        <xdr:cNvSpPr txBox="1"/>
      </xdr:nvSpPr>
      <xdr:spPr>
        <a:xfrm>
          <a:off x="16370300" y="565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101032</xdr:rowOff>
    </xdr:from>
    <xdr:to>
      <xdr:col>81</xdr:col>
      <xdr:colOff>101600</xdr:colOff>
      <xdr:row>37</xdr:row>
      <xdr:rowOff>31182</xdr:rowOff>
    </xdr:to>
    <xdr:sp macro="" textlink="">
      <xdr:nvSpPr>
        <xdr:cNvPr id="551" name="楕円 550"/>
        <xdr:cNvSpPr/>
      </xdr:nvSpPr>
      <xdr:spPr>
        <a:xfrm>
          <a:off x="15430500" y="627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47709</xdr:rowOff>
    </xdr:from>
    <xdr:ext cx="534377" cy="259045"/>
    <xdr:sp macro="" textlink="">
      <xdr:nvSpPr>
        <xdr:cNvPr id="552" name="テキスト ボックス 551"/>
        <xdr:cNvSpPr txBox="1"/>
      </xdr:nvSpPr>
      <xdr:spPr>
        <a:xfrm>
          <a:off x="15214111" y="60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131828</xdr:rowOff>
    </xdr:from>
    <xdr:to>
      <xdr:col>76</xdr:col>
      <xdr:colOff>165100</xdr:colOff>
      <xdr:row>39</xdr:row>
      <xdr:rowOff>61978</xdr:rowOff>
    </xdr:to>
    <xdr:sp macro="" textlink="">
      <xdr:nvSpPr>
        <xdr:cNvPr id="553" name="楕円 552"/>
        <xdr:cNvSpPr/>
      </xdr:nvSpPr>
      <xdr:spPr>
        <a:xfrm>
          <a:off x="14541500" y="664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53105</xdr:rowOff>
    </xdr:from>
    <xdr:ext cx="469744" cy="259045"/>
    <xdr:sp macro="" textlink="">
      <xdr:nvSpPr>
        <xdr:cNvPr id="554" name="テキスト ボックス 553"/>
        <xdr:cNvSpPr txBox="1"/>
      </xdr:nvSpPr>
      <xdr:spPr>
        <a:xfrm>
          <a:off x="14357428" y="673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131910</xdr:rowOff>
    </xdr:from>
    <xdr:to>
      <xdr:col>72</xdr:col>
      <xdr:colOff>38100</xdr:colOff>
      <xdr:row>39</xdr:row>
      <xdr:rowOff>62060</xdr:rowOff>
    </xdr:to>
    <xdr:sp macro="" textlink="">
      <xdr:nvSpPr>
        <xdr:cNvPr id="555" name="楕円 554"/>
        <xdr:cNvSpPr/>
      </xdr:nvSpPr>
      <xdr:spPr>
        <a:xfrm>
          <a:off x="13652500" y="66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53187</xdr:rowOff>
    </xdr:from>
    <xdr:ext cx="469744" cy="259045"/>
    <xdr:sp macro="" textlink="">
      <xdr:nvSpPr>
        <xdr:cNvPr id="556" name="テキスト ボックス 555"/>
        <xdr:cNvSpPr txBox="1"/>
      </xdr:nvSpPr>
      <xdr:spPr>
        <a:xfrm>
          <a:off x="13468428" y="673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83545</xdr:rowOff>
    </xdr:from>
    <xdr:to>
      <xdr:col>67</xdr:col>
      <xdr:colOff>101600</xdr:colOff>
      <xdr:row>39</xdr:row>
      <xdr:rowOff>13695</xdr:rowOff>
    </xdr:to>
    <xdr:sp macro="" textlink="">
      <xdr:nvSpPr>
        <xdr:cNvPr id="557" name="楕円 556"/>
        <xdr:cNvSpPr/>
      </xdr:nvSpPr>
      <xdr:spPr>
        <a:xfrm>
          <a:off x="12763500" y="659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4822</xdr:rowOff>
    </xdr:from>
    <xdr:ext cx="469744" cy="259045"/>
    <xdr:sp macro="" textlink="">
      <xdr:nvSpPr>
        <xdr:cNvPr id="558" name="テキスト ボックス 557"/>
        <xdr:cNvSpPr txBox="1"/>
      </xdr:nvSpPr>
      <xdr:spPr>
        <a:xfrm>
          <a:off x="12579428" y="669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59837</xdr:rowOff>
    </xdr:from>
    <xdr:to>
      <xdr:col>85</xdr:col>
      <xdr:colOff>127000</xdr:colOff>
      <xdr:row>77</xdr:row>
      <xdr:rowOff>107826</xdr:rowOff>
    </xdr:to>
    <xdr:cxnSp macro="">
      <xdr:nvCxnSpPr>
        <xdr:cNvPr id="640" name="直線コネクタ 639"/>
        <xdr:cNvCxnSpPr/>
      </xdr:nvCxnSpPr>
      <xdr:spPr>
        <a:xfrm flipV="1">
          <a:off x="15481300" y="13261487"/>
          <a:ext cx="838200" cy="4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41" name="公債費平均値テキスト"/>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101256</xdr:rowOff>
    </xdr:from>
    <xdr:to>
      <xdr:col>81</xdr:col>
      <xdr:colOff>50800</xdr:colOff>
      <xdr:row>77</xdr:row>
      <xdr:rowOff>107826</xdr:rowOff>
    </xdr:to>
    <xdr:cxnSp macro="">
      <xdr:nvCxnSpPr>
        <xdr:cNvPr id="643" name="直線コネクタ 642"/>
        <xdr:cNvCxnSpPr/>
      </xdr:nvCxnSpPr>
      <xdr:spPr>
        <a:xfrm>
          <a:off x="14592300" y="13302906"/>
          <a:ext cx="889000" cy="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5" name="テキスト ボックス 644"/>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99186</xdr:rowOff>
    </xdr:from>
    <xdr:to>
      <xdr:col>76</xdr:col>
      <xdr:colOff>114300</xdr:colOff>
      <xdr:row>77</xdr:row>
      <xdr:rowOff>101256</xdr:rowOff>
    </xdr:to>
    <xdr:cxnSp macro="">
      <xdr:nvCxnSpPr>
        <xdr:cNvPr id="646" name="直線コネクタ 645"/>
        <xdr:cNvCxnSpPr/>
      </xdr:nvCxnSpPr>
      <xdr:spPr>
        <a:xfrm>
          <a:off x="13703300" y="13300836"/>
          <a:ext cx="8890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8" name="テキスト ボックス 647"/>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99186</xdr:rowOff>
    </xdr:from>
    <xdr:to>
      <xdr:col>71</xdr:col>
      <xdr:colOff>177800</xdr:colOff>
      <xdr:row>77</xdr:row>
      <xdr:rowOff>102964</xdr:rowOff>
    </xdr:to>
    <xdr:cxnSp macro="">
      <xdr:nvCxnSpPr>
        <xdr:cNvPr id="649" name="直線コネクタ 648"/>
        <xdr:cNvCxnSpPr/>
      </xdr:nvCxnSpPr>
      <xdr:spPr>
        <a:xfrm flipV="1">
          <a:off x="12814300" y="13300836"/>
          <a:ext cx="8890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86343</xdr:rowOff>
    </xdr:from>
    <xdr:ext cx="534377" cy="259045"/>
    <xdr:sp macro="" textlink="">
      <xdr:nvSpPr>
        <xdr:cNvPr id="651" name="テキスト ボックス 650"/>
        <xdr:cNvSpPr txBox="1"/>
      </xdr:nvSpPr>
      <xdr:spPr>
        <a:xfrm>
          <a:off x="13436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84197</xdr:rowOff>
    </xdr:from>
    <xdr:ext cx="534377" cy="259045"/>
    <xdr:sp macro="" textlink="">
      <xdr:nvSpPr>
        <xdr:cNvPr id="653" name="テキスト ボックス 652"/>
        <xdr:cNvSpPr txBox="1"/>
      </xdr:nvSpPr>
      <xdr:spPr>
        <a:xfrm>
          <a:off x="12547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9037</xdr:rowOff>
    </xdr:from>
    <xdr:to>
      <xdr:col>85</xdr:col>
      <xdr:colOff>177800</xdr:colOff>
      <xdr:row>77</xdr:row>
      <xdr:rowOff>110637</xdr:rowOff>
    </xdr:to>
    <xdr:sp macro="" textlink="">
      <xdr:nvSpPr>
        <xdr:cNvPr id="659" name="楕円 658"/>
        <xdr:cNvSpPr/>
      </xdr:nvSpPr>
      <xdr:spPr>
        <a:xfrm>
          <a:off x="16268700" y="1321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31914</xdr:rowOff>
    </xdr:from>
    <xdr:ext cx="599010" cy="259045"/>
    <xdr:sp macro="" textlink="">
      <xdr:nvSpPr>
        <xdr:cNvPr id="660" name="公債費該当値テキスト"/>
        <xdr:cNvSpPr txBox="1"/>
      </xdr:nvSpPr>
      <xdr:spPr>
        <a:xfrm>
          <a:off x="16370300" y="13062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57026</xdr:rowOff>
    </xdr:from>
    <xdr:to>
      <xdr:col>81</xdr:col>
      <xdr:colOff>101600</xdr:colOff>
      <xdr:row>77</xdr:row>
      <xdr:rowOff>158626</xdr:rowOff>
    </xdr:to>
    <xdr:sp macro="" textlink="">
      <xdr:nvSpPr>
        <xdr:cNvPr id="661" name="楕円 660"/>
        <xdr:cNvSpPr/>
      </xdr:nvSpPr>
      <xdr:spPr>
        <a:xfrm>
          <a:off x="15430500" y="1325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3703</xdr:rowOff>
    </xdr:from>
    <xdr:ext cx="599010" cy="259045"/>
    <xdr:sp macro="" textlink="">
      <xdr:nvSpPr>
        <xdr:cNvPr id="662" name="テキスト ボックス 661"/>
        <xdr:cNvSpPr txBox="1"/>
      </xdr:nvSpPr>
      <xdr:spPr>
        <a:xfrm>
          <a:off x="15181795" y="1303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50456</xdr:rowOff>
    </xdr:from>
    <xdr:to>
      <xdr:col>76</xdr:col>
      <xdr:colOff>165100</xdr:colOff>
      <xdr:row>77</xdr:row>
      <xdr:rowOff>152056</xdr:rowOff>
    </xdr:to>
    <xdr:sp macro="" textlink="">
      <xdr:nvSpPr>
        <xdr:cNvPr id="663" name="楕円 662"/>
        <xdr:cNvSpPr/>
      </xdr:nvSpPr>
      <xdr:spPr>
        <a:xfrm>
          <a:off x="14541500" y="1325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168583</xdr:rowOff>
    </xdr:from>
    <xdr:ext cx="599010" cy="259045"/>
    <xdr:sp macro="" textlink="">
      <xdr:nvSpPr>
        <xdr:cNvPr id="664" name="テキスト ボックス 663"/>
        <xdr:cNvSpPr txBox="1"/>
      </xdr:nvSpPr>
      <xdr:spPr>
        <a:xfrm>
          <a:off x="14292795" y="1302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48386</xdr:rowOff>
    </xdr:from>
    <xdr:to>
      <xdr:col>72</xdr:col>
      <xdr:colOff>38100</xdr:colOff>
      <xdr:row>77</xdr:row>
      <xdr:rowOff>149986</xdr:rowOff>
    </xdr:to>
    <xdr:sp macro="" textlink="">
      <xdr:nvSpPr>
        <xdr:cNvPr id="665" name="楕円 664"/>
        <xdr:cNvSpPr/>
      </xdr:nvSpPr>
      <xdr:spPr>
        <a:xfrm>
          <a:off x="13652500" y="13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166513</xdr:rowOff>
    </xdr:from>
    <xdr:ext cx="599010" cy="259045"/>
    <xdr:sp macro="" textlink="">
      <xdr:nvSpPr>
        <xdr:cNvPr id="666" name="テキスト ボックス 665"/>
        <xdr:cNvSpPr txBox="1"/>
      </xdr:nvSpPr>
      <xdr:spPr>
        <a:xfrm>
          <a:off x="13403795" y="1302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52164</xdr:rowOff>
    </xdr:from>
    <xdr:to>
      <xdr:col>67</xdr:col>
      <xdr:colOff>101600</xdr:colOff>
      <xdr:row>77</xdr:row>
      <xdr:rowOff>153764</xdr:rowOff>
    </xdr:to>
    <xdr:sp macro="" textlink="">
      <xdr:nvSpPr>
        <xdr:cNvPr id="667" name="楕円 666"/>
        <xdr:cNvSpPr/>
      </xdr:nvSpPr>
      <xdr:spPr>
        <a:xfrm>
          <a:off x="12763500" y="1325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170291</xdr:rowOff>
    </xdr:from>
    <xdr:ext cx="599010" cy="259045"/>
    <xdr:sp macro="" textlink="">
      <xdr:nvSpPr>
        <xdr:cNvPr id="668" name="テキスト ボックス 667"/>
        <xdr:cNvSpPr txBox="1"/>
      </xdr:nvSpPr>
      <xdr:spPr>
        <a:xfrm>
          <a:off x="12514795" y="130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165086</xdr:rowOff>
    </xdr:from>
    <xdr:to>
      <xdr:col>85</xdr:col>
      <xdr:colOff>127000</xdr:colOff>
      <xdr:row>99</xdr:row>
      <xdr:rowOff>14551</xdr:rowOff>
    </xdr:to>
    <xdr:cxnSp macro="">
      <xdr:nvCxnSpPr>
        <xdr:cNvPr id="697" name="直線コネクタ 696"/>
        <xdr:cNvCxnSpPr/>
      </xdr:nvCxnSpPr>
      <xdr:spPr>
        <a:xfrm>
          <a:off x="15481300" y="16967186"/>
          <a:ext cx="838200" cy="2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165086</xdr:rowOff>
    </xdr:from>
    <xdr:to>
      <xdr:col>81</xdr:col>
      <xdr:colOff>50800</xdr:colOff>
      <xdr:row>99</xdr:row>
      <xdr:rowOff>25916</xdr:rowOff>
    </xdr:to>
    <xdr:cxnSp macro="">
      <xdr:nvCxnSpPr>
        <xdr:cNvPr id="700" name="直線コネクタ 699"/>
        <xdr:cNvCxnSpPr/>
      </xdr:nvCxnSpPr>
      <xdr:spPr>
        <a:xfrm flipV="1">
          <a:off x="14592300" y="16967186"/>
          <a:ext cx="889000" cy="3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25916</xdr:rowOff>
    </xdr:from>
    <xdr:to>
      <xdr:col>76</xdr:col>
      <xdr:colOff>114300</xdr:colOff>
      <xdr:row>99</xdr:row>
      <xdr:rowOff>29893</xdr:rowOff>
    </xdr:to>
    <xdr:cxnSp macro="">
      <xdr:nvCxnSpPr>
        <xdr:cNvPr id="703" name="直線コネクタ 702"/>
        <xdr:cNvCxnSpPr/>
      </xdr:nvCxnSpPr>
      <xdr:spPr>
        <a:xfrm flipV="1">
          <a:off x="13703300" y="16999466"/>
          <a:ext cx="889000" cy="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29893</xdr:rowOff>
    </xdr:from>
    <xdr:to>
      <xdr:col>71</xdr:col>
      <xdr:colOff>177800</xdr:colOff>
      <xdr:row>99</xdr:row>
      <xdr:rowOff>37661</xdr:rowOff>
    </xdr:to>
    <xdr:cxnSp macro="">
      <xdr:nvCxnSpPr>
        <xdr:cNvPr id="706" name="直線コネクタ 705"/>
        <xdr:cNvCxnSpPr/>
      </xdr:nvCxnSpPr>
      <xdr:spPr>
        <a:xfrm flipV="1">
          <a:off x="12814300" y="17003443"/>
          <a:ext cx="889000" cy="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135201</xdr:rowOff>
    </xdr:from>
    <xdr:to>
      <xdr:col>85</xdr:col>
      <xdr:colOff>177800</xdr:colOff>
      <xdr:row>99</xdr:row>
      <xdr:rowOff>65351</xdr:rowOff>
    </xdr:to>
    <xdr:sp macro="" textlink="">
      <xdr:nvSpPr>
        <xdr:cNvPr id="716" name="楕円 715"/>
        <xdr:cNvSpPr/>
      </xdr:nvSpPr>
      <xdr:spPr>
        <a:xfrm>
          <a:off x="16268700" y="1693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59774</xdr:rowOff>
    </xdr:from>
    <xdr:ext cx="534377" cy="259045"/>
    <xdr:sp macro="" textlink="">
      <xdr:nvSpPr>
        <xdr:cNvPr id="717" name="積立金該当値テキスト"/>
        <xdr:cNvSpPr txBox="1"/>
      </xdr:nvSpPr>
      <xdr:spPr>
        <a:xfrm>
          <a:off x="16370300" y="1686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114286</xdr:rowOff>
    </xdr:from>
    <xdr:to>
      <xdr:col>81</xdr:col>
      <xdr:colOff>101600</xdr:colOff>
      <xdr:row>99</xdr:row>
      <xdr:rowOff>44436</xdr:rowOff>
    </xdr:to>
    <xdr:sp macro="" textlink="">
      <xdr:nvSpPr>
        <xdr:cNvPr id="718" name="楕円 717"/>
        <xdr:cNvSpPr/>
      </xdr:nvSpPr>
      <xdr:spPr>
        <a:xfrm>
          <a:off x="15430500" y="16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35563</xdr:rowOff>
    </xdr:from>
    <xdr:ext cx="534377" cy="259045"/>
    <xdr:sp macro="" textlink="">
      <xdr:nvSpPr>
        <xdr:cNvPr id="719" name="テキスト ボックス 718"/>
        <xdr:cNvSpPr txBox="1"/>
      </xdr:nvSpPr>
      <xdr:spPr>
        <a:xfrm>
          <a:off x="15214111" y="1700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146566</xdr:rowOff>
    </xdr:from>
    <xdr:to>
      <xdr:col>76</xdr:col>
      <xdr:colOff>165100</xdr:colOff>
      <xdr:row>99</xdr:row>
      <xdr:rowOff>76716</xdr:rowOff>
    </xdr:to>
    <xdr:sp macro="" textlink="">
      <xdr:nvSpPr>
        <xdr:cNvPr id="720" name="楕円 719"/>
        <xdr:cNvSpPr/>
      </xdr:nvSpPr>
      <xdr:spPr>
        <a:xfrm>
          <a:off x="14541500" y="1694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67843</xdr:rowOff>
    </xdr:from>
    <xdr:ext cx="469744" cy="259045"/>
    <xdr:sp macro="" textlink="">
      <xdr:nvSpPr>
        <xdr:cNvPr id="721" name="テキスト ボックス 720"/>
        <xdr:cNvSpPr txBox="1"/>
      </xdr:nvSpPr>
      <xdr:spPr>
        <a:xfrm>
          <a:off x="14357428" y="1704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150543</xdr:rowOff>
    </xdr:from>
    <xdr:to>
      <xdr:col>72</xdr:col>
      <xdr:colOff>38100</xdr:colOff>
      <xdr:row>99</xdr:row>
      <xdr:rowOff>80693</xdr:rowOff>
    </xdr:to>
    <xdr:sp macro="" textlink="">
      <xdr:nvSpPr>
        <xdr:cNvPr id="722" name="楕円 721"/>
        <xdr:cNvSpPr/>
      </xdr:nvSpPr>
      <xdr:spPr>
        <a:xfrm>
          <a:off x="13652500" y="1695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71820</xdr:rowOff>
    </xdr:from>
    <xdr:ext cx="469744" cy="259045"/>
    <xdr:sp macro="" textlink="">
      <xdr:nvSpPr>
        <xdr:cNvPr id="723" name="テキスト ボックス 722"/>
        <xdr:cNvSpPr txBox="1"/>
      </xdr:nvSpPr>
      <xdr:spPr>
        <a:xfrm>
          <a:off x="13468428" y="1704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158311</xdr:rowOff>
    </xdr:from>
    <xdr:to>
      <xdr:col>67</xdr:col>
      <xdr:colOff>101600</xdr:colOff>
      <xdr:row>99</xdr:row>
      <xdr:rowOff>88461</xdr:rowOff>
    </xdr:to>
    <xdr:sp macro="" textlink="">
      <xdr:nvSpPr>
        <xdr:cNvPr id="724" name="楕円 723"/>
        <xdr:cNvSpPr/>
      </xdr:nvSpPr>
      <xdr:spPr>
        <a:xfrm>
          <a:off x="12763500" y="1696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79588</xdr:rowOff>
    </xdr:from>
    <xdr:ext cx="469744" cy="259045"/>
    <xdr:sp macro="" textlink="">
      <xdr:nvSpPr>
        <xdr:cNvPr id="725" name="テキスト ボックス 724"/>
        <xdr:cNvSpPr txBox="1"/>
      </xdr:nvSpPr>
      <xdr:spPr>
        <a:xfrm>
          <a:off x="12579428" y="1705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65928</xdr:rowOff>
    </xdr:from>
    <xdr:to>
      <xdr:col>116</xdr:col>
      <xdr:colOff>63500</xdr:colOff>
      <xdr:row>38</xdr:row>
      <xdr:rowOff>85457</xdr:rowOff>
    </xdr:to>
    <xdr:cxnSp macro="">
      <xdr:nvCxnSpPr>
        <xdr:cNvPr id="756" name="直線コネクタ 755"/>
        <xdr:cNvCxnSpPr/>
      </xdr:nvCxnSpPr>
      <xdr:spPr>
        <a:xfrm flipV="1">
          <a:off x="21323300" y="6581028"/>
          <a:ext cx="8382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7" name="投資及び出資金平均値テキスト"/>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85457</xdr:rowOff>
    </xdr:from>
    <xdr:to>
      <xdr:col>111</xdr:col>
      <xdr:colOff>177800</xdr:colOff>
      <xdr:row>38</xdr:row>
      <xdr:rowOff>87775</xdr:rowOff>
    </xdr:to>
    <xdr:cxnSp macro="">
      <xdr:nvCxnSpPr>
        <xdr:cNvPr id="759" name="直線コネクタ 758"/>
        <xdr:cNvCxnSpPr/>
      </xdr:nvCxnSpPr>
      <xdr:spPr>
        <a:xfrm flipV="1">
          <a:off x="20434300" y="6600557"/>
          <a:ext cx="8890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22293</xdr:rowOff>
    </xdr:from>
    <xdr:ext cx="469744" cy="259045"/>
    <xdr:sp macro="" textlink="">
      <xdr:nvSpPr>
        <xdr:cNvPr id="761" name="テキスト ボックス 760"/>
        <xdr:cNvSpPr txBox="1"/>
      </xdr:nvSpPr>
      <xdr:spPr>
        <a:xfrm>
          <a:off x="21088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76084</xdr:rowOff>
    </xdr:from>
    <xdr:to>
      <xdr:col>107</xdr:col>
      <xdr:colOff>50800</xdr:colOff>
      <xdr:row>38</xdr:row>
      <xdr:rowOff>87775</xdr:rowOff>
    </xdr:to>
    <xdr:cxnSp macro="">
      <xdr:nvCxnSpPr>
        <xdr:cNvPr id="762" name="直線コネクタ 761"/>
        <xdr:cNvCxnSpPr/>
      </xdr:nvCxnSpPr>
      <xdr:spPr>
        <a:xfrm>
          <a:off x="19545300" y="6591184"/>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12985</xdr:rowOff>
    </xdr:from>
    <xdr:ext cx="469744" cy="259045"/>
    <xdr:sp macro="" textlink="">
      <xdr:nvSpPr>
        <xdr:cNvPr id="764" name="テキスト ボックス 763"/>
        <xdr:cNvSpPr txBox="1"/>
      </xdr:nvSpPr>
      <xdr:spPr>
        <a:xfrm>
          <a:off x="20199428" y="66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76084</xdr:rowOff>
    </xdr:from>
    <xdr:to>
      <xdr:col>102</xdr:col>
      <xdr:colOff>114300</xdr:colOff>
      <xdr:row>38</xdr:row>
      <xdr:rowOff>118897</xdr:rowOff>
    </xdr:to>
    <xdr:cxnSp macro="">
      <xdr:nvCxnSpPr>
        <xdr:cNvPr id="765" name="直線コネクタ 764"/>
        <xdr:cNvCxnSpPr/>
      </xdr:nvCxnSpPr>
      <xdr:spPr>
        <a:xfrm flipV="1">
          <a:off x="18656300" y="6591184"/>
          <a:ext cx="889000" cy="4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58020</xdr:rowOff>
    </xdr:from>
    <xdr:ext cx="469744" cy="259045"/>
    <xdr:sp macro="" textlink="">
      <xdr:nvSpPr>
        <xdr:cNvPr id="767" name="テキスト ボックス 766"/>
        <xdr:cNvSpPr txBox="1"/>
      </xdr:nvSpPr>
      <xdr:spPr>
        <a:xfrm>
          <a:off x="19310428" y="674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63440</xdr:rowOff>
    </xdr:from>
    <xdr:ext cx="469744" cy="259045"/>
    <xdr:sp macro="" textlink="">
      <xdr:nvSpPr>
        <xdr:cNvPr id="769" name="テキスト ボックス 768"/>
        <xdr:cNvSpPr txBox="1"/>
      </xdr:nvSpPr>
      <xdr:spPr>
        <a:xfrm>
          <a:off x="18421428" y="674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15128</xdr:rowOff>
    </xdr:from>
    <xdr:to>
      <xdr:col>116</xdr:col>
      <xdr:colOff>114300</xdr:colOff>
      <xdr:row>38</xdr:row>
      <xdr:rowOff>116728</xdr:rowOff>
    </xdr:to>
    <xdr:sp macro="" textlink="">
      <xdr:nvSpPr>
        <xdr:cNvPr id="775" name="楕円 774"/>
        <xdr:cNvSpPr/>
      </xdr:nvSpPr>
      <xdr:spPr>
        <a:xfrm>
          <a:off x="22110700" y="653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38004</xdr:rowOff>
    </xdr:from>
    <xdr:ext cx="469744" cy="259045"/>
    <xdr:sp macro="" textlink="">
      <xdr:nvSpPr>
        <xdr:cNvPr id="776" name="投資及び出資金該当値テキスト"/>
        <xdr:cNvSpPr txBox="1"/>
      </xdr:nvSpPr>
      <xdr:spPr>
        <a:xfrm>
          <a:off x="22212300" y="638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34657</xdr:rowOff>
    </xdr:from>
    <xdr:to>
      <xdr:col>112</xdr:col>
      <xdr:colOff>38100</xdr:colOff>
      <xdr:row>38</xdr:row>
      <xdr:rowOff>136257</xdr:rowOff>
    </xdr:to>
    <xdr:sp macro="" textlink="">
      <xdr:nvSpPr>
        <xdr:cNvPr id="777" name="楕円 776"/>
        <xdr:cNvSpPr/>
      </xdr:nvSpPr>
      <xdr:spPr>
        <a:xfrm>
          <a:off x="21272500" y="65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152783</xdr:rowOff>
    </xdr:from>
    <xdr:ext cx="469744" cy="259045"/>
    <xdr:sp macro="" textlink="">
      <xdr:nvSpPr>
        <xdr:cNvPr id="778" name="テキスト ボックス 777"/>
        <xdr:cNvSpPr txBox="1"/>
      </xdr:nvSpPr>
      <xdr:spPr>
        <a:xfrm>
          <a:off x="21088428" y="632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36975</xdr:rowOff>
    </xdr:from>
    <xdr:to>
      <xdr:col>107</xdr:col>
      <xdr:colOff>101600</xdr:colOff>
      <xdr:row>38</xdr:row>
      <xdr:rowOff>138575</xdr:rowOff>
    </xdr:to>
    <xdr:sp macro="" textlink="">
      <xdr:nvSpPr>
        <xdr:cNvPr id="779" name="楕円 778"/>
        <xdr:cNvSpPr/>
      </xdr:nvSpPr>
      <xdr:spPr>
        <a:xfrm>
          <a:off x="20383500" y="65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155102</xdr:rowOff>
    </xdr:from>
    <xdr:ext cx="469744" cy="259045"/>
    <xdr:sp macro="" textlink="">
      <xdr:nvSpPr>
        <xdr:cNvPr id="780" name="テキスト ボックス 779"/>
        <xdr:cNvSpPr txBox="1"/>
      </xdr:nvSpPr>
      <xdr:spPr>
        <a:xfrm>
          <a:off x="20199428" y="632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25284</xdr:rowOff>
    </xdr:from>
    <xdr:to>
      <xdr:col>102</xdr:col>
      <xdr:colOff>165100</xdr:colOff>
      <xdr:row>38</xdr:row>
      <xdr:rowOff>126884</xdr:rowOff>
    </xdr:to>
    <xdr:sp macro="" textlink="">
      <xdr:nvSpPr>
        <xdr:cNvPr id="781" name="楕円 780"/>
        <xdr:cNvSpPr/>
      </xdr:nvSpPr>
      <xdr:spPr>
        <a:xfrm>
          <a:off x="19494500" y="654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143411</xdr:rowOff>
    </xdr:from>
    <xdr:ext cx="469744" cy="259045"/>
    <xdr:sp macro="" textlink="">
      <xdr:nvSpPr>
        <xdr:cNvPr id="782" name="テキスト ボックス 781"/>
        <xdr:cNvSpPr txBox="1"/>
      </xdr:nvSpPr>
      <xdr:spPr>
        <a:xfrm>
          <a:off x="19310428" y="631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68097</xdr:rowOff>
    </xdr:from>
    <xdr:to>
      <xdr:col>98</xdr:col>
      <xdr:colOff>38100</xdr:colOff>
      <xdr:row>38</xdr:row>
      <xdr:rowOff>169697</xdr:rowOff>
    </xdr:to>
    <xdr:sp macro="" textlink="">
      <xdr:nvSpPr>
        <xdr:cNvPr id="783" name="楕円 782"/>
        <xdr:cNvSpPr/>
      </xdr:nvSpPr>
      <xdr:spPr>
        <a:xfrm>
          <a:off x="18605500" y="658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14774</xdr:rowOff>
    </xdr:from>
    <xdr:ext cx="469744" cy="259045"/>
    <xdr:sp macro="" textlink="">
      <xdr:nvSpPr>
        <xdr:cNvPr id="784" name="テキスト ボックス 783"/>
        <xdr:cNvSpPr txBox="1"/>
      </xdr:nvSpPr>
      <xdr:spPr>
        <a:xfrm>
          <a:off x="18421428" y="635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107216</xdr:rowOff>
    </xdr:from>
    <xdr:to>
      <xdr:col>116</xdr:col>
      <xdr:colOff>63500</xdr:colOff>
      <xdr:row>58</xdr:row>
      <xdr:rowOff>114119</xdr:rowOff>
    </xdr:to>
    <xdr:cxnSp macro="">
      <xdr:nvCxnSpPr>
        <xdr:cNvPr id="811" name="直線コネクタ 810"/>
        <xdr:cNvCxnSpPr/>
      </xdr:nvCxnSpPr>
      <xdr:spPr>
        <a:xfrm>
          <a:off x="21323300" y="10051316"/>
          <a:ext cx="8382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107216</xdr:rowOff>
    </xdr:from>
    <xdr:to>
      <xdr:col>111</xdr:col>
      <xdr:colOff>177800</xdr:colOff>
      <xdr:row>58</xdr:row>
      <xdr:rowOff>108885</xdr:rowOff>
    </xdr:to>
    <xdr:cxnSp macro="">
      <xdr:nvCxnSpPr>
        <xdr:cNvPr id="814" name="直線コネクタ 813"/>
        <xdr:cNvCxnSpPr/>
      </xdr:nvCxnSpPr>
      <xdr:spPr>
        <a:xfrm flipV="1">
          <a:off x="20434300" y="10051316"/>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103947</xdr:rowOff>
    </xdr:from>
    <xdr:to>
      <xdr:col>107</xdr:col>
      <xdr:colOff>50800</xdr:colOff>
      <xdr:row>58</xdr:row>
      <xdr:rowOff>108885</xdr:rowOff>
    </xdr:to>
    <xdr:cxnSp macro="">
      <xdr:nvCxnSpPr>
        <xdr:cNvPr id="817" name="直線コネクタ 816"/>
        <xdr:cNvCxnSpPr/>
      </xdr:nvCxnSpPr>
      <xdr:spPr>
        <a:xfrm>
          <a:off x="19545300" y="10048047"/>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103947</xdr:rowOff>
    </xdr:from>
    <xdr:to>
      <xdr:col>102</xdr:col>
      <xdr:colOff>114300</xdr:colOff>
      <xdr:row>58</xdr:row>
      <xdr:rowOff>110005</xdr:rowOff>
    </xdr:to>
    <xdr:cxnSp macro="">
      <xdr:nvCxnSpPr>
        <xdr:cNvPr id="820" name="直線コネクタ 819"/>
        <xdr:cNvCxnSpPr/>
      </xdr:nvCxnSpPr>
      <xdr:spPr>
        <a:xfrm flipV="1">
          <a:off x="18656300" y="10048047"/>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63319</xdr:rowOff>
    </xdr:from>
    <xdr:to>
      <xdr:col>116</xdr:col>
      <xdr:colOff>114300</xdr:colOff>
      <xdr:row>58</xdr:row>
      <xdr:rowOff>164919</xdr:rowOff>
    </xdr:to>
    <xdr:sp macro="" textlink="">
      <xdr:nvSpPr>
        <xdr:cNvPr id="830" name="楕円 829"/>
        <xdr:cNvSpPr/>
      </xdr:nvSpPr>
      <xdr:spPr>
        <a:xfrm>
          <a:off x="22110700" y="1000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149696</xdr:rowOff>
    </xdr:from>
    <xdr:ext cx="469744" cy="259045"/>
    <xdr:sp macro="" textlink="">
      <xdr:nvSpPr>
        <xdr:cNvPr id="831" name="貸付金該当値テキスト"/>
        <xdr:cNvSpPr txBox="1"/>
      </xdr:nvSpPr>
      <xdr:spPr>
        <a:xfrm>
          <a:off x="22212300" y="992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56416</xdr:rowOff>
    </xdr:from>
    <xdr:to>
      <xdr:col>112</xdr:col>
      <xdr:colOff>38100</xdr:colOff>
      <xdr:row>58</xdr:row>
      <xdr:rowOff>158016</xdr:rowOff>
    </xdr:to>
    <xdr:sp macro="" textlink="">
      <xdr:nvSpPr>
        <xdr:cNvPr id="832" name="楕円 831"/>
        <xdr:cNvSpPr/>
      </xdr:nvSpPr>
      <xdr:spPr>
        <a:xfrm>
          <a:off x="21272500" y="1000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149143</xdr:rowOff>
    </xdr:from>
    <xdr:ext cx="469744" cy="259045"/>
    <xdr:sp macro="" textlink="">
      <xdr:nvSpPr>
        <xdr:cNvPr id="833" name="テキスト ボックス 832"/>
        <xdr:cNvSpPr txBox="1"/>
      </xdr:nvSpPr>
      <xdr:spPr>
        <a:xfrm>
          <a:off x="21088428" y="1009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58085</xdr:rowOff>
    </xdr:from>
    <xdr:to>
      <xdr:col>107</xdr:col>
      <xdr:colOff>101600</xdr:colOff>
      <xdr:row>58</xdr:row>
      <xdr:rowOff>159685</xdr:rowOff>
    </xdr:to>
    <xdr:sp macro="" textlink="">
      <xdr:nvSpPr>
        <xdr:cNvPr id="834" name="楕円 833"/>
        <xdr:cNvSpPr/>
      </xdr:nvSpPr>
      <xdr:spPr>
        <a:xfrm>
          <a:off x="20383500" y="100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150812</xdr:rowOff>
    </xdr:from>
    <xdr:ext cx="469744" cy="259045"/>
    <xdr:sp macro="" textlink="">
      <xdr:nvSpPr>
        <xdr:cNvPr id="835" name="テキスト ボックス 834"/>
        <xdr:cNvSpPr txBox="1"/>
      </xdr:nvSpPr>
      <xdr:spPr>
        <a:xfrm>
          <a:off x="20199428" y="1009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53147</xdr:rowOff>
    </xdr:from>
    <xdr:to>
      <xdr:col>102</xdr:col>
      <xdr:colOff>165100</xdr:colOff>
      <xdr:row>58</xdr:row>
      <xdr:rowOff>154747</xdr:rowOff>
    </xdr:to>
    <xdr:sp macro="" textlink="">
      <xdr:nvSpPr>
        <xdr:cNvPr id="836" name="楕円 835"/>
        <xdr:cNvSpPr/>
      </xdr:nvSpPr>
      <xdr:spPr>
        <a:xfrm>
          <a:off x="19494500" y="999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145874</xdr:rowOff>
    </xdr:from>
    <xdr:ext cx="469744" cy="259045"/>
    <xdr:sp macro="" textlink="">
      <xdr:nvSpPr>
        <xdr:cNvPr id="837" name="テキスト ボックス 836"/>
        <xdr:cNvSpPr txBox="1"/>
      </xdr:nvSpPr>
      <xdr:spPr>
        <a:xfrm>
          <a:off x="19310428" y="1008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59205</xdr:rowOff>
    </xdr:from>
    <xdr:to>
      <xdr:col>98</xdr:col>
      <xdr:colOff>38100</xdr:colOff>
      <xdr:row>58</xdr:row>
      <xdr:rowOff>160805</xdr:rowOff>
    </xdr:to>
    <xdr:sp macro="" textlink="">
      <xdr:nvSpPr>
        <xdr:cNvPr id="838" name="楕円 837"/>
        <xdr:cNvSpPr/>
      </xdr:nvSpPr>
      <xdr:spPr>
        <a:xfrm>
          <a:off x="18605500" y="1000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151932</xdr:rowOff>
    </xdr:from>
    <xdr:ext cx="469744" cy="259045"/>
    <xdr:sp macro="" textlink="">
      <xdr:nvSpPr>
        <xdr:cNvPr id="839" name="テキスト ボックス 838"/>
        <xdr:cNvSpPr txBox="1"/>
      </xdr:nvSpPr>
      <xdr:spPr>
        <a:xfrm>
          <a:off x="18421428" y="1009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71300</xdr:rowOff>
    </xdr:from>
    <xdr:to>
      <xdr:col>116</xdr:col>
      <xdr:colOff>63500</xdr:colOff>
      <xdr:row>74</xdr:row>
      <xdr:rowOff>98682</xdr:rowOff>
    </xdr:to>
    <xdr:cxnSp macro="">
      <xdr:nvCxnSpPr>
        <xdr:cNvPr id="871" name="直線コネクタ 870"/>
        <xdr:cNvCxnSpPr/>
      </xdr:nvCxnSpPr>
      <xdr:spPr>
        <a:xfrm>
          <a:off x="21323300" y="12758600"/>
          <a:ext cx="838200" cy="2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2" name="繰出金平均値テキスト"/>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71300</xdr:rowOff>
    </xdr:from>
    <xdr:to>
      <xdr:col>111</xdr:col>
      <xdr:colOff>177800</xdr:colOff>
      <xdr:row>74</xdr:row>
      <xdr:rowOff>81848</xdr:rowOff>
    </xdr:to>
    <xdr:cxnSp macro="">
      <xdr:nvCxnSpPr>
        <xdr:cNvPr id="874" name="直線コネクタ 873"/>
        <xdr:cNvCxnSpPr/>
      </xdr:nvCxnSpPr>
      <xdr:spPr>
        <a:xfrm flipV="1">
          <a:off x="20434300" y="12758600"/>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6" name="テキスト ボックス 875"/>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129968</xdr:rowOff>
    </xdr:from>
    <xdr:to>
      <xdr:col>107</xdr:col>
      <xdr:colOff>50800</xdr:colOff>
      <xdr:row>74</xdr:row>
      <xdr:rowOff>81848</xdr:rowOff>
    </xdr:to>
    <xdr:cxnSp macro="">
      <xdr:nvCxnSpPr>
        <xdr:cNvPr id="877" name="直線コネクタ 876"/>
        <xdr:cNvCxnSpPr/>
      </xdr:nvCxnSpPr>
      <xdr:spPr>
        <a:xfrm>
          <a:off x="19545300" y="12474368"/>
          <a:ext cx="889000" cy="29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9" name="テキスト ボックス 878"/>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110831</xdr:rowOff>
    </xdr:from>
    <xdr:to>
      <xdr:col>102</xdr:col>
      <xdr:colOff>114300</xdr:colOff>
      <xdr:row>72</xdr:row>
      <xdr:rowOff>129968</xdr:rowOff>
    </xdr:to>
    <xdr:cxnSp macro="">
      <xdr:nvCxnSpPr>
        <xdr:cNvPr id="880" name="直線コネクタ 879"/>
        <xdr:cNvCxnSpPr/>
      </xdr:nvCxnSpPr>
      <xdr:spPr>
        <a:xfrm>
          <a:off x="18656300" y="12455231"/>
          <a:ext cx="889000" cy="1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4" name="テキスト ボックス 883"/>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47882</xdr:rowOff>
    </xdr:from>
    <xdr:to>
      <xdr:col>116</xdr:col>
      <xdr:colOff>114300</xdr:colOff>
      <xdr:row>74</xdr:row>
      <xdr:rowOff>149482</xdr:rowOff>
    </xdr:to>
    <xdr:sp macro="" textlink="">
      <xdr:nvSpPr>
        <xdr:cNvPr id="890" name="楕円 889"/>
        <xdr:cNvSpPr/>
      </xdr:nvSpPr>
      <xdr:spPr>
        <a:xfrm>
          <a:off x="22110700" y="1273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70759</xdr:rowOff>
    </xdr:from>
    <xdr:ext cx="534377" cy="259045"/>
    <xdr:sp macro="" textlink="">
      <xdr:nvSpPr>
        <xdr:cNvPr id="891" name="繰出金該当値テキスト"/>
        <xdr:cNvSpPr txBox="1"/>
      </xdr:nvSpPr>
      <xdr:spPr>
        <a:xfrm>
          <a:off x="22212300" y="125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20500</xdr:rowOff>
    </xdr:from>
    <xdr:to>
      <xdr:col>112</xdr:col>
      <xdr:colOff>38100</xdr:colOff>
      <xdr:row>74</xdr:row>
      <xdr:rowOff>122100</xdr:rowOff>
    </xdr:to>
    <xdr:sp macro="" textlink="">
      <xdr:nvSpPr>
        <xdr:cNvPr id="892" name="楕円 891"/>
        <xdr:cNvSpPr/>
      </xdr:nvSpPr>
      <xdr:spPr>
        <a:xfrm>
          <a:off x="21272500" y="1270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138627</xdr:rowOff>
    </xdr:from>
    <xdr:ext cx="534377" cy="259045"/>
    <xdr:sp macro="" textlink="">
      <xdr:nvSpPr>
        <xdr:cNvPr id="893" name="テキスト ボックス 892"/>
        <xdr:cNvSpPr txBox="1"/>
      </xdr:nvSpPr>
      <xdr:spPr>
        <a:xfrm>
          <a:off x="21056111" y="1248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31048</xdr:rowOff>
    </xdr:from>
    <xdr:to>
      <xdr:col>107</xdr:col>
      <xdr:colOff>101600</xdr:colOff>
      <xdr:row>74</xdr:row>
      <xdr:rowOff>132648</xdr:rowOff>
    </xdr:to>
    <xdr:sp macro="" textlink="">
      <xdr:nvSpPr>
        <xdr:cNvPr id="894" name="楕円 893"/>
        <xdr:cNvSpPr/>
      </xdr:nvSpPr>
      <xdr:spPr>
        <a:xfrm>
          <a:off x="20383500" y="1271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149175</xdr:rowOff>
    </xdr:from>
    <xdr:ext cx="534377" cy="259045"/>
    <xdr:sp macro="" textlink="">
      <xdr:nvSpPr>
        <xdr:cNvPr id="895" name="テキスト ボックス 894"/>
        <xdr:cNvSpPr txBox="1"/>
      </xdr:nvSpPr>
      <xdr:spPr>
        <a:xfrm>
          <a:off x="20167111" y="1249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79168</xdr:rowOff>
    </xdr:from>
    <xdr:to>
      <xdr:col>102</xdr:col>
      <xdr:colOff>165100</xdr:colOff>
      <xdr:row>73</xdr:row>
      <xdr:rowOff>9318</xdr:rowOff>
    </xdr:to>
    <xdr:sp macro="" textlink="">
      <xdr:nvSpPr>
        <xdr:cNvPr id="896" name="楕円 895"/>
        <xdr:cNvSpPr/>
      </xdr:nvSpPr>
      <xdr:spPr>
        <a:xfrm>
          <a:off x="19494500" y="1242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25845</xdr:rowOff>
    </xdr:from>
    <xdr:ext cx="534377" cy="259045"/>
    <xdr:sp macro="" textlink="">
      <xdr:nvSpPr>
        <xdr:cNvPr id="897" name="テキスト ボックス 896"/>
        <xdr:cNvSpPr txBox="1"/>
      </xdr:nvSpPr>
      <xdr:spPr>
        <a:xfrm>
          <a:off x="19278111" y="1219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60031</xdr:rowOff>
    </xdr:from>
    <xdr:to>
      <xdr:col>98</xdr:col>
      <xdr:colOff>38100</xdr:colOff>
      <xdr:row>72</xdr:row>
      <xdr:rowOff>161631</xdr:rowOff>
    </xdr:to>
    <xdr:sp macro="" textlink="">
      <xdr:nvSpPr>
        <xdr:cNvPr id="898" name="楕円 897"/>
        <xdr:cNvSpPr/>
      </xdr:nvSpPr>
      <xdr:spPr>
        <a:xfrm>
          <a:off x="18605500" y="124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6708</xdr:rowOff>
    </xdr:from>
    <xdr:ext cx="534377" cy="259045"/>
    <xdr:sp macro="" textlink="">
      <xdr:nvSpPr>
        <xdr:cNvPr id="899" name="テキスト ボックス 898"/>
        <xdr:cNvSpPr txBox="1"/>
      </xdr:nvSpPr>
      <xdr:spPr>
        <a:xfrm>
          <a:off x="18389111" y="121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普通建設事業費全体は、令和４年度に木次経済文化会館の改修や公営住宅等の整備を行ったものの、令和元年度をピークに減少傾向にあり、類似団体平均とほぼ同水準になっています。</a:t>
          </a:r>
        </a:p>
        <a:p>
          <a:r>
            <a:rPr kumimoji="1" lang="ja-JP" altLang="en-US" sz="1200">
              <a:latin typeface="ＭＳ Ｐゴシック" panose="020B0600070205080204" pitchFamily="50" charset="-128"/>
              <a:ea typeface="ＭＳ Ｐゴシック" panose="020B0600070205080204" pitchFamily="50" charset="-128"/>
            </a:rPr>
            <a:t>災害復旧事業費は、令和３年７月豪雨災害の影響を大きく受け、本格的な復旧工事が進み、大幅な増加となりました。</a:t>
          </a:r>
        </a:p>
        <a:p>
          <a:r>
            <a:rPr kumimoji="1" lang="ja-JP" altLang="en-US" sz="1200">
              <a:latin typeface="ＭＳ Ｐゴシック" panose="020B0600070205080204" pitchFamily="50" charset="-128"/>
              <a:ea typeface="ＭＳ Ｐゴシック" panose="020B0600070205080204" pitchFamily="50" charset="-128"/>
            </a:rPr>
            <a:t>公債費は、令和４年度に５２２百万円の繰上償還を実施したことにより、前年度と比較し、大きく増加しました。また、これまで実施してきた普通建設事業の影響により、類似団体平均を大きく上回っており、令和５年度以降には、公債費が再び増加の見込みであるため、中期財政計画や実施計画などに基づく計画的な事業の実施により、地方債の新規発行と償還額のバランスを図り、健全財政に努めます。</a:t>
          </a:r>
        </a:p>
        <a:p>
          <a:r>
            <a:rPr kumimoji="1" lang="ja-JP" altLang="en-US" sz="1200">
              <a:latin typeface="ＭＳ Ｐゴシック" panose="020B0600070205080204" pitchFamily="50" charset="-128"/>
              <a:ea typeface="ＭＳ Ｐゴシック" panose="020B0600070205080204" pitchFamily="50" charset="-128"/>
            </a:rPr>
            <a:t>人件費は、類似団体平均に比べ人口千人当たりの職員数が多いことや平均年齢が高いことなどにより高い数値となっています。今後も定員管理計画に基づき、適正な人員配置に努めます。</a:t>
          </a:r>
        </a:p>
        <a:p>
          <a:r>
            <a:rPr kumimoji="1" lang="ja-JP" altLang="en-US" sz="1200">
              <a:latin typeface="ＭＳ Ｐゴシック" panose="020B0600070205080204" pitchFamily="50" charset="-128"/>
              <a:ea typeface="ＭＳ Ｐゴシック" panose="020B0600070205080204" pitchFamily="50" charset="-128"/>
            </a:rPr>
            <a:t>補助費等は、前年度に比べＦＴＴＨ整備事業等の一部事務組合における施設整備に係る負担金の減額等により低下しましたが、継続して事業を実施していることから前年度に引き続き、類似団体平均を大きく上回っています。</a:t>
          </a:r>
        </a:p>
        <a:p>
          <a:r>
            <a:rPr kumimoji="1" lang="ja-JP" altLang="en-US" sz="1200">
              <a:latin typeface="ＭＳ Ｐゴシック" panose="020B0600070205080204" pitchFamily="50" charset="-128"/>
              <a:ea typeface="ＭＳ Ｐゴシック" panose="020B0600070205080204" pitchFamily="50" charset="-128"/>
            </a:rPr>
            <a:t>繰出金は、令和２年度から公共下水道事業等を一部法適用化し、企業会計を設置したことにより減少傾向になっています。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35,738
35,537
553.18
32,646,211
31,633,169
617,685
16,875,648
36,753,400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101981</xdr:rowOff>
    </xdr:from>
    <xdr:to>
      <xdr:col>24</xdr:col>
      <xdr:colOff>63500</xdr:colOff>
      <xdr:row>35</xdr:row>
      <xdr:rowOff>134938</xdr:rowOff>
    </xdr:to>
    <xdr:cxnSp macro="">
      <xdr:nvCxnSpPr>
        <xdr:cNvPr id="61" name="直線コネクタ 60"/>
        <xdr:cNvCxnSpPr/>
      </xdr:nvCxnSpPr>
      <xdr:spPr>
        <a:xfrm flipV="1">
          <a:off x="3797300" y="6102731"/>
          <a:ext cx="838200" cy="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86551</xdr:rowOff>
    </xdr:from>
    <xdr:to>
      <xdr:col>19</xdr:col>
      <xdr:colOff>177800</xdr:colOff>
      <xdr:row>35</xdr:row>
      <xdr:rowOff>134938</xdr:rowOff>
    </xdr:to>
    <xdr:cxnSp macro="">
      <xdr:nvCxnSpPr>
        <xdr:cNvPr id="64" name="直線コネクタ 63"/>
        <xdr:cNvCxnSpPr/>
      </xdr:nvCxnSpPr>
      <xdr:spPr>
        <a:xfrm>
          <a:off x="2908300" y="6087301"/>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35116</xdr:rowOff>
    </xdr:from>
    <xdr:to>
      <xdr:col>15</xdr:col>
      <xdr:colOff>50800</xdr:colOff>
      <xdr:row>35</xdr:row>
      <xdr:rowOff>86551</xdr:rowOff>
    </xdr:to>
    <xdr:cxnSp macro="">
      <xdr:nvCxnSpPr>
        <xdr:cNvPr id="67" name="直線コネクタ 66"/>
        <xdr:cNvCxnSpPr/>
      </xdr:nvCxnSpPr>
      <xdr:spPr>
        <a:xfrm>
          <a:off x="2019300" y="6035866"/>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35116</xdr:rowOff>
    </xdr:from>
    <xdr:to>
      <xdr:col>10</xdr:col>
      <xdr:colOff>114300</xdr:colOff>
      <xdr:row>35</xdr:row>
      <xdr:rowOff>65786</xdr:rowOff>
    </xdr:to>
    <xdr:cxnSp macro="">
      <xdr:nvCxnSpPr>
        <xdr:cNvPr id="70" name="直線コネクタ 69"/>
        <xdr:cNvCxnSpPr/>
      </xdr:nvCxnSpPr>
      <xdr:spPr>
        <a:xfrm flipV="1">
          <a:off x="1130300" y="6035866"/>
          <a:ext cx="889000" cy="3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51181</xdr:rowOff>
    </xdr:from>
    <xdr:to>
      <xdr:col>24</xdr:col>
      <xdr:colOff>114300</xdr:colOff>
      <xdr:row>35</xdr:row>
      <xdr:rowOff>152781</xdr:rowOff>
    </xdr:to>
    <xdr:sp macro="" textlink="">
      <xdr:nvSpPr>
        <xdr:cNvPr id="80" name="楕円 79"/>
        <xdr:cNvSpPr/>
      </xdr:nvSpPr>
      <xdr:spPr>
        <a:xfrm>
          <a:off x="4584700" y="60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74058</xdr:rowOff>
    </xdr:from>
    <xdr:ext cx="469744" cy="259045"/>
    <xdr:sp macro="" textlink="">
      <xdr:nvSpPr>
        <xdr:cNvPr id="81" name="議会費該当値テキスト"/>
        <xdr:cNvSpPr txBox="1"/>
      </xdr:nvSpPr>
      <xdr:spPr>
        <a:xfrm>
          <a:off x="4686300" y="59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84138</xdr:rowOff>
    </xdr:from>
    <xdr:to>
      <xdr:col>20</xdr:col>
      <xdr:colOff>38100</xdr:colOff>
      <xdr:row>36</xdr:row>
      <xdr:rowOff>14288</xdr:rowOff>
    </xdr:to>
    <xdr:sp macro="" textlink="">
      <xdr:nvSpPr>
        <xdr:cNvPr id="82" name="楕円 81"/>
        <xdr:cNvSpPr/>
      </xdr:nvSpPr>
      <xdr:spPr>
        <a:xfrm>
          <a:off x="3746500" y="608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30815</xdr:rowOff>
    </xdr:from>
    <xdr:ext cx="469744" cy="259045"/>
    <xdr:sp macro="" textlink="">
      <xdr:nvSpPr>
        <xdr:cNvPr id="83" name="テキスト ボックス 82"/>
        <xdr:cNvSpPr txBox="1"/>
      </xdr:nvSpPr>
      <xdr:spPr>
        <a:xfrm>
          <a:off x="3562428" y="586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35751</xdr:rowOff>
    </xdr:from>
    <xdr:to>
      <xdr:col>15</xdr:col>
      <xdr:colOff>101600</xdr:colOff>
      <xdr:row>35</xdr:row>
      <xdr:rowOff>137351</xdr:rowOff>
    </xdr:to>
    <xdr:sp macro="" textlink="">
      <xdr:nvSpPr>
        <xdr:cNvPr id="84" name="楕円 83"/>
        <xdr:cNvSpPr/>
      </xdr:nvSpPr>
      <xdr:spPr>
        <a:xfrm>
          <a:off x="2857500" y="603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153878</xdr:rowOff>
    </xdr:from>
    <xdr:ext cx="469744" cy="259045"/>
    <xdr:sp macro="" textlink="">
      <xdr:nvSpPr>
        <xdr:cNvPr id="85" name="テキスト ボックス 84"/>
        <xdr:cNvSpPr txBox="1"/>
      </xdr:nvSpPr>
      <xdr:spPr>
        <a:xfrm>
          <a:off x="2673428" y="581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155766</xdr:rowOff>
    </xdr:from>
    <xdr:to>
      <xdr:col>10</xdr:col>
      <xdr:colOff>165100</xdr:colOff>
      <xdr:row>35</xdr:row>
      <xdr:rowOff>85916</xdr:rowOff>
    </xdr:to>
    <xdr:sp macro="" textlink="">
      <xdr:nvSpPr>
        <xdr:cNvPr id="86" name="楕円 85"/>
        <xdr:cNvSpPr/>
      </xdr:nvSpPr>
      <xdr:spPr>
        <a:xfrm>
          <a:off x="1968500" y="598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102443</xdr:rowOff>
    </xdr:from>
    <xdr:ext cx="469744" cy="259045"/>
    <xdr:sp macro="" textlink="">
      <xdr:nvSpPr>
        <xdr:cNvPr id="87" name="テキスト ボックス 86"/>
        <xdr:cNvSpPr txBox="1"/>
      </xdr:nvSpPr>
      <xdr:spPr>
        <a:xfrm>
          <a:off x="1784428" y="576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14986</xdr:rowOff>
    </xdr:from>
    <xdr:to>
      <xdr:col>6</xdr:col>
      <xdr:colOff>38100</xdr:colOff>
      <xdr:row>35</xdr:row>
      <xdr:rowOff>116586</xdr:rowOff>
    </xdr:to>
    <xdr:sp macro="" textlink="">
      <xdr:nvSpPr>
        <xdr:cNvPr id="88" name="楕円 87"/>
        <xdr:cNvSpPr/>
      </xdr:nvSpPr>
      <xdr:spPr>
        <a:xfrm>
          <a:off x="10795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133113</xdr:rowOff>
    </xdr:from>
    <xdr:ext cx="469744" cy="259045"/>
    <xdr:sp macro="" textlink="">
      <xdr:nvSpPr>
        <xdr:cNvPr id="89" name="テキスト ボックス 88"/>
        <xdr:cNvSpPr txBox="1"/>
      </xdr:nvSpPr>
      <xdr:spPr>
        <a:xfrm>
          <a:off x="895428"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76803</xdr:rowOff>
    </xdr:from>
    <xdr:to>
      <xdr:col>24</xdr:col>
      <xdr:colOff>63500</xdr:colOff>
      <xdr:row>58</xdr:row>
      <xdr:rowOff>118292</xdr:rowOff>
    </xdr:to>
    <xdr:cxnSp macro="">
      <xdr:nvCxnSpPr>
        <xdr:cNvPr id="120" name="直線コネクタ 119"/>
        <xdr:cNvCxnSpPr/>
      </xdr:nvCxnSpPr>
      <xdr:spPr>
        <a:xfrm>
          <a:off x="3797300" y="10020903"/>
          <a:ext cx="838200" cy="4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54798</xdr:rowOff>
    </xdr:from>
    <xdr:ext cx="599010" cy="259045"/>
    <xdr:sp macro="" textlink="">
      <xdr:nvSpPr>
        <xdr:cNvPr id="121" name="総務費平均値テキスト"/>
        <xdr:cNvSpPr txBox="1"/>
      </xdr:nvSpPr>
      <xdr:spPr>
        <a:xfrm>
          <a:off x="4686300" y="9998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31385</xdr:rowOff>
    </xdr:from>
    <xdr:to>
      <xdr:col>19</xdr:col>
      <xdr:colOff>177800</xdr:colOff>
      <xdr:row>58</xdr:row>
      <xdr:rowOff>76803</xdr:rowOff>
    </xdr:to>
    <xdr:cxnSp macro="">
      <xdr:nvCxnSpPr>
        <xdr:cNvPr id="123" name="直線コネクタ 122"/>
        <xdr:cNvCxnSpPr/>
      </xdr:nvCxnSpPr>
      <xdr:spPr>
        <a:xfrm>
          <a:off x="2908300" y="9975485"/>
          <a:ext cx="889000" cy="4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macro="" textlink="">
      <xdr:nvSpPr>
        <xdr:cNvPr id="125" name="テキスト ボックス 124"/>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31385</xdr:rowOff>
    </xdr:from>
    <xdr:to>
      <xdr:col>15</xdr:col>
      <xdr:colOff>50800</xdr:colOff>
      <xdr:row>58</xdr:row>
      <xdr:rowOff>154084</xdr:rowOff>
    </xdr:to>
    <xdr:cxnSp macro="">
      <xdr:nvCxnSpPr>
        <xdr:cNvPr id="126" name="直線コネクタ 125"/>
        <xdr:cNvCxnSpPr/>
      </xdr:nvCxnSpPr>
      <xdr:spPr>
        <a:xfrm flipV="1">
          <a:off x="2019300" y="9975485"/>
          <a:ext cx="889000" cy="12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82877</xdr:rowOff>
    </xdr:from>
    <xdr:ext cx="599010" cy="259045"/>
    <xdr:sp macro="" textlink="">
      <xdr:nvSpPr>
        <xdr:cNvPr id="128" name="テキスト ボックス 127"/>
        <xdr:cNvSpPr txBox="1"/>
      </xdr:nvSpPr>
      <xdr:spPr>
        <a:xfrm>
          <a:off x="2608795" y="100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154084</xdr:rowOff>
    </xdr:from>
    <xdr:to>
      <xdr:col>10</xdr:col>
      <xdr:colOff>114300</xdr:colOff>
      <xdr:row>58</xdr:row>
      <xdr:rowOff>163978</xdr:rowOff>
    </xdr:to>
    <xdr:cxnSp macro="">
      <xdr:nvCxnSpPr>
        <xdr:cNvPr id="129" name="直線コネクタ 128"/>
        <xdr:cNvCxnSpPr/>
      </xdr:nvCxnSpPr>
      <xdr:spPr>
        <a:xfrm flipV="1">
          <a:off x="1130300" y="10098184"/>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30210</xdr:rowOff>
    </xdr:from>
    <xdr:ext cx="599010" cy="259045"/>
    <xdr:sp macro="" textlink="">
      <xdr:nvSpPr>
        <xdr:cNvPr id="131" name="テキスト ボックス 130"/>
        <xdr:cNvSpPr txBox="1"/>
      </xdr:nvSpPr>
      <xdr:spPr>
        <a:xfrm>
          <a:off x="1719795" y="1014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43557</xdr:rowOff>
    </xdr:from>
    <xdr:ext cx="534377" cy="259045"/>
    <xdr:sp macro="" textlink="">
      <xdr:nvSpPr>
        <xdr:cNvPr id="133" name="テキスト ボックス 132"/>
        <xdr:cNvSpPr txBox="1"/>
      </xdr:nvSpPr>
      <xdr:spPr>
        <a:xfrm>
          <a:off x="863111" y="1015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67492</xdr:rowOff>
    </xdr:from>
    <xdr:to>
      <xdr:col>24</xdr:col>
      <xdr:colOff>114300</xdr:colOff>
      <xdr:row>58</xdr:row>
      <xdr:rowOff>169092</xdr:rowOff>
    </xdr:to>
    <xdr:sp macro="" textlink="">
      <xdr:nvSpPr>
        <xdr:cNvPr id="139" name="楕円 138"/>
        <xdr:cNvSpPr/>
      </xdr:nvSpPr>
      <xdr:spPr>
        <a:xfrm>
          <a:off x="4584700" y="1001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26869</xdr:rowOff>
    </xdr:from>
    <xdr:ext cx="599010" cy="259045"/>
    <xdr:sp macro="" textlink="">
      <xdr:nvSpPr>
        <xdr:cNvPr id="140" name="総務費該当値テキスト"/>
        <xdr:cNvSpPr txBox="1"/>
      </xdr:nvSpPr>
      <xdr:spPr>
        <a:xfrm>
          <a:off x="4686300" y="979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26003</xdr:rowOff>
    </xdr:from>
    <xdr:to>
      <xdr:col>20</xdr:col>
      <xdr:colOff>38100</xdr:colOff>
      <xdr:row>58</xdr:row>
      <xdr:rowOff>127603</xdr:rowOff>
    </xdr:to>
    <xdr:sp macro="" textlink="">
      <xdr:nvSpPr>
        <xdr:cNvPr id="141" name="楕円 140"/>
        <xdr:cNvSpPr/>
      </xdr:nvSpPr>
      <xdr:spPr>
        <a:xfrm>
          <a:off x="3746500" y="997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144130</xdr:rowOff>
    </xdr:from>
    <xdr:ext cx="599010" cy="259045"/>
    <xdr:sp macro="" textlink="">
      <xdr:nvSpPr>
        <xdr:cNvPr id="142" name="テキスト ボックス 141"/>
        <xdr:cNvSpPr txBox="1"/>
      </xdr:nvSpPr>
      <xdr:spPr>
        <a:xfrm>
          <a:off x="3497795" y="9745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152035</xdr:rowOff>
    </xdr:from>
    <xdr:to>
      <xdr:col>15</xdr:col>
      <xdr:colOff>101600</xdr:colOff>
      <xdr:row>58</xdr:row>
      <xdr:rowOff>82185</xdr:rowOff>
    </xdr:to>
    <xdr:sp macro="" textlink="">
      <xdr:nvSpPr>
        <xdr:cNvPr id="143" name="楕円 142"/>
        <xdr:cNvSpPr/>
      </xdr:nvSpPr>
      <xdr:spPr>
        <a:xfrm>
          <a:off x="2857500" y="992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98712</xdr:rowOff>
    </xdr:from>
    <xdr:ext cx="599010" cy="259045"/>
    <xdr:sp macro="" textlink="">
      <xdr:nvSpPr>
        <xdr:cNvPr id="144" name="テキスト ボックス 143"/>
        <xdr:cNvSpPr txBox="1"/>
      </xdr:nvSpPr>
      <xdr:spPr>
        <a:xfrm>
          <a:off x="2608795" y="969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103284</xdr:rowOff>
    </xdr:from>
    <xdr:to>
      <xdr:col>10</xdr:col>
      <xdr:colOff>165100</xdr:colOff>
      <xdr:row>59</xdr:row>
      <xdr:rowOff>33434</xdr:rowOff>
    </xdr:to>
    <xdr:sp macro="" textlink="">
      <xdr:nvSpPr>
        <xdr:cNvPr id="145" name="楕円 144"/>
        <xdr:cNvSpPr/>
      </xdr:nvSpPr>
      <xdr:spPr>
        <a:xfrm>
          <a:off x="1968500" y="100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49961</xdr:rowOff>
    </xdr:from>
    <xdr:ext cx="599010" cy="259045"/>
    <xdr:sp macro="" textlink="">
      <xdr:nvSpPr>
        <xdr:cNvPr id="146" name="テキスト ボックス 145"/>
        <xdr:cNvSpPr txBox="1"/>
      </xdr:nvSpPr>
      <xdr:spPr>
        <a:xfrm>
          <a:off x="1719795" y="982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113178</xdr:rowOff>
    </xdr:from>
    <xdr:to>
      <xdr:col>6</xdr:col>
      <xdr:colOff>38100</xdr:colOff>
      <xdr:row>59</xdr:row>
      <xdr:rowOff>43328</xdr:rowOff>
    </xdr:to>
    <xdr:sp macro="" textlink="">
      <xdr:nvSpPr>
        <xdr:cNvPr id="147" name="楕円 146"/>
        <xdr:cNvSpPr/>
      </xdr:nvSpPr>
      <xdr:spPr>
        <a:xfrm>
          <a:off x="1079500" y="1005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59855</xdr:rowOff>
    </xdr:from>
    <xdr:ext cx="534377" cy="259045"/>
    <xdr:sp macro="" textlink="">
      <xdr:nvSpPr>
        <xdr:cNvPr id="148" name="テキスト ボックス 147"/>
        <xdr:cNvSpPr txBox="1"/>
      </xdr:nvSpPr>
      <xdr:spPr>
        <a:xfrm>
          <a:off x="863111" y="983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110248</xdr:rowOff>
    </xdr:from>
    <xdr:to>
      <xdr:col>24</xdr:col>
      <xdr:colOff>63500</xdr:colOff>
      <xdr:row>75</xdr:row>
      <xdr:rowOff>167095</xdr:rowOff>
    </xdr:to>
    <xdr:cxnSp macro="">
      <xdr:nvCxnSpPr>
        <xdr:cNvPr id="176" name="直線コネクタ 175"/>
        <xdr:cNvCxnSpPr/>
      </xdr:nvCxnSpPr>
      <xdr:spPr>
        <a:xfrm>
          <a:off x="3797300" y="12968998"/>
          <a:ext cx="838200" cy="5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110248</xdr:rowOff>
    </xdr:from>
    <xdr:to>
      <xdr:col>19</xdr:col>
      <xdr:colOff>177800</xdr:colOff>
      <xdr:row>75</xdr:row>
      <xdr:rowOff>151487</xdr:rowOff>
    </xdr:to>
    <xdr:cxnSp macro="">
      <xdr:nvCxnSpPr>
        <xdr:cNvPr id="179" name="直線コネクタ 178"/>
        <xdr:cNvCxnSpPr/>
      </xdr:nvCxnSpPr>
      <xdr:spPr>
        <a:xfrm flipV="1">
          <a:off x="2908300" y="12968998"/>
          <a:ext cx="889000" cy="4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151487</xdr:rowOff>
    </xdr:from>
    <xdr:to>
      <xdr:col>15</xdr:col>
      <xdr:colOff>50800</xdr:colOff>
      <xdr:row>76</xdr:row>
      <xdr:rowOff>60092</xdr:rowOff>
    </xdr:to>
    <xdr:cxnSp macro="">
      <xdr:nvCxnSpPr>
        <xdr:cNvPr id="182" name="直線コネクタ 181"/>
        <xdr:cNvCxnSpPr/>
      </xdr:nvCxnSpPr>
      <xdr:spPr>
        <a:xfrm flipV="1">
          <a:off x="2019300" y="13010237"/>
          <a:ext cx="889000" cy="8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60092</xdr:rowOff>
    </xdr:from>
    <xdr:to>
      <xdr:col>10</xdr:col>
      <xdr:colOff>114300</xdr:colOff>
      <xdr:row>76</xdr:row>
      <xdr:rowOff>82984</xdr:rowOff>
    </xdr:to>
    <xdr:cxnSp macro="">
      <xdr:nvCxnSpPr>
        <xdr:cNvPr id="185" name="直線コネクタ 184"/>
        <xdr:cNvCxnSpPr/>
      </xdr:nvCxnSpPr>
      <xdr:spPr>
        <a:xfrm flipV="1">
          <a:off x="1130300" y="13090292"/>
          <a:ext cx="889000" cy="2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macro="" textlink="">
      <xdr:nvSpPr>
        <xdr:cNvPr id="187" name="テキスト ボックス 186"/>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9" name="テキスト ボックス 188"/>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116295</xdr:rowOff>
    </xdr:from>
    <xdr:to>
      <xdr:col>24</xdr:col>
      <xdr:colOff>114300</xdr:colOff>
      <xdr:row>76</xdr:row>
      <xdr:rowOff>46445</xdr:rowOff>
    </xdr:to>
    <xdr:sp macro="" textlink="">
      <xdr:nvSpPr>
        <xdr:cNvPr id="195" name="楕円 194"/>
        <xdr:cNvSpPr/>
      </xdr:nvSpPr>
      <xdr:spPr>
        <a:xfrm>
          <a:off x="4584700" y="1297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94722</xdr:rowOff>
    </xdr:from>
    <xdr:ext cx="599010" cy="259045"/>
    <xdr:sp macro="" textlink="">
      <xdr:nvSpPr>
        <xdr:cNvPr id="196" name="民生費該当値テキスト"/>
        <xdr:cNvSpPr txBox="1"/>
      </xdr:nvSpPr>
      <xdr:spPr>
        <a:xfrm>
          <a:off x="4686300" y="12953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59448</xdr:rowOff>
    </xdr:from>
    <xdr:to>
      <xdr:col>20</xdr:col>
      <xdr:colOff>38100</xdr:colOff>
      <xdr:row>75</xdr:row>
      <xdr:rowOff>161048</xdr:rowOff>
    </xdr:to>
    <xdr:sp macro="" textlink="">
      <xdr:nvSpPr>
        <xdr:cNvPr id="197" name="楕円 196"/>
        <xdr:cNvSpPr/>
      </xdr:nvSpPr>
      <xdr:spPr>
        <a:xfrm>
          <a:off x="3746500" y="1291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6125</xdr:rowOff>
    </xdr:from>
    <xdr:ext cx="599010" cy="259045"/>
    <xdr:sp macro="" textlink="">
      <xdr:nvSpPr>
        <xdr:cNvPr id="198" name="テキスト ボックス 197"/>
        <xdr:cNvSpPr txBox="1"/>
      </xdr:nvSpPr>
      <xdr:spPr>
        <a:xfrm>
          <a:off x="3497795" y="1269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100687</xdr:rowOff>
    </xdr:from>
    <xdr:to>
      <xdr:col>15</xdr:col>
      <xdr:colOff>101600</xdr:colOff>
      <xdr:row>76</xdr:row>
      <xdr:rowOff>30837</xdr:rowOff>
    </xdr:to>
    <xdr:sp macro="" textlink="">
      <xdr:nvSpPr>
        <xdr:cNvPr id="199" name="楕円 198"/>
        <xdr:cNvSpPr/>
      </xdr:nvSpPr>
      <xdr:spPr>
        <a:xfrm>
          <a:off x="2857500" y="1295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47364</xdr:rowOff>
    </xdr:from>
    <xdr:ext cx="599010" cy="259045"/>
    <xdr:sp macro="" textlink="">
      <xdr:nvSpPr>
        <xdr:cNvPr id="200" name="テキスト ボックス 199"/>
        <xdr:cNvSpPr txBox="1"/>
      </xdr:nvSpPr>
      <xdr:spPr>
        <a:xfrm>
          <a:off x="2608795" y="1273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9292</xdr:rowOff>
    </xdr:from>
    <xdr:to>
      <xdr:col>10</xdr:col>
      <xdr:colOff>165100</xdr:colOff>
      <xdr:row>76</xdr:row>
      <xdr:rowOff>110892</xdr:rowOff>
    </xdr:to>
    <xdr:sp macro="" textlink="">
      <xdr:nvSpPr>
        <xdr:cNvPr id="201" name="楕円 200"/>
        <xdr:cNvSpPr/>
      </xdr:nvSpPr>
      <xdr:spPr>
        <a:xfrm>
          <a:off x="1968500" y="1303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127419</xdr:rowOff>
    </xdr:from>
    <xdr:ext cx="599010" cy="259045"/>
    <xdr:sp macro="" textlink="">
      <xdr:nvSpPr>
        <xdr:cNvPr id="202" name="テキスト ボックス 201"/>
        <xdr:cNvSpPr txBox="1"/>
      </xdr:nvSpPr>
      <xdr:spPr>
        <a:xfrm>
          <a:off x="1719795" y="1281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32184</xdr:rowOff>
    </xdr:from>
    <xdr:to>
      <xdr:col>6</xdr:col>
      <xdr:colOff>38100</xdr:colOff>
      <xdr:row>76</xdr:row>
      <xdr:rowOff>133784</xdr:rowOff>
    </xdr:to>
    <xdr:sp macro="" textlink="">
      <xdr:nvSpPr>
        <xdr:cNvPr id="203" name="楕円 202"/>
        <xdr:cNvSpPr/>
      </xdr:nvSpPr>
      <xdr:spPr>
        <a:xfrm>
          <a:off x="1079500" y="1306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150311</xdr:rowOff>
    </xdr:from>
    <xdr:ext cx="599010" cy="259045"/>
    <xdr:sp macro="" textlink="">
      <xdr:nvSpPr>
        <xdr:cNvPr id="204" name="テキスト ボックス 203"/>
        <xdr:cNvSpPr txBox="1"/>
      </xdr:nvSpPr>
      <xdr:spPr>
        <a:xfrm>
          <a:off x="830795" y="12837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164288</xdr:rowOff>
    </xdr:from>
    <xdr:to>
      <xdr:col>24</xdr:col>
      <xdr:colOff>63500</xdr:colOff>
      <xdr:row>98</xdr:row>
      <xdr:rowOff>6494</xdr:rowOff>
    </xdr:to>
    <xdr:cxnSp macro="">
      <xdr:nvCxnSpPr>
        <xdr:cNvPr id="235" name="直線コネクタ 234"/>
        <xdr:cNvCxnSpPr/>
      </xdr:nvCxnSpPr>
      <xdr:spPr>
        <a:xfrm>
          <a:off x="3797300" y="16794938"/>
          <a:ext cx="838200" cy="1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154351</xdr:rowOff>
    </xdr:from>
    <xdr:ext cx="534377" cy="259045"/>
    <xdr:sp macro="" textlink="">
      <xdr:nvSpPr>
        <xdr:cNvPr id="236" name="衛生費平均値テキスト"/>
        <xdr:cNvSpPr txBox="1"/>
      </xdr:nvSpPr>
      <xdr:spPr>
        <a:xfrm>
          <a:off x="4686300" y="1678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160832</xdr:rowOff>
    </xdr:from>
    <xdr:to>
      <xdr:col>19</xdr:col>
      <xdr:colOff>177800</xdr:colOff>
      <xdr:row>97</xdr:row>
      <xdr:rowOff>164288</xdr:rowOff>
    </xdr:to>
    <xdr:cxnSp macro="">
      <xdr:nvCxnSpPr>
        <xdr:cNvPr id="238" name="直線コネクタ 237"/>
        <xdr:cNvCxnSpPr/>
      </xdr:nvCxnSpPr>
      <xdr:spPr>
        <a:xfrm>
          <a:off x="2908300" y="16791482"/>
          <a:ext cx="889000" cy="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101418</xdr:rowOff>
    </xdr:from>
    <xdr:ext cx="534377" cy="259045"/>
    <xdr:sp macro="" textlink="">
      <xdr:nvSpPr>
        <xdr:cNvPr id="240" name="テキスト ボックス 239"/>
        <xdr:cNvSpPr txBox="1"/>
      </xdr:nvSpPr>
      <xdr:spPr>
        <a:xfrm>
          <a:off x="3530111" y="169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160832</xdr:rowOff>
    </xdr:from>
    <xdr:to>
      <xdr:col>15</xdr:col>
      <xdr:colOff>50800</xdr:colOff>
      <xdr:row>98</xdr:row>
      <xdr:rowOff>26403</xdr:rowOff>
    </xdr:to>
    <xdr:cxnSp macro="">
      <xdr:nvCxnSpPr>
        <xdr:cNvPr id="241" name="直線コネクタ 240"/>
        <xdr:cNvCxnSpPr/>
      </xdr:nvCxnSpPr>
      <xdr:spPr>
        <a:xfrm flipV="1">
          <a:off x="2019300" y="16791482"/>
          <a:ext cx="889000" cy="3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126088</xdr:rowOff>
    </xdr:from>
    <xdr:ext cx="534377" cy="259045"/>
    <xdr:sp macro="" textlink="">
      <xdr:nvSpPr>
        <xdr:cNvPr id="243" name="テキスト ボックス 242"/>
        <xdr:cNvSpPr txBox="1"/>
      </xdr:nvSpPr>
      <xdr:spPr>
        <a:xfrm>
          <a:off x="2641111" y="169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26403</xdr:rowOff>
    </xdr:from>
    <xdr:to>
      <xdr:col>10</xdr:col>
      <xdr:colOff>114300</xdr:colOff>
      <xdr:row>98</xdr:row>
      <xdr:rowOff>44436</xdr:rowOff>
    </xdr:to>
    <xdr:cxnSp macro="">
      <xdr:nvCxnSpPr>
        <xdr:cNvPr id="244" name="直線コネクタ 243"/>
        <xdr:cNvCxnSpPr/>
      </xdr:nvCxnSpPr>
      <xdr:spPr>
        <a:xfrm flipV="1">
          <a:off x="1130300" y="16828503"/>
          <a:ext cx="889000" cy="1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130551</xdr:rowOff>
    </xdr:from>
    <xdr:ext cx="534377" cy="259045"/>
    <xdr:sp macro="" textlink="">
      <xdr:nvSpPr>
        <xdr:cNvPr id="246" name="テキスト ボックス 245"/>
        <xdr:cNvSpPr txBox="1"/>
      </xdr:nvSpPr>
      <xdr:spPr>
        <a:xfrm>
          <a:off x="1752111" y="169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138360</xdr:rowOff>
    </xdr:from>
    <xdr:ext cx="534377" cy="259045"/>
    <xdr:sp macro="" textlink="">
      <xdr:nvSpPr>
        <xdr:cNvPr id="248" name="テキスト ボックス 247"/>
        <xdr:cNvSpPr txBox="1"/>
      </xdr:nvSpPr>
      <xdr:spPr>
        <a:xfrm>
          <a:off x="863111" y="169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127144</xdr:rowOff>
    </xdr:from>
    <xdr:to>
      <xdr:col>24</xdr:col>
      <xdr:colOff>114300</xdr:colOff>
      <xdr:row>98</xdr:row>
      <xdr:rowOff>57294</xdr:rowOff>
    </xdr:to>
    <xdr:sp macro="" textlink="">
      <xdr:nvSpPr>
        <xdr:cNvPr id="254" name="楕円 253"/>
        <xdr:cNvSpPr/>
      </xdr:nvSpPr>
      <xdr:spPr>
        <a:xfrm>
          <a:off x="4584700" y="1675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150021</xdr:rowOff>
    </xdr:from>
    <xdr:ext cx="534377" cy="259045"/>
    <xdr:sp macro="" textlink="">
      <xdr:nvSpPr>
        <xdr:cNvPr id="255" name="衛生費該当値テキスト"/>
        <xdr:cNvSpPr txBox="1"/>
      </xdr:nvSpPr>
      <xdr:spPr>
        <a:xfrm>
          <a:off x="4686300" y="1660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113488</xdr:rowOff>
    </xdr:from>
    <xdr:to>
      <xdr:col>20</xdr:col>
      <xdr:colOff>38100</xdr:colOff>
      <xdr:row>98</xdr:row>
      <xdr:rowOff>43638</xdr:rowOff>
    </xdr:to>
    <xdr:sp macro="" textlink="">
      <xdr:nvSpPr>
        <xdr:cNvPr id="256" name="楕円 255"/>
        <xdr:cNvSpPr/>
      </xdr:nvSpPr>
      <xdr:spPr>
        <a:xfrm>
          <a:off x="3746500" y="1674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60165</xdr:rowOff>
    </xdr:from>
    <xdr:ext cx="534377" cy="259045"/>
    <xdr:sp macro="" textlink="">
      <xdr:nvSpPr>
        <xdr:cNvPr id="257" name="テキスト ボックス 256"/>
        <xdr:cNvSpPr txBox="1"/>
      </xdr:nvSpPr>
      <xdr:spPr>
        <a:xfrm>
          <a:off x="3530111" y="165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110032</xdr:rowOff>
    </xdr:from>
    <xdr:to>
      <xdr:col>15</xdr:col>
      <xdr:colOff>101600</xdr:colOff>
      <xdr:row>98</xdr:row>
      <xdr:rowOff>40182</xdr:rowOff>
    </xdr:to>
    <xdr:sp macro="" textlink="">
      <xdr:nvSpPr>
        <xdr:cNvPr id="258" name="楕円 257"/>
        <xdr:cNvSpPr/>
      </xdr:nvSpPr>
      <xdr:spPr>
        <a:xfrm>
          <a:off x="2857500" y="1674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56709</xdr:rowOff>
    </xdr:from>
    <xdr:ext cx="534377" cy="259045"/>
    <xdr:sp macro="" textlink="">
      <xdr:nvSpPr>
        <xdr:cNvPr id="259" name="テキスト ボックス 258"/>
        <xdr:cNvSpPr txBox="1"/>
      </xdr:nvSpPr>
      <xdr:spPr>
        <a:xfrm>
          <a:off x="2641111" y="1651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147053</xdr:rowOff>
    </xdr:from>
    <xdr:to>
      <xdr:col>10</xdr:col>
      <xdr:colOff>165100</xdr:colOff>
      <xdr:row>98</xdr:row>
      <xdr:rowOff>77203</xdr:rowOff>
    </xdr:to>
    <xdr:sp macro="" textlink="">
      <xdr:nvSpPr>
        <xdr:cNvPr id="260" name="楕円 259"/>
        <xdr:cNvSpPr/>
      </xdr:nvSpPr>
      <xdr:spPr>
        <a:xfrm>
          <a:off x="1968500" y="1677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93730</xdr:rowOff>
    </xdr:from>
    <xdr:ext cx="534377" cy="259045"/>
    <xdr:sp macro="" textlink="">
      <xdr:nvSpPr>
        <xdr:cNvPr id="261" name="テキスト ボックス 260"/>
        <xdr:cNvSpPr txBox="1"/>
      </xdr:nvSpPr>
      <xdr:spPr>
        <a:xfrm>
          <a:off x="1752111" y="1655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165086</xdr:rowOff>
    </xdr:from>
    <xdr:to>
      <xdr:col>6</xdr:col>
      <xdr:colOff>38100</xdr:colOff>
      <xdr:row>98</xdr:row>
      <xdr:rowOff>95236</xdr:rowOff>
    </xdr:to>
    <xdr:sp macro="" textlink="">
      <xdr:nvSpPr>
        <xdr:cNvPr id="262" name="楕円 261"/>
        <xdr:cNvSpPr/>
      </xdr:nvSpPr>
      <xdr:spPr>
        <a:xfrm>
          <a:off x="1079500" y="1679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111763</xdr:rowOff>
    </xdr:from>
    <xdr:ext cx="534377" cy="259045"/>
    <xdr:sp macro="" textlink="">
      <xdr:nvSpPr>
        <xdr:cNvPr id="263" name="テキスト ボックス 262"/>
        <xdr:cNvSpPr txBox="1"/>
      </xdr:nvSpPr>
      <xdr:spPr>
        <a:xfrm>
          <a:off x="863111" y="1657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125331</xdr:rowOff>
    </xdr:from>
    <xdr:to>
      <xdr:col>55</xdr:col>
      <xdr:colOff>0</xdr:colOff>
      <xdr:row>36</xdr:row>
      <xdr:rowOff>29645</xdr:rowOff>
    </xdr:to>
    <xdr:cxnSp macro="">
      <xdr:nvCxnSpPr>
        <xdr:cNvPr id="294" name="直線コネクタ 293"/>
        <xdr:cNvCxnSpPr/>
      </xdr:nvCxnSpPr>
      <xdr:spPr>
        <a:xfrm>
          <a:off x="9639300" y="6126081"/>
          <a:ext cx="838200" cy="7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97698</xdr:rowOff>
    </xdr:from>
    <xdr:ext cx="378565" cy="259045"/>
    <xdr:sp macro="" textlink="">
      <xdr:nvSpPr>
        <xdr:cNvPr id="295" name="労働費平均値テキスト"/>
        <xdr:cNvSpPr txBox="1"/>
      </xdr:nvSpPr>
      <xdr:spPr>
        <a:xfrm>
          <a:off x="10528300" y="6441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112268</xdr:rowOff>
    </xdr:from>
    <xdr:to>
      <xdr:col>50</xdr:col>
      <xdr:colOff>114300</xdr:colOff>
      <xdr:row>35</xdr:row>
      <xdr:rowOff>125331</xdr:rowOff>
    </xdr:to>
    <xdr:cxnSp macro="">
      <xdr:nvCxnSpPr>
        <xdr:cNvPr id="297" name="直線コネクタ 296"/>
        <xdr:cNvCxnSpPr/>
      </xdr:nvCxnSpPr>
      <xdr:spPr>
        <a:xfrm>
          <a:off x="8750300" y="611301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54264</xdr:rowOff>
    </xdr:from>
    <xdr:ext cx="378565" cy="259045"/>
    <xdr:sp macro="" textlink="">
      <xdr:nvSpPr>
        <xdr:cNvPr id="299" name="テキスト ボックス 298"/>
        <xdr:cNvSpPr txBox="1"/>
      </xdr:nvSpPr>
      <xdr:spPr>
        <a:xfrm>
          <a:off x="9450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161254</xdr:rowOff>
    </xdr:from>
    <xdr:to>
      <xdr:col>45</xdr:col>
      <xdr:colOff>177800</xdr:colOff>
      <xdr:row>35</xdr:row>
      <xdr:rowOff>112268</xdr:rowOff>
    </xdr:to>
    <xdr:cxnSp macro="">
      <xdr:nvCxnSpPr>
        <xdr:cNvPr id="300" name="直線コネクタ 299"/>
        <xdr:cNvCxnSpPr/>
      </xdr:nvCxnSpPr>
      <xdr:spPr>
        <a:xfrm>
          <a:off x="7861300" y="5990554"/>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79410</xdr:rowOff>
    </xdr:from>
    <xdr:ext cx="378565" cy="259045"/>
    <xdr:sp macro="" textlink="">
      <xdr:nvSpPr>
        <xdr:cNvPr id="302" name="テキスト ボックス 301"/>
        <xdr:cNvSpPr txBox="1"/>
      </xdr:nvSpPr>
      <xdr:spPr>
        <a:xfrm>
          <a:off x="8561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161254</xdr:rowOff>
    </xdr:from>
    <xdr:to>
      <xdr:col>41</xdr:col>
      <xdr:colOff>50800</xdr:colOff>
      <xdr:row>35</xdr:row>
      <xdr:rowOff>2540</xdr:rowOff>
    </xdr:to>
    <xdr:cxnSp macro="">
      <xdr:nvCxnSpPr>
        <xdr:cNvPr id="303" name="直線コネクタ 302"/>
        <xdr:cNvCxnSpPr/>
      </xdr:nvCxnSpPr>
      <xdr:spPr>
        <a:xfrm flipV="1">
          <a:off x="6972300" y="5990554"/>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75818</xdr:rowOff>
    </xdr:from>
    <xdr:ext cx="378565" cy="259045"/>
    <xdr:sp macro="" textlink="">
      <xdr:nvSpPr>
        <xdr:cNvPr id="305" name="テキスト ボックス 304"/>
        <xdr:cNvSpPr txBox="1"/>
      </xdr:nvSpPr>
      <xdr:spPr>
        <a:xfrm>
          <a:off x="7672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77778</xdr:rowOff>
    </xdr:from>
    <xdr:ext cx="378565" cy="259045"/>
    <xdr:sp macro="" textlink="">
      <xdr:nvSpPr>
        <xdr:cNvPr id="307" name="テキスト ボックス 306"/>
        <xdr:cNvSpPr txBox="1"/>
      </xdr:nvSpPr>
      <xdr:spPr>
        <a:xfrm>
          <a:off x="6783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150295</xdr:rowOff>
    </xdr:from>
    <xdr:to>
      <xdr:col>55</xdr:col>
      <xdr:colOff>50800</xdr:colOff>
      <xdr:row>36</xdr:row>
      <xdr:rowOff>80445</xdr:rowOff>
    </xdr:to>
    <xdr:sp macro="" textlink="">
      <xdr:nvSpPr>
        <xdr:cNvPr id="313" name="楕円 312"/>
        <xdr:cNvSpPr/>
      </xdr:nvSpPr>
      <xdr:spPr>
        <a:xfrm>
          <a:off x="10426700" y="615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1722</xdr:rowOff>
    </xdr:from>
    <xdr:ext cx="469744" cy="259045"/>
    <xdr:sp macro="" textlink="">
      <xdr:nvSpPr>
        <xdr:cNvPr id="314" name="労働費該当値テキスト"/>
        <xdr:cNvSpPr txBox="1"/>
      </xdr:nvSpPr>
      <xdr:spPr>
        <a:xfrm>
          <a:off x="10528300" y="600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74531</xdr:rowOff>
    </xdr:from>
    <xdr:to>
      <xdr:col>50</xdr:col>
      <xdr:colOff>165100</xdr:colOff>
      <xdr:row>36</xdr:row>
      <xdr:rowOff>4681</xdr:rowOff>
    </xdr:to>
    <xdr:sp macro="" textlink="">
      <xdr:nvSpPr>
        <xdr:cNvPr id="315" name="楕円 314"/>
        <xdr:cNvSpPr/>
      </xdr:nvSpPr>
      <xdr:spPr>
        <a:xfrm>
          <a:off x="9588500" y="607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21208</xdr:rowOff>
    </xdr:from>
    <xdr:ext cx="469744" cy="259045"/>
    <xdr:sp macro="" textlink="">
      <xdr:nvSpPr>
        <xdr:cNvPr id="316" name="テキスト ボックス 315"/>
        <xdr:cNvSpPr txBox="1"/>
      </xdr:nvSpPr>
      <xdr:spPr>
        <a:xfrm>
          <a:off x="9404428" y="585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61468</xdr:rowOff>
    </xdr:from>
    <xdr:to>
      <xdr:col>46</xdr:col>
      <xdr:colOff>38100</xdr:colOff>
      <xdr:row>35</xdr:row>
      <xdr:rowOff>163068</xdr:rowOff>
    </xdr:to>
    <xdr:sp macro="" textlink="">
      <xdr:nvSpPr>
        <xdr:cNvPr id="317" name="楕円 316"/>
        <xdr:cNvSpPr/>
      </xdr:nvSpPr>
      <xdr:spPr>
        <a:xfrm>
          <a:off x="8699500" y="60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8145</xdr:rowOff>
    </xdr:from>
    <xdr:ext cx="469744" cy="259045"/>
    <xdr:sp macro="" textlink="">
      <xdr:nvSpPr>
        <xdr:cNvPr id="318" name="テキスト ボックス 317"/>
        <xdr:cNvSpPr txBox="1"/>
      </xdr:nvSpPr>
      <xdr:spPr>
        <a:xfrm>
          <a:off x="8515428" y="58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110454</xdr:rowOff>
    </xdr:from>
    <xdr:to>
      <xdr:col>41</xdr:col>
      <xdr:colOff>101600</xdr:colOff>
      <xdr:row>35</xdr:row>
      <xdr:rowOff>40604</xdr:rowOff>
    </xdr:to>
    <xdr:sp macro="" textlink="">
      <xdr:nvSpPr>
        <xdr:cNvPr id="319" name="楕円 318"/>
        <xdr:cNvSpPr/>
      </xdr:nvSpPr>
      <xdr:spPr>
        <a:xfrm>
          <a:off x="7810500" y="593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57131</xdr:rowOff>
    </xdr:from>
    <xdr:ext cx="469744" cy="259045"/>
    <xdr:sp macro="" textlink="">
      <xdr:nvSpPr>
        <xdr:cNvPr id="320" name="テキスト ボックス 319"/>
        <xdr:cNvSpPr txBox="1"/>
      </xdr:nvSpPr>
      <xdr:spPr>
        <a:xfrm>
          <a:off x="7626428" y="571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123190</xdr:rowOff>
    </xdr:from>
    <xdr:to>
      <xdr:col>36</xdr:col>
      <xdr:colOff>165100</xdr:colOff>
      <xdr:row>35</xdr:row>
      <xdr:rowOff>53340</xdr:rowOff>
    </xdr:to>
    <xdr:sp macro="" textlink="">
      <xdr:nvSpPr>
        <xdr:cNvPr id="321" name="楕円 320"/>
        <xdr:cNvSpPr/>
      </xdr:nvSpPr>
      <xdr:spPr>
        <a:xfrm>
          <a:off x="69215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69867</xdr:rowOff>
    </xdr:from>
    <xdr:ext cx="469744" cy="259045"/>
    <xdr:sp macro="" textlink="">
      <xdr:nvSpPr>
        <xdr:cNvPr id="322" name="テキスト ボックス 321"/>
        <xdr:cNvSpPr txBox="1"/>
      </xdr:nvSpPr>
      <xdr:spPr>
        <a:xfrm>
          <a:off x="6737428" y="572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126202</xdr:rowOff>
    </xdr:from>
    <xdr:to>
      <xdr:col>55</xdr:col>
      <xdr:colOff>0</xdr:colOff>
      <xdr:row>55</xdr:row>
      <xdr:rowOff>63467</xdr:rowOff>
    </xdr:to>
    <xdr:cxnSp macro="">
      <xdr:nvCxnSpPr>
        <xdr:cNvPr id="353" name="直線コネクタ 352"/>
        <xdr:cNvCxnSpPr/>
      </xdr:nvCxnSpPr>
      <xdr:spPr>
        <a:xfrm flipV="1">
          <a:off x="9639300" y="9384502"/>
          <a:ext cx="838200" cy="10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119230</xdr:rowOff>
    </xdr:from>
    <xdr:ext cx="534377" cy="259045"/>
    <xdr:sp macro="" textlink="">
      <xdr:nvSpPr>
        <xdr:cNvPr id="354" name="農林水産業費平均値テキスト"/>
        <xdr:cNvSpPr txBox="1"/>
      </xdr:nvSpPr>
      <xdr:spPr>
        <a:xfrm>
          <a:off x="10528300" y="972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59124</xdr:rowOff>
    </xdr:from>
    <xdr:to>
      <xdr:col>50</xdr:col>
      <xdr:colOff>114300</xdr:colOff>
      <xdr:row>55</xdr:row>
      <xdr:rowOff>63467</xdr:rowOff>
    </xdr:to>
    <xdr:cxnSp macro="">
      <xdr:nvCxnSpPr>
        <xdr:cNvPr id="356" name="直線コネクタ 355"/>
        <xdr:cNvCxnSpPr/>
      </xdr:nvCxnSpPr>
      <xdr:spPr>
        <a:xfrm>
          <a:off x="8750300" y="948887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57149</xdr:rowOff>
    </xdr:from>
    <xdr:ext cx="534377" cy="259045"/>
    <xdr:sp macro="" textlink="">
      <xdr:nvSpPr>
        <xdr:cNvPr id="358" name="テキスト ボックス 357"/>
        <xdr:cNvSpPr txBox="1"/>
      </xdr:nvSpPr>
      <xdr:spPr>
        <a:xfrm>
          <a:off x="9372111" y="98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59124</xdr:rowOff>
    </xdr:from>
    <xdr:to>
      <xdr:col>45</xdr:col>
      <xdr:colOff>177800</xdr:colOff>
      <xdr:row>55</xdr:row>
      <xdr:rowOff>99782</xdr:rowOff>
    </xdr:to>
    <xdr:cxnSp macro="">
      <xdr:nvCxnSpPr>
        <xdr:cNvPr id="359" name="直線コネクタ 358"/>
        <xdr:cNvCxnSpPr/>
      </xdr:nvCxnSpPr>
      <xdr:spPr>
        <a:xfrm flipV="1">
          <a:off x="7861300" y="9488874"/>
          <a:ext cx="8890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66891</xdr:rowOff>
    </xdr:from>
    <xdr:ext cx="534377" cy="259045"/>
    <xdr:sp macro="" textlink="">
      <xdr:nvSpPr>
        <xdr:cNvPr id="361" name="テキスト ボックス 360"/>
        <xdr:cNvSpPr txBox="1"/>
      </xdr:nvSpPr>
      <xdr:spPr>
        <a:xfrm>
          <a:off x="8483111" y="983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99782</xdr:rowOff>
    </xdr:from>
    <xdr:to>
      <xdr:col>41</xdr:col>
      <xdr:colOff>50800</xdr:colOff>
      <xdr:row>55</xdr:row>
      <xdr:rowOff>100642</xdr:rowOff>
    </xdr:to>
    <xdr:cxnSp macro="">
      <xdr:nvCxnSpPr>
        <xdr:cNvPr id="362" name="直線コネクタ 361"/>
        <xdr:cNvCxnSpPr/>
      </xdr:nvCxnSpPr>
      <xdr:spPr>
        <a:xfrm flipV="1">
          <a:off x="6972300" y="9529532"/>
          <a:ext cx="8890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98558</xdr:rowOff>
    </xdr:from>
    <xdr:ext cx="534377" cy="259045"/>
    <xdr:sp macro="" textlink="">
      <xdr:nvSpPr>
        <xdr:cNvPr id="364" name="テキスト ボックス 363"/>
        <xdr:cNvSpPr txBox="1"/>
      </xdr:nvSpPr>
      <xdr:spPr>
        <a:xfrm>
          <a:off x="7594111" y="98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90557</xdr:rowOff>
    </xdr:from>
    <xdr:ext cx="534377" cy="259045"/>
    <xdr:sp macro="" textlink="">
      <xdr:nvSpPr>
        <xdr:cNvPr id="366" name="テキスト ボックス 365"/>
        <xdr:cNvSpPr txBox="1"/>
      </xdr:nvSpPr>
      <xdr:spPr>
        <a:xfrm>
          <a:off x="6705111" y="98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75402</xdr:rowOff>
    </xdr:from>
    <xdr:to>
      <xdr:col>55</xdr:col>
      <xdr:colOff>50800</xdr:colOff>
      <xdr:row>55</xdr:row>
      <xdr:rowOff>5552</xdr:rowOff>
    </xdr:to>
    <xdr:sp macro="" textlink="">
      <xdr:nvSpPr>
        <xdr:cNvPr id="372" name="楕円 371"/>
        <xdr:cNvSpPr/>
      </xdr:nvSpPr>
      <xdr:spPr>
        <a:xfrm>
          <a:off x="10426700" y="93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98279</xdr:rowOff>
    </xdr:from>
    <xdr:ext cx="534377" cy="259045"/>
    <xdr:sp macro="" textlink="">
      <xdr:nvSpPr>
        <xdr:cNvPr id="373" name="農林水産業費該当値テキスト"/>
        <xdr:cNvSpPr txBox="1"/>
      </xdr:nvSpPr>
      <xdr:spPr>
        <a:xfrm>
          <a:off x="10528300" y="918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12667</xdr:rowOff>
    </xdr:from>
    <xdr:to>
      <xdr:col>50</xdr:col>
      <xdr:colOff>165100</xdr:colOff>
      <xdr:row>55</xdr:row>
      <xdr:rowOff>114267</xdr:rowOff>
    </xdr:to>
    <xdr:sp macro="" textlink="">
      <xdr:nvSpPr>
        <xdr:cNvPr id="374" name="楕円 373"/>
        <xdr:cNvSpPr/>
      </xdr:nvSpPr>
      <xdr:spPr>
        <a:xfrm>
          <a:off x="9588500" y="944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130794</xdr:rowOff>
    </xdr:from>
    <xdr:ext cx="534377" cy="259045"/>
    <xdr:sp macro="" textlink="">
      <xdr:nvSpPr>
        <xdr:cNvPr id="375" name="テキスト ボックス 374"/>
        <xdr:cNvSpPr txBox="1"/>
      </xdr:nvSpPr>
      <xdr:spPr>
        <a:xfrm>
          <a:off x="9372111" y="92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8324</xdr:rowOff>
    </xdr:from>
    <xdr:to>
      <xdr:col>46</xdr:col>
      <xdr:colOff>38100</xdr:colOff>
      <xdr:row>55</xdr:row>
      <xdr:rowOff>109924</xdr:rowOff>
    </xdr:to>
    <xdr:sp macro="" textlink="">
      <xdr:nvSpPr>
        <xdr:cNvPr id="376" name="楕円 375"/>
        <xdr:cNvSpPr/>
      </xdr:nvSpPr>
      <xdr:spPr>
        <a:xfrm>
          <a:off x="8699500" y="94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126451</xdr:rowOff>
    </xdr:from>
    <xdr:ext cx="534377" cy="259045"/>
    <xdr:sp macro="" textlink="">
      <xdr:nvSpPr>
        <xdr:cNvPr id="377" name="テキスト ボックス 376"/>
        <xdr:cNvSpPr txBox="1"/>
      </xdr:nvSpPr>
      <xdr:spPr>
        <a:xfrm>
          <a:off x="8483111" y="921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48982</xdr:rowOff>
    </xdr:from>
    <xdr:to>
      <xdr:col>41</xdr:col>
      <xdr:colOff>101600</xdr:colOff>
      <xdr:row>55</xdr:row>
      <xdr:rowOff>150582</xdr:rowOff>
    </xdr:to>
    <xdr:sp macro="" textlink="">
      <xdr:nvSpPr>
        <xdr:cNvPr id="378" name="楕円 377"/>
        <xdr:cNvSpPr/>
      </xdr:nvSpPr>
      <xdr:spPr>
        <a:xfrm>
          <a:off x="7810500" y="947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167109</xdr:rowOff>
    </xdr:from>
    <xdr:ext cx="534377" cy="259045"/>
    <xdr:sp macro="" textlink="">
      <xdr:nvSpPr>
        <xdr:cNvPr id="379" name="テキスト ボックス 378"/>
        <xdr:cNvSpPr txBox="1"/>
      </xdr:nvSpPr>
      <xdr:spPr>
        <a:xfrm>
          <a:off x="7594111" y="92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49842</xdr:rowOff>
    </xdr:from>
    <xdr:to>
      <xdr:col>36</xdr:col>
      <xdr:colOff>165100</xdr:colOff>
      <xdr:row>55</xdr:row>
      <xdr:rowOff>151442</xdr:rowOff>
    </xdr:to>
    <xdr:sp macro="" textlink="">
      <xdr:nvSpPr>
        <xdr:cNvPr id="380" name="楕円 379"/>
        <xdr:cNvSpPr/>
      </xdr:nvSpPr>
      <xdr:spPr>
        <a:xfrm>
          <a:off x="6921500" y="947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167969</xdr:rowOff>
    </xdr:from>
    <xdr:ext cx="534377" cy="259045"/>
    <xdr:sp macro="" textlink="">
      <xdr:nvSpPr>
        <xdr:cNvPr id="381" name="テキスト ボックス 380"/>
        <xdr:cNvSpPr txBox="1"/>
      </xdr:nvSpPr>
      <xdr:spPr>
        <a:xfrm>
          <a:off x="6705111" y="925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50358</xdr:rowOff>
    </xdr:from>
    <xdr:to>
      <xdr:col>55</xdr:col>
      <xdr:colOff>0</xdr:colOff>
      <xdr:row>78</xdr:row>
      <xdr:rowOff>65039</xdr:rowOff>
    </xdr:to>
    <xdr:cxnSp macro="">
      <xdr:nvCxnSpPr>
        <xdr:cNvPr id="408" name="直線コネクタ 407"/>
        <xdr:cNvCxnSpPr/>
      </xdr:nvCxnSpPr>
      <xdr:spPr>
        <a:xfrm>
          <a:off x="9639300" y="13423458"/>
          <a:ext cx="838200" cy="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50358</xdr:rowOff>
    </xdr:from>
    <xdr:to>
      <xdr:col>50</xdr:col>
      <xdr:colOff>114300</xdr:colOff>
      <xdr:row>78</xdr:row>
      <xdr:rowOff>59973</xdr:rowOff>
    </xdr:to>
    <xdr:cxnSp macro="">
      <xdr:nvCxnSpPr>
        <xdr:cNvPr id="411" name="直線コネクタ 410"/>
        <xdr:cNvCxnSpPr/>
      </xdr:nvCxnSpPr>
      <xdr:spPr>
        <a:xfrm flipV="1">
          <a:off x="8750300" y="13423458"/>
          <a:ext cx="889000" cy="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64934</xdr:rowOff>
    </xdr:from>
    <xdr:to>
      <xdr:col>45</xdr:col>
      <xdr:colOff>177800</xdr:colOff>
      <xdr:row>78</xdr:row>
      <xdr:rowOff>59973</xdr:rowOff>
    </xdr:to>
    <xdr:cxnSp macro="">
      <xdr:nvCxnSpPr>
        <xdr:cNvPr id="414" name="直線コネクタ 413"/>
        <xdr:cNvCxnSpPr/>
      </xdr:nvCxnSpPr>
      <xdr:spPr>
        <a:xfrm>
          <a:off x="7861300" y="13266584"/>
          <a:ext cx="889000" cy="16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64934</xdr:rowOff>
    </xdr:from>
    <xdr:to>
      <xdr:col>41</xdr:col>
      <xdr:colOff>50800</xdr:colOff>
      <xdr:row>77</xdr:row>
      <xdr:rowOff>168353</xdr:rowOff>
    </xdr:to>
    <xdr:cxnSp macro="">
      <xdr:nvCxnSpPr>
        <xdr:cNvPr id="417" name="直線コネクタ 416"/>
        <xdr:cNvCxnSpPr/>
      </xdr:nvCxnSpPr>
      <xdr:spPr>
        <a:xfrm flipV="1">
          <a:off x="6972300" y="13266584"/>
          <a:ext cx="889000" cy="10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82625</xdr:rowOff>
    </xdr:from>
    <xdr:ext cx="534377" cy="259045"/>
    <xdr:sp macro="" textlink="">
      <xdr:nvSpPr>
        <xdr:cNvPr id="419" name="テキスト ボックス 418"/>
        <xdr:cNvSpPr txBox="1"/>
      </xdr:nvSpPr>
      <xdr:spPr>
        <a:xfrm>
          <a:off x="7594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94150</xdr:rowOff>
    </xdr:from>
    <xdr:ext cx="534377" cy="259045"/>
    <xdr:sp macro="" textlink="">
      <xdr:nvSpPr>
        <xdr:cNvPr id="421" name="テキスト ボックス 420"/>
        <xdr:cNvSpPr txBox="1"/>
      </xdr:nvSpPr>
      <xdr:spPr>
        <a:xfrm>
          <a:off x="6705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14239</xdr:rowOff>
    </xdr:from>
    <xdr:to>
      <xdr:col>55</xdr:col>
      <xdr:colOff>50800</xdr:colOff>
      <xdr:row>78</xdr:row>
      <xdr:rowOff>115839</xdr:rowOff>
    </xdr:to>
    <xdr:sp macro="" textlink="">
      <xdr:nvSpPr>
        <xdr:cNvPr id="427" name="楕円 426"/>
        <xdr:cNvSpPr/>
      </xdr:nvSpPr>
      <xdr:spPr>
        <a:xfrm>
          <a:off x="10426700" y="133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101763</xdr:rowOff>
    </xdr:from>
    <xdr:ext cx="534377" cy="259045"/>
    <xdr:sp macro="" textlink="">
      <xdr:nvSpPr>
        <xdr:cNvPr id="428" name="商工費該当値テキスト"/>
        <xdr:cNvSpPr txBox="1"/>
      </xdr:nvSpPr>
      <xdr:spPr>
        <a:xfrm>
          <a:off x="10528300" y="133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171008</xdr:rowOff>
    </xdr:from>
    <xdr:to>
      <xdr:col>50</xdr:col>
      <xdr:colOff>165100</xdr:colOff>
      <xdr:row>78</xdr:row>
      <xdr:rowOff>101158</xdr:rowOff>
    </xdr:to>
    <xdr:sp macro="" textlink="">
      <xdr:nvSpPr>
        <xdr:cNvPr id="429" name="楕円 428"/>
        <xdr:cNvSpPr/>
      </xdr:nvSpPr>
      <xdr:spPr>
        <a:xfrm>
          <a:off x="9588500" y="133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92285</xdr:rowOff>
    </xdr:from>
    <xdr:ext cx="534377" cy="259045"/>
    <xdr:sp macro="" textlink="">
      <xdr:nvSpPr>
        <xdr:cNvPr id="430" name="テキスト ボックス 429"/>
        <xdr:cNvSpPr txBox="1"/>
      </xdr:nvSpPr>
      <xdr:spPr>
        <a:xfrm>
          <a:off x="9372111" y="134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9173</xdr:rowOff>
    </xdr:from>
    <xdr:to>
      <xdr:col>46</xdr:col>
      <xdr:colOff>38100</xdr:colOff>
      <xdr:row>78</xdr:row>
      <xdr:rowOff>110773</xdr:rowOff>
    </xdr:to>
    <xdr:sp macro="" textlink="">
      <xdr:nvSpPr>
        <xdr:cNvPr id="431" name="楕円 430"/>
        <xdr:cNvSpPr/>
      </xdr:nvSpPr>
      <xdr:spPr>
        <a:xfrm>
          <a:off x="8699500" y="1338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101900</xdr:rowOff>
    </xdr:from>
    <xdr:ext cx="534377" cy="259045"/>
    <xdr:sp macro="" textlink="">
      <xdr:nvSpPr>
        <xdr:cNvPr id="432" name="テキスト ボックス 431"/>
        <xdr:cNvSpPr txBox="1"/>
      </xdr:nvSpPr>
      <xdr:spPr>
        <a:xfrm>
          <a:off x="8483111" y="1347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14134</xdr:rowOff>
    </xdr:from>
    <xdr:to>
      <xdr:col>41</xdr:col>
      <xdr:colOff>101600</xdr:colOff>
      <xdr:row>77</xdr:row>
      <xdr:rowOff>115734</xdr:rowOff>
    </xdr:to>
    <xdr:sp macro="" textlink="">
      <xdr:nvSpPr>
        <xdr:cNvPr id="433" name="楕円 432"/>
        <xdr:cNvSpPr/>
      </xdr:nvSpPr>
      <xdr:spPr>
        <a:xfrm>
          <a:off x="7810500" y="1321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132261</xdr:rowOff>
    </xdr:from>
    <xdr:ext cx="534377" cy="259045"/>
    <xdr:sp macro="" textlink="">
      <xdr:nvSpPr>
        <xdr:cNvPr id="434" name="テキスト ボックス 433"/>
        <xdr:cNvSpPr txBox="1"/>
      </xdr:nvSpPr>
      <xdr:spPr>
        <a:xfrm>
          <a:off x="7594111" y="1299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117553</xdr:rowOff>
    </xdr:from>
    <xdr:to>
      <xdr:col>36</xdr:col>
      <xdr:colOff>165100</xdr:colOff>
      <xdr:row>78</xdr:row>
      <xdr:rowOff>47703</xdr:rowOff>
    </xdr:to>
    <xdr:sp macro="" textlink="">
      <xdr:nvSpPr>
        <xdr:cNvPr id="435" name="楕円 434"/>
        <xdr:cNvSpPr/>
      </xdr:nvSpPr>
      <xdr:spPr>
        <a:xfrm>
          <a:off x="6921500" y="1331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64230</xdr:rowOff>
    </xdr:from>
    <xdr:ext cx="534377" cy="259045"/>
    <xdr:sp macro="" textlink="">
      <xdr:nvSpPr>
        <xdr:cNvPr id="436" name="テキスト ボックス 435"/>
        <xdr:cNvSpPr txBox="1"/>
      </xdr:nvSpPr>
      <xdr:spPr>
        <a:xfrm>
          <a:off x="6705111" y="1309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133575</xdr:rowOff>
    </xdr:from>
    <xdr:to>
      <xdr:col>55</xdr:col>
      <xdr:colOff>0</xdr:colOff>
      <xdr:row>96</xdr:row>
      <xdr:rowOff>12618</xdr:rowOff>
    </xdr:to>
    <xdr:cxnSp macro="">
      <xdr:nvCxnSpPr>
        <xdr:cNvPr id="469" name="直線コネクタ 468"/>
        <xdr:cNvCxnSpPr/>
      </xdr:nvCxnSpPr>
      <xdr:spPr>
        <a:xfrm flipV="1">
          <a:off x="9639300" y="16421325"/>
          <a:ext cx="838200" cy="5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150680</xdr:rowOff>
    </xdr:from>
    <xdr:ext cx="534377" cy="259045"/>
    <xdr:sp macro="" textlink="">
      <xdr:nvSpPr>
        <xdr:cNvPr id="470" name="土木費平均値テキスト"/>
        <xdr:cNvSpPr txBox="1"/>
      </xdr:nvSpPr>
      <xdr:spPr>
        <a:xfrm>
          <a:off x="10528300" y="164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143587</xdr:rowOff>
    </xdr:from>
    <xdr:to>
      <xdr:col>50</xdr:col>
      <xdr:colOff>114300</xdr:colOff>
      <xdr:row>96</xdr:row>
      <xdr:rowOff>12618</xdr:rowOff>
    </xdr:to>
    <xdr:cxnSp macro="">
      <xdr:nvCxnSpPr>
        <xdr:cNvPr id="472" name="直線コネクタ 471"/>
        <xdr:cNvCxnSpPr/>
      </xdr:nvCxnSpPr>
      <xdr:spPr>
        <a:xfrm>
          <a:off x="8750300" y="16431337"/>
          <a:ext cx="889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129346</xdr:rowOff>
    </xdr:from>
    <xdr:to>
      <xdr:col>45</xdr:col>
      <xdr:colOff>177800</xdr:colOff>
      <xdr:row>95</xdr:row>
      <xdr:rowOff>143587</xdr:rowOff>
    </xdr:to>
    <xdr:cxnSp macro="">
      <xdr:nvCxnSpPr>
        <xdr:cNvPr id="475" name="直線コネクタ 474"/>
        <xdr:cNvCxnSpPr/>
      </xdr:nvCxnSpPr>
      <xdr:spPr>
        <a:xfrm>
          <a:off x="7861300" y="16245646"/>
          <a:ext cx="889000" cy="18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127810</xdr:rowOff>
    </xdr:from>
    <xdr:ext cx="534377" cy="259045"/>
    <xdr:sp macro="" textlink="">
      <xdr:nvSpPr>
        <xdr:cNvPr id="477" name="テキスト ボックス 476"/>
        <xdr:cNvSpPr txBox="1"/>
      </xdr:nvSpPr>
      <xdr:spPr>
        <a:xfrm>
          <a:off x="8483111" y="165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129346</xdr:rowOff>
    </xdr:from>
    <xdr:to>
      <xdr:col>41</xdr:col>
      <xdr:colOff>50800</xdr:colOff>
      <xdr:row>95</xdr:row>
      <xdr:rowOff>93914</xdr:rowOff>
    </xdr:to>
    <xdr:cxnSp macro="">
      <xdr:nvCxnSpPr>
        <xdr:cNvPr id="478" name="直線コネクタ 477"/>
        <xdr:cNvCxnSpPr/>
      </xdr:nvCxnSpPr>
      <xdr:spPr>
        <a:xfrm flipV="1">
          <a:off x="6972300" y="16245646"/>
          <a:ext cx="889000" cy="13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6490</xdr:rowOff>
    </xdr:from>
    <xdr:ext cx="534377" cy="259045"/>
    <xdr:sp macro="" textlink="">
      <xdr:nvSpPr>
        <xdr:cNvPr id="480" name="テキスト ボックス 479"/>
        <xdr:cNvSpPr txBox="1"/>
      </xdr:nvSpPr>
      <xdr:spPr>
        <a:xfrm>
          <a:off x="7594111" y="166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168349</xdr:rowOff>
    </xdr:from>
    <xdr:ext cx="534377" cy="259045"/>
    <xdr:sp macro="" textlink="">
      <xdr:nvSpPr>
        <xdr:cNvPr id="482" name="テキスト ボックス 481"/>
        <xdr:cNvSpPr txBox="1"/>
      </xdr:nvSpPr>
      <xdr:spPr>
        <a:xfrm>
          <a:off x="6705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82775</xdr:rowOff>
    </xdr:from>
    <xdr:to>
      <xdr:col>55</xdr:col>
      <xdr:colOff>50800</xdr:colOff>
      <xdr:row>96</xdr:row>
      <xdr:rowOff>12925</xdr:rowOff>
    </xdr:to>
    <xdr:sp macro="" textlink="">
      <xdr:nvSpPr>
        <xdr:cNvPr id="488" name="楕円 487"/>
        <xdr:cNvSpPr/>
      </xdr:nvSpPr>
      <xdr:spPr>
        <a:xfrm>
          <a:off x="10426700" y="163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105652</xdr:rowOff>
    </xdr:from>
    <xdr:ext cx="534377" cy="259045"/>
    <xdr:sp macro="" textlink="">
      <xdr:nvSpPr>
        <xdr:cNvPr id="489" name="土木費該当値テキスト"/>
        <xdr:cNvSpPr txBox="1"/>
      </xdr:nvSpPr>
      <xdr:spPr>
        <a:xfrm>
          <a:off x="10528300" y="1622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133268</xdr:rowOff>
    </xdr:from>
    <xdr:to>
      <xdr:col>50</xdr:col>
      <xdr:colOff>165100</xdr:colOff>
      <xdr:row>96</xdr:row>
      <xdr:rowOff>63418</xdr:rowOff>
    </xdr:to>
    <xdr:sp macro="" textlink="">
      <xdr:nvSpPr>
        <xdr:cNvPr id="490" name="楕円 489"/>
        <xdr:cNvSpPr/>
      </xdr:nvSpPr>
      <xdr:spPr>
        <a:xfrm>
          <a:off x="9588500" y="164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79945</xdr:rowOff>
    </xdr:from>
    <xdr:ext cx="534377" cy="259045"/>
    <xdr:sp macro="" textlink="">
      <xdr:nvSpPr>
        <xdr:cNvPr id="491" name="テキスト ボックス 490"/>
        <xdr:cNvSpPr txBox="1"/>
      </xdr:nvSpPr>
      <xdr:spPr>
        <a:xfrm>
          <a:off x="9372111" y="161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92787</xdr:rowOff>
    </xdr:from>
    <xdr:to>
      <xdr:col>46</xdr:col>
      <xdr:colOff>38100</xdr:colOff>
      <xdr:row>96</xdr:row>
      <xdr:rowOff>22937</xdr:rowOff>
    </xdr:to>
    <xdr:sp macro="" textlink="">
      <xdr:nvSpPr>
        <xdr:cNvPr id="492" name="楕円 491"/>
        <xdr:cNvSpPr/>
      </xdr:nvSpPr>
      <xdr:spPr>
        <a:xfrm>
          <a:off x="8699500" y="1638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39464</xdr:rowOff>
    </xdr:from>
    <xdr:ext cx="534377" cy="259045"/>
    <xdr:sp macro="" textlink="">
      <xdr:nvSpPr>
        <xdr:cNvPr id="493" name="テキスト ボックス 492"/>
        <xdr:cNvSpPr txBox="1"/>
      </xdr:nvSpPr>
      <xdr:spPr>
        <a:xfrm>
          <a:off x="8483111" y="1615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78546</xdr:rowOff>
    </xdr:from>
    <xdr:to>
      <xdr:col>41</xdr:col>
      <xdr:colOff>101600</xdr:colOff>
      <xdr:row>95</xdr:row>
      <xdr:rowOff>8696</xdr:rowOff>
    </xdr:to>
    <xdr:sp macro="" textlink="">
      <xdr:nvSpPr>
        <xdr:cNvPr id="494" name="楕円 493"/>
        <xdr:cNvSpPr/>
      </xdr:nvSpPr>
      <xdr:spPr>
        <a:xfrm>
          <a:off x="7810500" y="1619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25223</xdr:rowOff>
    </xdr:from>
    <xdr:ext cx="534377" cy="259045"/>
    <xdr:sp macro="" textlink="">
      <xdr:nvSpPr>
        <xdr:cNvPr id="495" name="テキスト ボックス 494"/>
        <xdr:cNvSpPr txBox="1"/>
      </xdr:nvSpPr>
      <xdr:spPr>
        <a:xfrm>
          <a:off x="7594111" y="1597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43114</xdr:rowOff>
    </xdr:from>
    <xdr:to>
      <xdr:col>36</xdr:col>
      <xdr:colOff>165100</xdr:colOff>
      <xdr:row>95</xdr:row>
      <xdr:rowOff>144714</xdr:rowOff>
    </xdr:to>
    <xdr:sp macro="" textlink="">
      <xdr:nvSpPr>
        <xdr:cNvPr id="496" name="楕円 495"/>
        <xdr:cNvSpPr/>
      </xdr:nvSpPr>
      <xdr:spPr>
        <a:xfrm>
          <a:off x="6921500" y="1633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161241</xdr:rowOff>
    </xdr:from>
    <xdr:ext cx="534377" cy="259045"/>
    <xdr:sp macro="" textlink="">
      <xdr:nvSpPr>
        <xdr:cNvPr id="497" name="テキスト ボックス 496"/>
        <xdr:cNvSpPr txBox="1"/>
      </xdr:nvSpPr>
      <xdr:spPr>
        <a:xfrm>
          <a:off x="6705111" y="1610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106991</xdr:rowOff>
    </xdr:from>
    <xdr:to>
      <xdr:col>85</xdr:col>
      <xdr:colOff>127000</xdr:colOff>
      <xdr:row>35</xdr:row>
      <xdr:rowOff>158712</xdr:rowOff>
    </xdr:to>
    <xdr:cxnSp macro="">
      <xdr:nvCxnSpPr>
        <xdr:cNvPr id="526" name="直線コネクタ 525"/>
        <xdr:cNvCxnSpPr/>
      </xdr:nvCxnSpPr>
      <xdr:spPr>
        <a:xfrm>
          <a:off x="15481300" y="6107741"/>
          <a:ext cx="838200" cy="5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7" name="消防費平均値テキスト"/>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170085</xdr:rowOff>
    </xdr:from>
    <xdr:to>
      <xdr:col>81</xdr:col>
      <xdr:colOff>50800</xdr:colOff>
      <xdr:row>35</xdr:row>
      <xdr:rowOff>106991</xdr:rowOff>
    </xdr:to>
    <xdr:cxnSp macro="">
      <xdr:nvCxnSpPr>
        <xdr:cNvPr id="529" name="直線コネクタ 528"/>
        <xdr:cNvCxnSpPr/>
      </xdr:nvCxnSpPr>
      <xdr:spPr>
        <a:xfrm>
          <a:off x="14592300" y="5656485"/>
          <a:ext cx="889000" cy="45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31" name="テキスト ボックス 530"/>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170085</xdr:rowOff>
    </xdr:from>
    <xdr:to>
      <xdr:col>76</xdr:col>
      <xdr:colOff>114300</xdr:colOff>
      <xdr:row>36</xdr:row>
      <xdr:rowOff>33706</xdr:rowOff>
    </xdr:to>
    <xdr:cxnSp macro="">
      <xdr:nvCxnSpPr>
        <xdr:cNvPr id="532" name="直線コネクタ 531"/>
        <xdr:cNvCxnSpPr/>
      </xdr:nvCxnSpPr>
      <xdr:spPr>
        <a:xfrm flipV="1">
          <a:off x="13703300" y="5656485"/>
          <a:ext cx="889000" cy="54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34" name="テキスト ボックス 533"/>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33706</xdr:rowOff>
    </xdr:from>
    <xdr:to>
      <xdr:col>71</xdr:col>
      <xdr:colOff>177800</xdr:colOff>
      <xdr:row>36</xdr:row>
      <xdr:rowOff>67805</xdr:rowOff>
    </xdr:to>
    <xdr:cxnSp macro="">
      <xdr:nvCxnSpPr>
        <xdr:cNvPr id="535" name="直線コネクタ 534"/>
        <xdr:cNvCxnSpPr/>
      </xdr:nvCxnSpPr>
      <xdr:spPr>
        <a:xfrm flipV="1">
          <a:off x="12814300" y="6205906"/>
          <a:ext cx="889000" cy="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37" name="テキスト ボックス 536"/>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130001</xdr:rowOff>
    </xdr:from>
    <xdr:ext cx="534377" cy="259045"/>
    <xdr:sp macro="" textlink="">
      <xdr:nvSpPr>
        <xdr:cNvPr id="539" name="テキスト ボックス 538"/>
        <xdr:cNvSpPr txBox="1"/>
      </xdr:nvSpPr>
      <xdr:spPr>
        <a:xfrm>
          <a:off x="12547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107912</xdr:rowOff>
    </xdr:from>
    <xdr:to>
      <xdr:col>85</xdr:col>
      <xdr:colOff>177800</xdr:colOff>
      <xdr:row>36</xdr:row>
      <xdr:rowOff>38062</xdr:rowOff>
    </xdr:to>
    <xdr:sp macro="" textlink="">
      <xdr:nvSpPr>
        <xdr:cNvPr id="545" name="楕円 544"/>
        <xdr:cNvSpPr/>
      </xdr:nvSpPr>
      <xdr:spPr>
        <a:xfrm>
          <a:off x="16268700" y="610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130789</xdr:rowOff>
    </xdr:from>
    <xdr:ext cx="534377" cy="259045"/>
    <xdr:sp macro="" textlink="">
      <xdr:nvSpPr>
        <xdr:cNvPr id="546" name="消防費該当値テキスト"/>
        <xdr:cNvSpPr txBox="1"/>
      </xdr:nvSpPr>
      <xdr:spPr>
        <a:xfrm>
          <a:off x="16370300" y="596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56191</xdr:rowOff>
    </xdr:from>
    <xdr:to>
      <xdr:col>81</xdr:col>
      <xdr:colOff>101600</xdr:colOff>
      <xdr:row>35</xdr:row>
      <xdr:rowOff>157791</xdr:rowOff>
    </xdr:to>
    <xdr:sp macro="" textlink="">
      <xdr:nvSpPr>
        <xdr:cNvPr id="547" name="楕円 546"/>
        <xdr:cNvSpPr/>
      </xdr:nvSpPr>
      <xdr:spPr>
        <a:xfrm>
          <a:off x="15430500" y="605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2868</xdr:rowOff>
    </xdr:from>
    <xdr:ext cx="534377" cy="259045"/>
    <xdr:sp macro="" textlink="">
      <xdr:nvSpPr>
        <xdr:cNvPr id="548" name="テキスト ボックス 547"/>
        <xdr:cNvSpPr txBox="1"/>
      </xdr:nvSpPr>
      <xdr:spPr>
        <a:xfrm>
          <a:off x="15214111" y="583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119285</xdr:rowOff>
    </xdr:from>
    <xdr:to>
      <xdr:col>76</xdr:col>
      <xdr:colOff>165100</xdr:colOff>
      <xdr:row>33</xdr:row>
      <xdr:rowOff>49435</xdr:rowOff>
    </xdr:to>
    <xdr:sp macro="" textlink="">
      <xdr:nvSpPr>
        <xdr:cNvPr id="549" name="楕円 548"/>
        <xdr:cNvSpPr/>
      </xdr:nvSpPr>
      <xdr:spPr>
        <a:xfrm>
          <a:off x="14541500" y="560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65962</xdr:rowOff>
    </xdr:from>
    <xdr:ext cx="534377" cy="259045"/>
    <xdr:sp macro="" textlink="">
      <xdr:nvSpPr>
        <xdr:cNvPr id="550" name="テキスト ボックス 549"/>
        <xdr:cNvSpPr txBox="1"/>
      </xdr:nvSpPr>
      <xdr:spPr>
        <a:xfrm>
          <a:off x="14325111" y="538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154356</xdr:rowOff>
    </xdr:from>
    <xdr:to>
      <xdr:col>72</xdr:col>
      <xdr:colOff>38100</xdr:colOff>
      <xdr:row>36</xdr:row>
      <xdr:rowOff>84506</xdr:rowOff>
    </xdr:to>
    <xdr:sp macro="" textlink="">
      <xdr:nvSpPr>
        <xdr:cNvPr id="551" name="楕円 550"/>
        <xdr:cNvSpPr/>
      </xdr:nvSpPr>
      <xdr:spPr>
        <a:xfrm>
          <a:off x="13652500" y="61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101033</xdr:rowOff>
    </xdr:from>
    <xdr:ext cx="534377" cy="259045"/>
    <xdr:sp macro="" textlink="">
      <xdr:nvSpPr>
        <xdr:cNvPr id="552" name="テキスト ボックス 551"/>
        <xdr:cNvSpPr txBox="1"/>
      </xdr:nvSpPr>
      <xdr:spPr>
        <a:xfrm>
          <a:off x="13436111" y="59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17005</xdr:rowOff>
    </xdr:from>
    <xdr:to>
      <xdr:col>67</xdr:col>
      <xdr:colOff>101600</xdr:colOff>
      <xdr:row>36</xdr:row>
      <xdr:rowOff>118605</xdr:rowOff>
    </xdr:to>
    <xdr:sp macro="" textlink="">
      <xdr:nvSpPr>
        <xdr:cNvPr id="553" name="楕円 552"/>
        <xdr:cNvSpPr/>
      </xdr:nvSpPr>
      <xdr:spPr>
        <a:xfrm>
          <a:off x="12763500" y="61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135132</xdr:rowOff>
    </xdr:from>
    <xdr:ext cx="534377" cy="259045"/>
    <xdr:sp macro="" textlink="">
      <xdr:nvSpPr>
        <xdr:cNvPr id="554" name="テキスト ボックス 553"/>
        <xdr:cNvSpPr txBox="1"/>
      </xdr:nvSpPr>
      <xdr:spPr>
        <a:xfrm>
          <a:off x="12547111" y="596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70421</xdr:rowOff>
    </xdr:from>
    <xdr:to>
      <xdr:col>85</xdr:col>
      <xdr:colOff>127000</xdr:colOff>
      <xdr:row>55</xdr:row>
      <xdr:rowOff>117996</xdr:rowOff>
    </xdr:to>
    <xdr:cxnSp macro="">
      <xdr:nvCxnSpPr>
        <xdr:cNvPr id="584" name="直線コネクタ 583"/>
        <xdr:cNvCxnSpPr/>
      </xdr:nvCxnSpPr>
      <xdr:spPr>
        <a:xfrm flipV="1">
          <a:off x="15481300" y="9500171"/>
          <a:ext cx="838200" cy="4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51160</xdr:rowOff>
    </xdr:from>
    <xdr:ext cx="534377" cy="259045"/>
    <xdr:sp macro="" textlink="">
      <xdr:nvSpPr>
        <xdr:cNvPr id="585" name="教育費平均値テキスト"/>
        <xdr:cNvSpPr txBox="1"/>
      </xdr:nvSpPr>
      <xdr:spPr>
        <a:xfrm>
          <a:off x="16370300" y="965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117996</xdr:rowOff>
    </xdr:from>
    <xdr:to>
      <xdr:col>81</xdr:col>
      <xdr:colOff>50800</xdr:colOff>
      <xdr:row>56</xdr:row>
      <xdr:rowOff>27775</xdr:rowOff>
    </xdr:to>
    <xdr:cxnSp macro="">
      <xdr:nvCxnSpPr>
        <xdr:cNvPr id="587" name="直線コネクタ 586"/>
        <xdr:cNvCxnSpPr/>
      </xdr:nvCxnSpPr>
      <xdr:spPr>
        <a:xfrm flipV="1">
          <a:off x="14592300" y="9547746"/>
          <a:ext cx="889000" cy="8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146435</xdr:rowOff>
    </xdr:from>
    <xdr:ext cx="534377" cy="259045"/>
    <xdr:sp macro="" textlink="">
      <xdr:nvSpPr>
        <xdr:cNvPr id="589" name="テキスト ボックス 588"/>
        <xdr:cNvSpPr txBox="1"/>
      </xdr:nvSpPr>
      <xdr:spPr>
        <a:xfrm>
          <a:off x="15214111" y="97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107658</xdr:rowOff>
    </xdr:from>
    <xdr:to>
      <xdr:col>76</xdr:col>
      <xdr:colOff>114300</xdr:colOff>
      <xdr:row>56</xdr:row>
      <xdr:rowOff>27775</xdr:rowOff>
    </xdr:to>
    <xdr:cxnSp macro="">
      <xdr:nvCxnSpPr>
        <xdr:cNvPr id="590" name="直線コネクタ 589"/>
        <xdr:cNvCxnSpPr/>
      </xdr:nvCxnSpPr>
      <xdr:spPr>
        <a:xfrm>
          <a:off x="13703300" y="9365958"/>
          <a:ext cx="889000" cy="26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82351</xdr:rowOff>
    </xdr:from>
    <xdr:ext cx="534377" cy="259045"/>
    <xdr:sp macro="" textlink="">
      <xdr:nvSpPr>
        <xdr:cNvPr id="592" name="テキスト ボックス 591"/>
        <xdr:cNvSpPr txBox="1"/>
      </xdr:nvSpPr>
      <xdr:spPr>
        <a:xfrm>
          <a:off x="14325111" y="96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107658</xdr:rowOff>
    </xdr:from>
    <xdr:to>
      <xdr:col>71</xdr:col>
      <xdr:colOff>177800</xdr:colOff>
      <xdr:row>55</xdr:row>
      <xdr:rowOff>61811</xdr:rowOff>
    </xdr:to>
    <xdr:cxnSp macro="">
      <xdr:nvCxnSpPr>
        <xdr:cNvPr id="593" name="直線コネクタ 592"/>
        <xdr:cNvCxnSpPr/>
      </xdr:nvCxnSpPr>
      <xdr:spPr>
        <a:xfrm flipV="1">
          <a:off x="12814300" y="9365958"/>
          <a:ext cx="889000" cy="1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135386</xdr:rowOff>
    </xdr:from>
    <xdr:ext cx="534377" cy="259045"/>
    <xdr:sp macro="" textlink="">
      <xdr:nvSpPr>
        <xdr:cNvPr id="595" name="テキスト ボックス 594"/>
        <xdr:cNvSpPr txBox="1"/>
      </xdr:nvSpPr>
      <xdr:spPr>
        <a:xfrm>
          <a:off x="13436111" y="97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50195</xdr:rowOff>
    </xdr:from>
    <xdr:ext cx="534377" cy="259045"/>
    <xdr:sp macro="" textlink="">
      <xdr:nvSpPr>
        <xdr:cNvPr id="597" name="テキスト ボックス 596"/>
        <xdr:cNvSpPr txBox="1"/>
      </xdr:nvSpPr>
      <xdr:spPr>
        <a:xfrm>
          <a:off x="12547111" y="98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19621</xdr:rowOff>
    </xdr:from>
    <xdr:to>
      <xdr:col>85</xdr:col>
      <xdr:colOff>177800</xdr:colOff>
      <xdr:row>55</xdr:row>
      <xdr:rowOff>121221</xdr:rowOff>
    </xdr:to>
    <xdr:sp macro="" textlink="">
      <xdr:nvSpPr>
        <xdr:cNvPr id="603" name="楕円 602"/>
        <xdr:cNvSpPr/>
      </xdr:nvSpPr>
      <xdr:spPr>
        <a:xfrm>
          <a:off x="16268700" y="94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42498</xdr:rowOff>
    </xdr:from>
    <xdr:ext cx="534377" cy="259045"/>
    <xdr:sp macro="" textlink="">
      <xdr:nvSpPr>
        <xdr:cNvPr id="604" name="教育費該当値テキスト"/>
        <xdr:cNvSpPr txBox="1"/>
      </xdr:nvSpPr>
      <xdr:spPr>
        <a:xfrm>
          <a:off x="16370300" y="93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67196</xdr:rowOff>
    </xdr:from>
    <xdr:to>
      <xdr:col>81</xdr:col>
      <xdr:colOff>101600</xdr:colOff>
      <xdr:row>55</xdr:row>
      <xdr:rowOff>168796</xdr:rowOff>
    </xdr:to>
    <xdr:sp macro="" textlink="">
      <xdr:nvSpPr>
        <xdr:cNvPr id="605" name="楕円 604"/>
        <xdr:cNvSpPr/>
      </xdr:nvSpPr>
      <xdr:spPr>
        <a:xfrm>
          <a:off x="15430500" y="949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13873</xdr:rowOff>
    </xdr:from>
    <xdr:ext cx="534377" cy="259045"/>
    <xdr:sp macro="" textlink="">
      <xdr:nvSpPr>
        <xdr:cNvPr id="606" name="テキスト ボックス 605"/>
        <xdr:cNvSpPr txBox="1"/>
      </xdr:nvSpPr>
      <xdr:spPr>
        <a:xfrm>
          <a:off x="15214111" y="927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148425</xdr:rowOff>
    </xdr:from>
    <xdr:to>
      <xdr:col>76</xdr:col>
      <xdr:colOff>165100</xdr:colOff>
      <xdr:row>56</xdr:row>
      <xdr:rowOff>78575</xdr:rowOff>
    </xdr:to>
    <xdr:sp macro="" textlink="">
      <xdr:nvSpPr>
        <xdr:cNvPr id="607" name="楕円 606"/>
        <xdr:cNvSpPr/>
      </xdr:nvSpPr>
      <xdr:spPr>
        <a:xfrm>
          <a:off x="14541500" y="957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95102</xdr:rowOff>
    </xdr:from>
    <xdr:ext cx="534377" cy="259045"/>
    <xdr:sp macro="" textlink="">
      <xdr:nvSpPr>
        <xdr:cNvPr id="608" name="テキスト ボックス 607"/>
        <xdr:cNvSpPr txBox="1"/>
      </xdr:nvSpPr>
      <xdr:spPr>
        <a:xfrm>
          <a:off x="14325111" y="935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56858</xdr:rowOff>
    </xdr:from>
    <xdr:to>
      <xdr:col>72</xdr:col>
      <xdr:colOff>38100</xdr:colOff>
      <xdr:row>54</xdr:row>
      <xdr:rowOff>158458</xdr:rowOff>
    </xdr:to>
    <xdr:sp macro="" textlink="">
      <xdr:nvSpPr>
        <xdr:cNvPr id="609" name="楕円 608"/>
        <xdr:cNvSpPr/>
      </xdr:nvSpPr>
      <xdr:spPr>
        <a:xfrm>
          <a:off x="13652500" y="931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3535</xdr:rowOff>
    </xdr:from>
    <xdr:ext cx="534377" cy="259045"/>
    <xdr:sp macro="" textlink="">
      <xdr:nvSpPr>
        <xdr:cNvPr id="610" name="テキスト ボックス 609"/>
        <xdr:cNvSpPr txBox="1"/>
      </xdr:nvSpPr>
      <xdr:spPr>
        <a:xfrm>
          <a:off x="13436111" y="909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11011</xdr:rowOff>
    </xdr:from>
    <xdr:to>
      <xdr:col>67</xdr:col>
      <xdr:colOff>101600</xdr:colOff>
      <xdr:row>55</xdr:row>
      <xdr:rowOff>112611</xdr:rowOff>
    </xdr:to>
    <xdr:sp macro="" textlink="">
      <xdr:nvSpPr>
        <xdr:cNvPr id="611" name="楕円 610"/>
        <xdr:cNvSpPr/>
      </xdr:nvSpPr>
      <xdr:spPr>
        <a:xfrm>
          <a:off x="12763500" y="944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129138</xdr:rowOff>
    </xdr:from>
    <xdr:ext cx="534377" cy="259045"/>
    <xdr:sp macro="" textlink="">
      <xdr:nvSpPr>
        <xdr:cNvPr id="612" name="テキスト ボックス 611"/>
        <xdr:cNvSpPr txBox="1"/>
      </xdr:nvSpPr>
      <xdr:spPr>
        <a:xfrm>
          <a:off x="12547111" y="921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25922</xdr:rowOff>
    </xdr:from>
    <xdr:to>
      <xdr:col>85</xdr:col>
      <xdr:colOff>127000</xdr:colOff>
      <xdr:row>76</xdr:row>
      <xdr:rowOff>151833</xdr:rowOff>
    </xdr:to>
    <xdr:cxnSp macro="">
      <xdr:nvCxnSpPr>
        <xdr:cNvPr id="643" name="直線コネクタ 642"/>
        <xdr:cNvCxnSpPr/>
      </xdr:nvCxnSpPr>
      <xdr:spPr>
        <a:xfrm flipV="1">
          <a:off x="15481300" y="12713222"/>
          <a:ext cx="838200" cy="46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53497</xdr:rowOff>
    </xdr:from>
    <xdr:ext cx="469744" cy="259045"/>
    <xdr:sp macro="" textlink="">
      <xdr:nvSpPr>
        <xdr:cNvPr id="644" name="災害復旧費平均値テキスト"/>
        <xdr:cNvSpPr txBox="1"/>
      </xdr:nvSpPr>
      <xdr:spPr>
        <a:xfrm>
          <a:off x="16370300" y="1342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151833</xdr:rowOff>
    </xdr:from>
    <xdr:to>
      <xdr:col>81</xdr:col>
      <xdr:colOff>50800</xdr:colOff>
      <xdr:row>79</xdr:row>
      <xdr:rowOff>11178</xdr:rowOff>
    </xdr:to>
    <xdr:cxnSp macro="">
      <xdr:nvCxnSpPr>
        <xdr:cNvPr id="646" name="直線コネクタ 645"/>
        <xdr:cNvCxnSpPr/>
      </xdr:nvCxnSpPr>
      <xdr:spPr>
        <a:xfrm flipV="1">
          <a:off x="14592300" y="13182033"/>
          <a:ext cx="889000" cy="37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147925</xdr:rowOff>
    </xdr:from>
    <xdr:ext cx="534377" cy="259045"/>
    <xdr:sp macro="" textlink="">
      <xdr:nvSpPr>
        <xdr:cNvPr id="648" name="テキスト ボックス 647"/>
        <xdr:cNvSpPr txBox="1"/>
      </xdr:nvSpPr>
      <xdr:spPr>
        <a:xfrm>
          <a:off x="15214111" y="1352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11178</xdr:rowOff>
    </xdr:from>
    <xdr:to>
      <xdr:col>76</xdr:col>
      <xdr:colOff>114300</xdr:colOff>
      <xdr:row>79</xdr:row>
      <xdr:rowOff>11260</xdr:rowOff>
    </xdr:to>
    <xdr:cxnSp macro="">
      <xdr:nvCxnSpPr>
        <xdr:cNvPr id="649" name="直線コネクタ 648"/>
        <xdr:cNvCxnSpPr/>
      </xdr:nvCxnSpPr>
      <xdr:spPr>
        <a:xfrm flipV="1">
          <a:off x="13703300" y="13555728"/>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134344</xdr:rowOff>
    </xdr:from>
    <xdr:to>
      <xdr:col>71</xdr:col>
      <xdr:colOff>177800</xdr:colOff>
      <xdr:row>79</xdr:row>
      <xdr:rowOff>11260</xdr:rowOff>
    </xdr:to>
    <xdr:cxnSp macro="">
      <xdr:nvCxnSpPr>
        <xdr:cNvPr id="652" name="直線コネクタ 651"/>
        <xdr:cNvCxnSpPr/>
      </xdr:nvCxnSpPr>
      <xdr:spPr>
        <a:xfrm>
          <a:off x="12814300" y="13507444"/>
          <a:ext cx="889000" cy="4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146572</xdr:rowOff>
    </xdr:from>
    <xdr:to>
      <xdr:col>85</xdr:col>
      <xdr:colOff>177800</xdr:colOff>
      <xdr:row>74</xdr:row>
      <xdr:rowOff>76722</xdr:rowOff>
    </xdr:to>
    <xdr:sp macro="" textlink="">
      <xdr:nvSpPr>
        <xdr:cNvPr id="662" name="楕円 661"/>
        <xdr:cNvSpPr/>
      </xdr:nvSpPr>
      <xdr:spPr>
        <a:xfrm>
          <a:off x="16268700" y="1266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169449</xdr:rowOff>
    </xdr:from>
    <xdr:ext cx="534377" cy="259045"/>
    <xdr:sp macro="" textlink="">
      <xdr:nvSpPr>
        <xdr:cNvPr id="663" name="災害復旧費該当値テキスト"/>
        <xdr:cNvSpPr txBox="1"/>
      </xdr:nvSpPr>
      <xdr:spPr>
        <a:xfrm>
          <a:off x="16370300" y="1251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101033</xdr:rowOff>
    </xdr:from>
    <xdr:to>
      <xdr:col>81</xdr:col>
      <xdr:colOff>101600</xdr:colOff>
      <xdr:row>77</xdr:row>
      <xdr:rowOff>31183</xdr:rowOff>
    </xdr:to>
    <xdr:sp macro="" textlink="">
      <xdr:nvSpPr>
        <xdr:cNvPr id="664" name="楕円 663"/>
        <xdr:cNvSpPr/>
      </xdr:nvSpPr>
      <xdr:spPr>
        <a:xfrm>
          <a:off x="15430500" y="1313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47709</xdr:rowOff>
    </xdr:from>
    <xdr:ext cx="534377" cy="259045"/>
    <xdr:sp macro="" textlink="">
      <xdr:nvSpPr>
        <xdr:cNvPr id="665" name="テキスト ボックス 664"/>
        <xdr:cNvSpPr txBox="1"/>
      </xdr:nvSpPr>
      <xdr:spPr>
        <a:xfrm>
          <a:off x="15214111" y="1290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131828</xdr:rowOff>
    </xdr:from>
    <xdr:to>
      <xdr:col>76</xdr:col>
      <xdr:colOff>165100</xdr:colOff>
      <xdr:row>79</xdr:row>
      <xdr:rowOff>61978</xdr:rowOff>
    </xdr:to>
    <xdr:sp macro="" textlink="">
      <xdr:nvSpPr>
        <xdr:cNvPr id="666" name="楕円 665"/>
        <xdr:cNvSpPr/>
      </xdr:nvSpPr>
      <xdr:spPr>
        <a:xfrm>
          <a:off x="14541500" y="135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53105</xdr:rowOff>
    </xdr:from>
    <xdr:ext cx="469744" cy="259045"/>
    <xdr:sp macro="" textlink="">
      <xdr:nvSpPr>
        <xdr:cNvPr id="667" name="テキスト ボックス 666"/>
        <xdr:cNvSpPr txBox="1"/>
      </xdr:nvSpPr>
      <xdr:spPr>
        <a:xfrm>
          <a:off x="14357428" y="1359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131910</xdr:rowOff>
    </xdr:from>
    <xdr:to>
      <xdr:col>72</xdr:col>
      <xdr:colOff>38100</xdr:colOff>
      <xdr:row>79</xdr:row>
      <xdr:rowOff>62060</xdr:rowOff>
    </xdr:to>
    <xdr:sp macro="" textlink="">
      <xdr:nvSpPr>
        <xdr:cNvPr id="668" name="楕円 667"/>
        <xdr:cNvSpPr/>
      </xdr:nvSpPr>
      <xdr:spPr>
        <a:xfrm>
          <a:off x="13652500" y="135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53187</xdr:rowOff>
    </xdr:from>
    <xdr:ext cx="469744" cy="259045"/>
    <xdr:sp macro="" textlink="">
      <xdr:nvSpPr>
        <xdr:cNvPr id="669" name="テキスト ボックス 668"/>
        <xdr:cNvSpPr txBox="1"/>
      </xdr:nvSpPr>
      <xdr:spPr>
        <a:xfrm>
          <a:off x="13468428" y="1359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83544</xdr:rowOff>
    </xdr:from>
    <xdr:to>
      <xdr:col>67</xdr:col>
      <xdr:colOff>101600</xdr:colOff>
      <xdr:row>79</xdr:row>
      <xdr:rowOff>13694</xdr:rowOff>
    </xdr:to>
    <xdr:sp macro="" textlink="">
      <xdr:nvSpPr>
        <xdr:cNvPr id="670" name="楕円 669"/>
        <xdr:cNvSpPr/>
      </xdr:nvSpPr>
      <xdr:spPr>
        <a:xfrm>
          <a:off x="12763500" y="1345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4821</xdr:rowOff>
    </xdr:from>
    <xdr:ext cx="469744" cy="259045"/>
    <xdr:sp macro="" textlink="">
      <xdr:nvSpPr>
        <xdr:cNvPr id="671" name="テキスト ボックス 670"/>
        <xdr:cNvSpPr txBox="1"/>
      </xdr:nvSpPr>
      <xdr:spPr>
        <a:xfrm>
          <a:off x="12579428" y="1354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59837</xdr:rowOff>
    </xdr:from>
    <xdr:to>
      <xdr:col>85</xdr:col>
      <xdr:colOff>127000</xdr:colOff>
      <xdr:row>97</xdr:row>
      <xdr:rowOff>107826</xdr:rowOff>
    </xdr:to>
    <xdr:cxnSp macro="">
      <xdr:nvCxnSpPr>
        <xdr:cNvPr id="702" name="直線コネクタ 701"/>
        <xdr:cNvCxnSpPr/>
      </xdr:nvCxnSpPr>
      <xdr:spPr>
        <a:xfrm flipV="1">
          <a:off x="15481300" y="16690487"/>
          <a:ext cx="838200" cy="4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3" name="公債費平均値テキスト"/>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101256</xdr:rowOff>
    </xdr:from>
    <xdr:to>
      <xdr:col>81</xdr:col>
      <xdr:colOff>50800</xdr:colOff>
      <xdr:row>97</xdr:row>
      <xdr:rowOff>107826</xdr:rowOff>
    </xdr:to>
    <xdr:cxnSp macro="">
      <xdr:nvCxnSpPr>
        <xdr:cNvPr id="705" name="直線コネクタ 704"/>
        <xdr:cNvCxnSpPr/>
      </xdr:nvCxnSpPr>
      <xdr:spPr>
        <a:xfrm>
          <a:off x="14592300" y="16731906"/>
          <a:ext cx="889000" cy="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7" name="テキスト ボックス 706"/>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99175</xdr:rowOff>
    </xdr:from>
    <xdr:to>
      <xdr:col>76</xdr:col>
      <xdr:colOff>114300</xdr:colOff>
      <xdr:row>97</xdr:row>
      <xdr:rowOff>101256</xdr:rowOff>
    </xdr:to>
    <xdr:cxnSp macro="">
      <xdr:nvCxnSpPr>
        <xdr:cNvPr id="708" name="直線コネクタ 707"/>
        <xdr:cNvCxnSpPr/>
      </xdr:nvCxnSpPr>
      <xdr:spPr>
        <a:xfrm>
          <a:off x="13703300" y="16729825"/>
          <a:ext cx="8890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0" name="テキスト ボックス 709"/>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99175</xdr:rowOff>
    </xdr:from>
    <xdr:to>
      <xdr:col>71</xdr:col>
      <xdr:colOff>177800</xdr:colOff>
      <xdr:row>97</xdr:row>
      <xdr:rowOff>102964</xdr:rowOff>
    </xdr:to>
    <xdr:cxnSp macro="">
      <xdr:nvCxnSpPr>
        <xdr:cNvPr id="711" name="直線コネクタ 710"/>
        <xdr:cNvCxnSpPr/>
      </xdr:nvCxnSpPr>
      <xdr:spPr>
        <a:xfrm flipV="1">
          <a:off x="12814300" y="16729825"/>
          <a:ext cx="8890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86337</xdr:rowOff>
    </xdr:from>
    <xdr:ext cx="534377" cy="259045"/>
    <xdr:sp macro="" textlink="">
      <xdr:nvSpPr>
        <xdr:cNvPr id="713" name="テキスト ボックス 712"/>
        <xdr:cNvSpPr txBox="1"/>
      </xdr:nvSpPr>
      <xdr:spPr>
        <a:xfrm>
          <a:off x="13436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15" name="テキスト ボックス 714"/>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9037</xdr:rowOff>
    </xdr:from>
    <xdr:to>
      <xdr:col>85</xdr:col>
      <xdr:colOff>177800</xdr:colOff>
      <xdr:row>97</xdr:row>
      <xdr:rowOff>110637</xdr:rowOff>
    </xdr:to>
    <xdr:sp macro="" textlink="">
      <xdr:nvSpPr>
        <xdr:cNvPr id="721" name="楕円 720"/>
        <xdr:cNvSpPr/>
      </xdr:nvSpPr>
      <xdr:spPr>
        <a:xfrm>
          <a:off x="16268700" y="1663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31914</xdr:rowOff>
    </xdr:from>
    <xdr:ext cx="599010" cy="259045"/>
    <xdr:sp macro="" textlink="">
      <xdr:nvSpPr>
        <xdr:cNvPr id="722" name="公債費該当値テキスト"/>
        <xdr:cNvSpPr txBox="1"/>
      </xdr:nvSpPr>
      <xdr:spPr>
        <a:xfrm>
          <a:off x="16370300" y="1649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57026</xdr:rowOff>
    </xdr:from>
    <xdr:to>
      <xdr:col>81</xdr:col>
      <xdr:colOff>101600</xdr:colOff>
      <xdr:row>97</xdr:row>
      <xdr:rowOff>158626</xdr:rowOff>
    </xdr:to>
    <xdr:sp macro="" textlink="">
      <xdr:nvSpPr>
        <xdr:cNvPr id="723" name="楕円 722"/>
        <xdr:cNvSpPr/>
      </xdr:nvSpPr>
      <xdr:spPr>
        <a:xfrm>
          <a:off x="15430500" y="1668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3703</xdr:rowOff>
    </xdr:from>
    <xdr:ext cx="599010" cy="259045"/>
    <xdr:sp macro="" textlink="">
      <xdr:nvSpPr>
        <xdr:cNvPr id="724" name="テキスト ボックス 723"/>
        <xdr:cNvSpPr txBox="1"/>
      </xdr:nvSpPr>
      <xdr:spPr>
        <a:xfrm>
          <a:off x="15181795" y="16462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50456</xdr:rowOff>
    </xdr:from>
    <xdr:to>
      <xdr:col>76</xdr:col>
      <xdr:colOff>165100</xdr:colOff>
      <xdr:row>97</xdr:row>
      <xdr:rowOff>152056</xdr:rowOff>
    </xdr:to>
    <xdr:sp macro="" textlink="">
      <xdr:nvSpPr>
        <xdr:cNvPr id="725" name="楕円 724"/>
        <xdr:cNvSpPr/>
      </xdr:nvSpPr>
      <xdr:spPr>
        <a:xfrm>
          <a:off x="14541500" y="1668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168583</xdr:rowOff>
    </xdr:from>
    <xdr:ext cx="599010" cy="259045"/>
    <xdr:sp macro="" textlink="">
      <xdr:nvSpPr>
        <xdr:cNvPr id="726" name="テキスト ボックス 725"/>
        <xdr:cNvSpPr txBox="1"/>
      </xdr:nvSpPr>
      <xdr:spPr>
        <a:xfrm>
          <a:off x="14292795" y="1645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48375</xdr:rowOff>
    </xdr:from>
    <xdr:to>
      <xdr:col>72</xdr:col>
      <xdr:colOff>38100</xdr:colOff>
      <xdr:row>97</xdr:row>
      <xdr:rowOff>149975</xdr:rowOff>
    </xdr:to>
    <xdr:sp macro="" textlink="">
      <xdr:nvSpPr>
        <xdr:cNvPr id="727" name="楕円 726"/>
        <xdr:cNvSpPr/>
      </xdr:nvSpPr>
      <xdr:spPr>
        <a:xfrm>
          <a:off x="13652500" y="166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166502</xdr:rowOff>
    </xdr:from>
    <xdr:ext cx="599010" cy="259045"/>
    <xdr:sp macro="" textlink="">
      <xdr:nvSpPr>
        <xdr:cNvPr id="728" name="テキスト ボックス 727"/>
        <xdr:cNvSpPr txBox="1"/>
      </xdr:nvSpPr>
      <xdr:spPr>
        <a:xfrm>
          <a:off x="13403795" y="16454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52164</xdr:rowOff>
    </xdr:from>
    <xdr:to>
      <xdr:col>67</xdr:col>
      <xdr:colOff>101600</xdr:colOff>
      <xdr:row>97</xdr:row>
      <xdr:rowOff>153764</xdr:rowOff>
    </xdr:to>
    <xdr:sp macro="" textlink="">
      <xdr:nvSpPr>
        <xdr:cNvPr id="729" name="楕円 728"/>
        <xdr:cNvSpPr/>
      </xdr:nvSpPr>
      <xdr:spPr>
        <a:xfrm>
          <a:off x="12763500" y="1668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170291</xdr:rowOff>
    </xdr:from>
    <xdr:ext cx="599010" cy="259045"/>
    <xdr:sp macro="" textlink="">
      <xdr:nvSpPr>
        <xdr:cNvPr id="730" name="テキスト ボックス 729"/>
        <xdr:cNvSpPr txBox="1"/>
      </xdr:nvSpPr>
      <xdr:spPr>
        <a:xfrm>
          <a:off x="12514795" y="1645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前年度から増減のあった主な項目として、総務費は、住民一人当たり１３９，６６６千円となっており、前年度からの減額要因として一部事務組合の行うＦＴＴＨ整備負担金の減額等が挙げられます。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また、民生費も２０６，５０８千円と前年度から減額していますが、令和３年度にあった子育て世帯への臨時特別給付金等によるものです。</a:t>
          </a:r>
        </a:p>
        <a:p>
          <a:r>
            <a:rPr kumimoji="1" lang="ja-JP" altLang="en-US" sz="1300">
              <a:latin typeface="ＭＳ Ｐゴシック" panose="020B0600070205080204" pitchFamily="50" charset="-128"/>
              <a:ea typeface="ＭＳ Ｐゴシック" panose="020B0600070205080204" pitchFamily="50" charset="-128"/>
            </a:rPr>
            <a:t>農林水産業費においては７６，２４０千円となっており、令和３年７月豪雨災害に係る林地崩壊防止事業や地籍調査事業費の増等が要因となっています。</a:t>
          </a:r>
        </a:p>
        <a:p>
          <a:r>
            <a:rPr kumimoji="1" lang="ja-JP" altLang="en-US" sz="1300">
              <a:latin typeface="ＭＳ Ｐゴシック" panose="020B0600070205080204" pitchFamily="50" charset="-128"/>
              <a:ea typeface="ＭＳ Ｐゴシック" panose="020B0600070205080204" pitchFamily="50" charset="-128"/>
            </a:rPr>
            <a:t>土木費は、公営住宅の整備により、また、教育費においては、木次経済文化会館や学校のトイレ改修等により、それぞれ前年度に比べ、住民一人当たりの単価が増加しています。</a:t>
          </a:r>
        </a:p>
        <a:p>
          <a:r>
            <a:rPr kumimoji="1" lang="ja-JP" altLang="en-US" sz="1300">
              <a:latin typeface="ＭＳ Ｐゴシック" panose="020B0600070205080204" pitchFamily="50" charset="-128"/>
              <a:ea typeface="ＭＳ Ｐゴシック" panose="020B0600070205080204" pitchFamily="50" charset="-128"/>
            </a:rPr>
            <a:t>災害復旧費では、豪雨災害により被害を受けたことに伴い、令和４年度以降に災害復旧工事が本格的に始まったことによる大幅な増額となりました。</a:t>
          </a:r>
        </a:p>
        <a:p>
          <a:r>
            <a:rPr kumimoji="1" lang="ja-JP" altLang="en-US" sz="1300">
              <a:latin typeface="ＭＳ Ｐゴシック" panose="020B0600070205080204" pitchFamily="50" charset="-128"/>
              <a:ea typeface="ＭＳ Ｐゴシック" panose="020B0600070205080204" pitchFamily="50" charset="-128"/>
            </a:rPr>
            <a:t>令和４年度においては、民生費及び商工費を除き、類似団体平均を上回っている項目が多い状況にあります。引き続き、行財政改革実施計画、事業の見直しや統合等により効率化を図り、歳出削減に努め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利子の積み立てにより徐々に増加していますが、標準財政規模に対する比率はほぼ横ばいととなっています。令和４年度も基金取り崩しを回避できましたが、中期財政計画（令和６年２月策定）では令和５年度以降に財源不足が見込まれるため、適切な財源の確保と歳出の精査により、健全な行財政運営に努めていきます。</a:t>
          </a:r>
        </a:p>
        <a:p>
          <a:r>
            <a:rPr kumimoji="1" lang="ja-JP" altLang="en-US" sz="1200">
              <a:latin typeface="ＭＳ ゴシック" pitchFamily="49" charset="-128"/>
              <a:ea typeface="ＭＳ ゴシック" pitchFamily="49" charset="-128"/>
            </a:rPr>
            <a:t>　なお、実質単年度収支は、令和４年度に繰上償還を実施したことから、大きくなっており、令和元年度から４年連続で黒字となりました。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また、令和４年度において各割合が増加した主な理由としては、標準財政規模が前年度と比較して小さくなったことによるものです。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令和２年度からこれまで生活排水処理事業特別会計として実施していました公共下水道及び特定環境公共下水道事業を法適用化し、下水道事業会計を設置しました。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令和６年度以降は、農業集落排水事業等も下水道事業会計において法適用に移行するため、生活排水処理事業特別会計は廃止する予定です。</a:t>
          </a:r>
        </a:p>
        <a:p>
          <a:r>
            <a:rPr kumimoji="1" lang="ja-JP" altLang="en-US" sz="1400">
              <a:latin typeface="ＭＳ ゴシック" pitchFamily="49" charset="-128"/>
              <a:ea typeface="ＭＳ ゴシック" pitchFamily="49" charset="-128"/>
            </a:rPr>
            <a:t>　黒字・赤字の構成分析では、令和４年度においてもすべての会計で黒字決算となりました。</a:t>
          </a:r>
        </a:p>
        <a:p>
          <a:r>
            <a:rPr kumimoji="1" lang="ja-JP" altLang="en-US" sz="1400">
              <a:latin typeface="ＭＳ ゴシック" pitchFamily="49" charset="-128"/>
              <a:ea typeface="ＭＳ ゴシック" pitchFamily="49" charset="-128"/>
            </a:rPr>
            <a:t>　特に病院事業会計では、令和２年度以降、新型コロナウイルス感染症関係補助金の収入等により、黒字額の大幅な伸びとなりました。</a:t>
          </a:r>
        </a:p>
        <a:p>
          <a:r>
            <a:rPr kumimoji="1" lang="ja-JP" altLang="en-US" sz="1400">
              <a:latin typeface="ＭＳ ゴシック" pitchFamily="49" charset="-128"/>
              <a:ea typeface="ＭＳ ゴシック" pitchFamily="49" charset="-128"/>
            </a:rPr>
            <a:t>　引き続き、人件費、物件費、補助費等の経費の削減に取り組み財政の健全化に努めます。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中期財政計画や実施計画などに基づき、普通建設事業を縮減し、地方債の新規発行を抑制したり、政府資金の補償金免除繰上償還制度を活用した繰上償還の実施により、令和４年度までは、単年度元利償還額が減少する見込みです。</a:t>
          </a:r>
        </a:p>
        <a:p>
          <a:r>
            <a:rPr kumimoji="1" lang="ja-JP" altLang="en-US" sz="1200">
              <a:latin typeface="ＭＳ ゴシック" pitchFamily="49" charset="-128"/>
              <a:ea typeface="ＭＳ ゴシック" pitchFamily="49" charset="-128"/>
            </a:rPr>
            <a:t>　また、平成２３年度から病院事業が一部事務組合から市に移行されたことにより、組合等が起こした地方債の元利償還に対する負担金等が減少し、公営企業債の元利償還金に対する繰入金が一時的に増加しましたが、その後は毎年度減少傾向にあります。</a:t>
          </a:r>
        </a:p>
        <a:p>
          <a:r>
            <a:rPr kumimoji="1" lang="ja-JP" altLang="en-US" sz="1200">
              <a:latin typeface="ＭＳ ゴシック" pitchFamily="49" charset="-128"/>
              <a:ea typeface="ＭＳ ゴシック" pitchFamily="49" charset="-128"/>
            </a:rPr>
            <a:t>　算入公債費等については、有利な起債の活用により、高い水準を維持していますが、元利償還金の減少に伴い、算入額は減少傾向にあります。　</a:t>
          </a:r>
        </a:p>
        <a:p>
          <a:r>
            <a:rPr kumimoji="1" lang="ja-JP" altLang="en-US" sz="1200">
              <a:latin typeface="ＭＳ ゴシック" pitchFamily="49" charset="-128"/>
              <a:ea typeface="ＭＳ ゴシック" pitchFamily="49" charset="-128"/>
            </a:rPr>
            <a:t>　今後も計画的な起債発行と償還額とのバランスを図りながら、健全な財政運営に努めます。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満期一括償還地方債の借入はありません。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中期財政計画や実施計画等に基づき、普通建設事業を縮減し、地方債の新規発行を抑制したり、地方債の繰上償還を積極的に行うことで地方債の削減に努めた結果、将来負担額は縮減傾向になっています。</a:t>
          </a:r>
        </a:p>
        <a:p>
          <a:r>
            <a:rPr kumimoji="1" lang="ja-JP" altLang="en-US" sz="1400">
              <a:latin typeface="ＭＳ ゴシック" pitchFamily="49" charset="-128"/>
              <a:ea typeface="ＭＳ ゴシック" pitchFamily="49" charset="-128"/>
            </a:rPr>
            <a:t>　なお、充当可能財源については、地方債の発行額の減少に伴い、基準財政需要額算入見込額は、近年減少傾向にあります。</a:t>
          </a:r>
        </a:p>
        <a:p>
          <a:r>
            <a:rPr kumimoji="1" lang="ja-JP" altLang="en-US" sz="1400">
              <a:latin typeface="ＭＳ ゴシック" pitchFamily="49" charset="-128"/>
              <a:ea typeface="ＭＳ ゴシック" pitchFamily="49" charset="-128"/>
            </a:rPr>
            <a:t>　こうしたこれまでの取り組みにより、増加傾向であった地方債の現在高も今後緩やかに減少する見込みのため、今後も地方債の計画的な発行と償還とのバランスを図りながら、将来の財政負担を軽減し、健全な財政運営となるよう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島根県雲南市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令和４年度末の基金残高は、普通会計で１０，０９０百万円となっており、繰上償還を実施したことによる減債基金の取り崩し等、前年度から７７２百万円の減額となっています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令和３年度は、豪雨災害による特別交付税の増額交付等もあり、財政調整基金及び減債基金の取り崩しは行わずに決算をすることができました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た、特定目的基金では、ふるさと納税による基金積立により政策選択基金が１３１百万円増加したものの、地域振興金の充当事業が増加したことや新型コロナウイルス感染症対応基金の取り崩し等により、令和４年度には２８４百万円の減額となっています</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人件費や公債費等の義務的経費の増加に合わせ、少子高齢化等による交付税の減額により収支不足が見込まれるため、財政調整基金および減債基金を取り崩し対応する予定です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基金全体として減少する見込みですが、収支不足見込み額を拡大させないよう、事務事業の見直しや統合などによる効率化を図り、歳出削減に努めるとともにふるさと納税等の新たな財源確保に取り組みます</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地域振興基金：地域住民の連帯の強化および地域振興に要する経費に充てる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政策選択基金：寄附者からの寄附金を社会投資の資金として受入れ、寄附者の意向を政策に反映することによって、市民参加型のまちづくりに資する経費に充てる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大規模事業等基金：市勢発展に資する大規模事業等の重要施策にかかる事業で市が実施するもの及び市の負担等を必要とするものに要する経費に充てる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地域福祉基金：いきいき健康長寿の推進と子育て支援の充実を図る経費に充てる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木次さくらのまちづくり基金：木次地域の資源を活かし、「日本一のさくらのまちづくりと健康農業の推進」事業等に要する経費に充てる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地域福祉基金：地方創生に関する事業により２０７百万円減少しています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大規模事業等基金：デジタル防災行政無線整備等の建設費用の取り崩しにより６６百万円減少しています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政策選択基金：ふるさと納税の増加により１３１百万円の増加となっています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地域振興基金：地方創生に関する事業の財源とするため、毎年度２００百万円程度取り崩す見込みとなっています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政策選択基金：寄付者の意向を踏まえた事業の財源として一定額を取り崩す見込みです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大規模事業等基金：令和５年度に実施する普通建設事業等の財源とするため、８０百万円程度取り崩す見込みとなっています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木次さくらのまちづくり基金：毎年度、日本一のさくらのまちづくり事業等の財源として一定額を取り崩す見込みです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利子の積立はあるものの、令和４年度末の基金残高は、１，４４０百万円となっています</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令和３年７月豪雨災害からの復旧・復興や今後見込まれる収支不足により、中期財政計画（令和６年２月策定）において、毎年度、取り崩す見込みとなっています</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令和４年度に５２２百万円の繰上償還を実施する財源として取り崩しを行い、令和４年度末の基金残高は、３，９６３百万円となっています</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５年度に５００百万円の繰上償還の財源として取り崩しを行うほか、今後見込まれる収支不足により、中期財政計画（令和６年２月策定）において、財政調整基金と同様に毎年度、取り崩しを行う見込みとなっています</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35,738
35,537
553.18
32,646,211
31,633,169
617,685
16,875,648
36,753,400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過去、普通建設事業を積極的に行ってきたため、有形固定資産減価償却率は類似団体より低く、施設が比較的新しいが、長期的には施設の老朽化対策が必要であり、公共施設等総合管理計画等に基づき財政状況も踏まえながら、計画的に長寿命化や大規模修繕等行っていく必要があり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本市では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現在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策定した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公共施設等総合管理計画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二次</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実施方針を</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策定し、公共施設の総合的な管理に取り組んでいるところです。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xdr:cNvSpPr txBox="1"/>
      </xdr:nvSpPr>
      <xdr:spPr>
        <a:xfrm>
          <a:off x="4813300" y="605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74401</xdr:rowOff>
    </xdr:from>
    <xdr:to>
      <xdr:col>23</xdr:col>
      <xdr:colOff>136525</xdr:colOff>
      <xdr:row>30</xdr:row>
      <xdr:rowOff>4551</xdr:rowOff>
    </xdr:to>
    <xdr:sp macro="" textlink="">
      <xdr:nvSpPr>
        <xdr:cNvPr id="81" name="楕円 80"/>
        <xdr:cNvSpPr/>
      </xdr:nvSpPr>
      <xdr:spPr>
        <a:xfrm>
          <a:off x="4711700" y="58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97278</xdr:rowOff>
    </xdr:from>
    <xdr:ext cx="405111" cy="259045"/>
    <xdr:sp macro="" textlink="">
      <xdr:nvSpPr>
        <xdr:cNvPr id="82" name="有形固定資産減価償却率該当値テキスト"/>
        <xdr:cNvSpPr txBox="1"/>
      </xdr:nvSpPr>
      <xdr:spPr>
        <a:xfrm>
          <a:off x="4813300" y="566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47413</xdr:rowOff>
    </xdr:from>
    <xdr:to>
      <xdr:col>19</xdr:col>
      <xdr:colOff>187325</xdr:colOff>
      <xdr:row>29</xdr:row>
      <xdr:rowOff>149013</xdr:rowOff>
    </xdr:to>
    <xdr:sp macro="" textlink="">
      <xdr:nvSpPr>
        <xdr:cNvPr id="83" name="楕円 82"/>
        <xdr:cNvSpPr/>
      </xdr:nvSpPr>
      <xdr:spPr>
        <a:xfrm>
          <a:off x="4000500" y="57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98213</xdr:rowOff>
    </xdr:from>
    <xdr:to>
      <xdr:col>23</xdr:col>
      <xdr:colOff>85725</xdr:colOff>
      <xdr:row>29</xdr:row>
      <xdr:rowOff>125201</xdr:rowOff>
    </xdr:to>
    <xdr:cxnSp macro="">
      <xdr:nvCxnSpPr>
        <xdr:cNvPr id="84" name="直線コネクタ 83"/>
        <xdr:cNvCxnSpPr/>
      </xdr:nvCxnSpPr>
      <xdr:spPr>
        <a:xfrm>
          <a:off x="4051300" y="5841788"/>
          <a:ext cx="7112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22225</xdr:rowOff>
    </xdr:from>
    <xdr:to>
      <xdr:col>15</xdr:col>
      <xdr:colOff>187325</xdr:colOff>
      <xdr:row>29</xdr:row>
      <xdr:rowOff>123825</xdr:rowOff>
    </xdr:to>
    <xdr:sp macro="" textlink="">
      <xdr:nvSpPr>
        <xdr:cNvPr id="85" name="楕円 84"/>
        <xdr:cNvSpPr/>
      </xdr:nvSpPr>
      <xdr:spPr>
        <a:xfrm>
          <a:off x="3238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73025</xdr:rowOff>
    </xdr:from>
    <xdr:to>
      <xdr:col>19</xdr:col>
      <xdr:colOff>136525</xdr:colOff>
      <xdr:row>29</xdr:row>
      <xdr:rowOff>98213</xdr:rowOff>
    </xdr:to>
    <xdr:cxnSp macro="">
      <xdr:nvCxnSpPr>
        <xdr:cNvPr id="86" name="直線コネクタ 85"/>
        <xdr:cNvCxnSpPr/>
      </xdr:nvCxnSpPr>
      <xdr:spPr>
        <a:xfrm>
          <a:off x="3289300" y="5816600"/>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635</xdr:rowOff>
    </xdr:from>
    <xdr:to>
      <xdr:col>11</xdr:col>
      <xdr:colOff>187325</xdr:colOff>
      <xdr:row>29</xdr:row>
      <xdr:rowOff>102235</xdr:rowOff>
    </xdr:to>
    <xdr:sp macro="" textlink="">
      <xdr:nvSpPr>
        <xdr:cNvPr id="87" name="楕円 86"/>
        <xdr:cNvSpPr/>
      </xdr:nvSpPr>
      <xdr:spPr>
        <a:xfrm>
          <a:off x="2476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51435</xdr:rowOff>
    </xdr:from>
    <xdr:to>
      <xdr:col>15</xdr:col>
      <xdr:colOff>136525</xdr:colOff>
      <xdr:row>29</xdr:row>
      <xdr:rowOff>73025</xdr:rowOff>
    </xdr:to>
    <xdr:cxnSp macro="">
      <xdr:nvCxnSpPr>
        <xdr:cNvPr id="88" name="直線コネクタ 87"/>
        <xdr:cNvCxnSpPr/>
      </xdr:nvCxnSpPr>
      <xdr:spPr>
        <a:xfrm>
          <a:off x="2527300" y="579501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154093</xdr:rowOff>
    </xdr:from>
    <xdr:to>
      <xdr:col>7</xdr:col>
      <xdr:colOff>187325</xdr:colOff>
      <xdr:row>29</xdr:row>
      <xdr:rowOff>84243</xdr:rowOff>
    </xdr:to>
    <xdr:sp macro="" textlink="">
      <xdr:nvSpPr>
        <xdr:cNvPr id="89" name="楕円 88"/>
        <xdr:cNvSpPr/>
      </xdr:nvSpPr>
      <xdr:spPr>
        <a:xfrm>
          <a:off x="1714500" y="57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33443</xdr:rowOff>
    </xdr:from>
    <xdr:to>
      <xdr:col>11</xdr:col>
      <xdr:colOff>136525</xdr:colOff>
      <xdr:row>29</xdr:row>
      <xdr:rowOff>51435</xdr:rowOff>
    </xdr:to>
    <xdr:cxnSp macro="">
      <xdr:nvCxnSpPr>
        <xdr:cNvPr id="90" name="直線コネクタ 89"/>
        <xdr:cNvCxnSpPr/>
      </xdr:nvCxnSpPr>
      <xdr:spPr>
        <a:xfrm>
          <a:off x="1765300" y="5777018"/>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32931</xdr:rowOff>
    </xdr:from>
    <xdr:ext cx="405111" cy="259045"/>
    <xdr:sp macro="" textlink="">
      <xdr:nvSpPr>
        <xdr:cNvPr id="91" name="n_1aveValue有形固定資産減価償却率"/>
        <xdr:cNvSpPr txBox="1"/>
      </xdr:nvSpPr>
      <xdr:spPr>
        <a:xfrm>
          <a:off x="3836044" y="611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92"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3" name="n_3aveValue有形固定資産減価償却率"/>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94" name="n_4aveValue有形固定資産減価償却率"/>
        <xdr:cNvSpPr txBox="1"/>
      </xdr:nvSpPr>
      <xdr:spPr>
        <a:xfrm>
          <a:off x="1562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165540</xdr:rowOff>
    </xdr:from>
    <xdr:ext cx="405111" cy="259045"/>
    <xdr:sp macro="" textlink="">
      <xdr:nvSpPr>
        <xdr:cNvPr id="95" name="n_1mainValue有形固定資産減価償却率"/>
        <xdr:cNvSpPr txBox="1"/>
      </xdr:nvSpPr>
      <xdr:spPr>
        <a:xfrm>
          <a:off x="3836044" y="5566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140352</xdr:rowOff>
    </xdr:from>
    <xdr:ext cx="405111" cy="259045"/>
    <xdr:sp macro="" textlink="">
      <xdr:nvSpPr>
        <xdr:cNvPr id="96" name="n_2mainValue有形固定資産減価償却率"/>
        <xdr:cNvSpPr txBox="1"/>
      </xdr:nvSpPr>
      <xdr:spPr>
        <a:xfrm>
          <a:off x="30867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118762</xdr:rowOff>
    </xdr:from>
    <xdr:ext cx="405111" cy="259045"/>
    <xdr:sp macro="" textlink="">
      <xdr:nvSpPr>
        <xdr:cNvPr id="97" name="n_3mainValue有形固定資産減価償却率"/>
        <xdr:cNvSpPr txBox="1"/>
      </xdr:nvSpPr>
      <xdr:spPr>
        <a:xfrm>
          <a:off x="23247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100770</xdr:rowOff>
    </xdr:from>
    <xdr:ext cx="405111" cy="259045"/>
    <xdr:sp macro="" textlink="">
      <xdr:nvSpPr>
        <xdr:cNvPr id="98" name="n_4mainValue有形固定資産減価償却率"/>
        <xdr:cNvSpPr txBox="1"/>
      </xdr:nvSpPr>
      <xdr:spPr>
        <a:xfrm>
          <a:off x="15627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傾向であったが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ピーク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減少しつつあるものの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類似団体平均に比べ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高い水準となって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います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これは、過去に普通建設事業を積極的に行ってきたためで、中期財政計画では、各年度の地方債の発行額が公債費の償還額を上回らないよう抑制し、繰上償還も実施していくこととしています。</a:t>
          </a:r>
          <a:endParaRPr lang="ja-JP" altLang="ja-JP">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32" name="債務償還比率平均値テキスト"/>
        <xdr:cNvSpPr txBox="1"/>
      </xdr:nvSpPr>
      <xdr:spPr>
        <a:xfrm>
          <a:off x="14846300" y="5778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98361</xdr:rowOff>
    </xdr:from>
    <xdr:to>
      <xdr:col>76</xdr:col>
      <xdr:colOff>73025</xdr:colOff>
      <xdr:row>33</xdr:row>
      <xdr:rowOff>28511</xdr:rowOff>
    </xdr:to>
    <xdr:sp macro="" textlink="">
      <xdr:nvSpPr>
        <xdr:cNvPr id="143" name="楕円 142"/>
        <xdr:cNvSpPr/>
      </xdr:nvSpPr>
      <xdr:spPr>
        <a:xfrm>
          <a:off x="14744700" y="635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76788</xdr:rowOff>
    </xdr:from>
    <xdr:ext cx="469744" cy="259045"/>
    <xdr:sp macro="" textlink="">
      <xdr:nvSpPr>
        <xdr:cNvPr id="144" name="債務償還比率該当値テキスト"/>
        <xdr:cNvSpPr txBox="1"/>
      </xdr:nvSpPr>
      <xdr:spPr>
        <a:xfrm>
          <a:off x="14846300" y="633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7204</xdr:rowOff>
    </xdr:from>
    <xdr:to>
      <xdr:col>72</xdr:col>
      <xdr:colOff>123825</xdr:colOff>
      <xdr:row>32</xdr:row>
      <xdr:rowOff>108804</xdr:rowOff>
    </xdr:to>
    <xdr:sp macro="" textlink="">
      <xdr:nvSpPr>
        <xdr:cNvPr id="145" name="楕円 144"/>
        <xdr:cNvSpPr/>
      </xdr:nvSpPr>
      <xdr:spPr>
        <a:xfrm>
          <a:off x="14033500" y="626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58004</xdr:rowOff>
    </xdr:from>
    <xdr:to>
      <xdr:col>76</xdr:col>
      <xdr:colOff>22225</xdr:colOff>
      <xdr:row>32</xdr:row>
      <xdr:rowOff>149161</xdr:rowOff>
    </xdr:to>
    <xdr:cxnSp macro="">
      <xdr:nvCxnSpPr>
        <xdr:cNvPr id="146" name="直線コネクタ 145"/>
        <xdr:cNvCxnSpPr/>
      </xdr:nvCxnSpPr>
      <xdr:spPr>
        <a:xfrm>
          <a:off x="14084300" y="6315929"/>
          <a:ext cx="711200" cy="9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116713</xdr:rowOff>
    </xdr:from>
    <xdr:to>
      <xdr:col>68</xdr:col>
      <xdr:colOff>123825</xdr:colOff>
      <xdr:row>33</xdr:row>
      <xdr:rowOff>46863</xdr:rowOff>
    </xdr:to>
    <xdr:sp macro="" textlink="">
      <xdr:nvSpPr>
        <xdr:cNvPr id="147" name="楕円 146"/>
        <xdr:cNvSpPr/>
      </xdr:nvSpPr>
      <xdr:spPr>
        <a:xfrm>
          <a:off x="13271500" y="63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58004</xdr:rowOff>
    </xdr:from>
    <xdr:to>
      <xdr:col>72</xdr:col>
      <xdr:colOff>73025</xdr:colOff>
      <xdr:row>32</xdr:row>
      <xdr:rowOff>167513</xdr:rowOff>
    </xdr:to>
    <xdr:cxnSp macro="">
      <xdr:nvCxnSpPr>
        <xdr:cNvPr id="148" name="直線コネクタ 147"/>
        <xdr:cNvCxnSpPr/>
      </xdr:nvCxnSpPr>
      <xdr:spPr>
        <a:xfrm flipV="1">
          <a:off x="13322300" y="6315929"/>
          <a:ext cx="762000" cy="10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42108</xdr:rowOff>
    </xdr:from>
    <xdr:to>
      <xdr:col>64</xdr:col>
      <xdr:colOff>123825</xdr:colOff>
      <xdr:row>32</xdr:row>
      <xdr:rowOff>143708</xdr:rowOff>
    </xdr:to>
    <xdr:sp macro="" textlink="">
      <xdr:nvSpPr>
        <xdr:cNvPr id="149" name="楕円 148"/>
        <xdr:cNvSpPr/>
      </xdr:nvSpPr>
      <xdr:spPr>
        <a:xfrm>
          <a:off x="12509500" y="630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92908</xdr:rowOff>
    </xdr:from>
    <xdr:to>
      <xdr:col>68</xdr:col>
      <xdr:colOff>73025</xdr:colOff>
      <xdr:row>32</xdr:row>
      <xdr:rowOff>167513</xdr:rowOff>
    </xdr:to>
    <xdr:cxnSp macro="">
      <xdr:nvCxnSpPr>
        <xdr:cNvPr id="150" name="直線コネクタ 149"/>
        <xdr:cNvCxnSpPr/>
      </xdr:nvCxnSpPr>
      <xdr:spPr>
        <a:xfrm>
          <a:off x="12560300" y="6350833"/>
          <a:ext cx="762000" cy="7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94812</xdr:rowOff>
    </xdr:from>
    <xdr:to>
      <xdr:col>60</xdr:col>
      <xdr:colOff>123825</xdr:colOff>
      <xdr:row>32</xdr:row>
      <xdr:rowOff>24962</xdr:rowOff>
    </xdr:to>
    <xdr:sp macro="" textlink="">
      <xdr:nvSpPr>
        <xdr:cNvPr id="151" name="楕円 150"/>
        <xdr:cNvSpPr/>
      </xdr:nvSpPr>
      <xdr:spPr>
        <a:xfrm>
          <a:off x="11747500" y="618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145612</xdr:rowOff>
    </xdr:from>
    <xdr:to>
      <xdr:col>64</xdr:col>
      <xdr:colOff>73025</xdr:colOff>
      <xdr:row>32</xdr:row>
      <xdr:rowOff>92908</xdr:rowOff>
    </xdr:to>
    <xdr:cxnSp macro="">
      <xdr:nvCxnSpPr>
        <xdr:cNvPr id="152" name="直線コネクタ 151"/>
        <xdr:cNvCxnSpPr/>
      </xdr:nvCxnSpPr>
      <xdr:spPr>
        <a:xfrm>
          <a:off x="11798300" y="6232087"/>
          <a:ext cx="762000" cy="1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3" name="n_1aveValue債務償還比率"/>
        <xdr:cNvSpPr txBox="1"/>
      </xdr:nvSpPr>
      <xdr:spPr>
        <a:xfrm>
          <a:off x="13836727" y="566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54" name="n_2aveValue債務償還比率"/>
        <xdr:cNvSpPr txBox="1"/>
      </xdr:nvSpPr>
      <xdr:spPr>
        <a:xfrm>
          <a:off x="13087427" y="583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5" name="n_3aveValue債務償還比率"/>
        <xdr:cNvSpPr txBox="1"/>
      </xdr:nvSpPr>
      <xdr:spPr>
        <a:xfrm>
          <a:off x="12325427" y="589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56" name="n_4aveValue債務償還比率"/>
        <xdr:cNvSpPr txBox="1"/>
      </xdr:nvSpPr>
      <xdr:spPr>
        <a:xfrm>
          <a:off x="11563427" y="58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99931</xdr:rowOff>
    </xdr:from>
    <xdr:ext cx="469744" cy="259045"/>
    <xdr:sp macro="" textlink="">
      <xdr:nvSpPr>
        <xdr:cNvPr id="157" name="n_1mainValue債務償還比率"/>
        <xdr:cNvSpPr txBox="1"/>
      </xdr:nvSpPr>
      <xdr:spPr>
        <a:xfrm>
          <a:off x="13836727" y="6357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37990</xdr:rowOff>
    </xdr:from>
    <xdr:ext cx="469744" cy="259045"/>
    <xdr:sp macro="" textlink="">
      <xdr:nvSpPr>
        <xdr:cNvPr id="158" name="n_2mainValue債務償還比率"/>
        <xdr:cNvSpPr txBox="1"/>
      </xdr:nvSpPr>
      <xdr:spPr>
        <a:xfrm>
          <a:off x="13087427" y="646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134835</xdr:rowOff>
    </xdr:from>
    <xdr:ext cx="469744" cy="259045"/>
    <xdr:sp macro="" textlink="">
      <xdr:nvSpPr>
        <xdr:cNvPr id="159" name="n_3mainValue債務償還比率"/>
        <xdr:cNvSpPr txBox="1"/>
      </xdr:nvSpPr>
      <xdr:spPr>
        <a:xfrm>
          <a:off x="12325427" y="639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16089</xdr:rowOff>
    </xdr:from>
    <xdr:ext cx="469744" cy="259045"/>
    <xdr:sp macro="" textlink="">
      <xdr:nvSpPr>
        <xdr:cNvPr id="160" name="n_4mainValue債務償還比率"/>
        <xdr:cNvSpPr txBox="1"/>
      </xdr:nvSpPr>
      <xdr:spPr>
        <a:xfrm>
          <a:off x="11563427" y="627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35,738
35,537
553.18
32,646,211
31,633,169
617,685
16,875,648
36,753,400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22877</xdr:rowOff>
    </xdr:from>
    <xdr:ext cx="405111" cy="259045"/>
    <xdr:sp macro="" textlink="">
      <xdr:nvSpPr>
        <xdr:cNvPr id="62" name="【道路】&#10;有形固定資産減価償却率平均値テキスト"/>
        <xdr:cNvSpPr txBox="1"/>
      </xdr:nvSpPr>
      <xdr:spPr>
        <a:xfrm>
          <a:off x="4673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168275</xdr:rowOff>
    </xdr:from>
    <xdr:to>
      <xdr:col>24</xdr:col>
      <xdr:colOff>114300</xdr:colOff>
      <xdr:row>34</xdr:row>
      <xdr:rowOff>98425</xdr:rowOff>
    </xdr:to>
    <xdr:sp macro="" textlink="">
      <xdr:nvSpPr>
        <xdr:cNvPr id="73" name="楕円 72"/>
        <xdr:cNvSpPr/>
      </xdr:nvSpPr>
      <xdr:spPr>
        <a:xfrm>
          <a:off x="4584700" y="58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83202</xdr:rowOff>
    </xdr:from>
    <xdr:ext cx="405111" cy="259045"/>
    <xdr:sp macro="" textlink="">
      <xdr:nvSpPr>
        <xdr:cNvPr id="74" name="【道路】&#10;有形固定資産減価償却率該当値テキスト"/>
        <xdr:cNvSpPr txBox="1"/>
      </xdr:nvSpPr>
      <xdr:spPr>
        <a:xfrm>
          <a:off x="4673600" y="5741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130175</xdr:rowOff>
    </xdr:from>
    <xdr:to>
      <xdr:col>20</xdr:col>
      <xdr:colOff>38100</xdr:colOff>
      <xdr:row>34</xdr:row>
      <xdr:rowOff>60325</xdr:rowOff>
    </xdr:to>
    <xdr:sp macro="" textlink="">
      <xdr:nvSpPr>
        <xdr:cNvPr id="75" name="楕円 74"/>
        <xdr:cNvSpPr/>
      </xdr:nvSpPr>
      <xdr:spPr>
        <a:xfrm>
          <a:off x="3746500" y="57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9525</xdr:rowOff>
    </xdr:from>
    <xdr:to>
      <xdr:col>24</xdr:col>
      <xdr:colOff>63500</xdr:colOff>
      <xdr:row>34</xdr:row>
      <xdr:rowOff>47625</xdr:rowOff>
    </xdr:to>
    <xdr:cxnSp macro="">
      <xdr:nvCxnSpPr>
        <xdr:cNvPr id="76" name="直線コネクタ 75"/>
        <xdr:cNvCxnSpPr/>
      </xdr:nvCxnSpPr>
      <xdr:spPr>
        <a:xfrm>
          <a:off x="3797300" y="58388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92075</xdr:rowOff>
    </xdr:from>
    <xdr:to>
      <xdr:col>15</xdr:col>
      <xdr:colOff>101600</xdr:colOff>
      <xdr:row>34</xdr:row>
      <xdr:rowOff>22225</xdr:rowOff>
    </xdr:to>
    <xdr:sp macro="" textlink="">
      <xdr:nvSpPr>
        <xdr:cNvPr id="77" name="楕円 76"/>
        <xdr:cNvSpPr/>
      </xdr:nvSpPr>
      <xdr:spPr>
        <a:xfrm>
          <a:off x="2857500" y="57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142875</xdr:rowOff>
    </xdr:from>
    <xdr:to>
      <xdr:col>19</xdr:col>
      <xdr:colOff>177800</xdr:colOff>
      <xdr:row>34</xdr:row>
      <xdr:rowOff>9525</xdr:rowOff>
    </xdr:to>
    <xdr:cxnSp macro="">
      <xdr:nvCxnSpPr>
        <xdr:cNvPr id="78" name="直線コネクタ 77"/>
        <xdr:cNvCxnSpPr/>
      </xdr:nvCxnSpPr>
      <xdr:spPr>
        <a:xfrm>
          <a:off x="2908300" y="58007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53975</xdr:rowOff>
    </xdr:from>
    <xdr:to>
      <xdr:col>10</xdr:col>
      <xdr:colOff>165100</xdr:colOff>
      <xdr:row>33</xdr:row>
      <xdr:rowOff>155575</xdr:rowOff>
    </xdr:to>
    <xdr:sp macro="" textlink="">
      <xdr:nvSpPr>
        <xdr:cNvPr id="79" name="楕円 78"/>
        <xdr:cNvSpPr/>
      </xdr:nvSpPr>
      <xdr:spPr>
        <a:xfrm>
          <a:off x="1968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104775</xdr:rowOff>
    </xdr:from>
    <xdr:to>
      <xdr:col>15</xdr:col>
      <xdr:colOff>50800</xdr:colOff>
      <xdr:row>33</xdr:row>
      <xdr:rowOff>142875</xdr:rowOff>
    </xdr:to>
    <xdr:cxnSp macro="">
      <xdr:nvCxnSpPr>
        <xdr:cNvPr id="80" name="直線コネクタ 79"/>
        <xdr:cNvCxnSpPr/>
      </xdr:nvCxnSpPr>
      <xdr:spPr>
        <a:xfrm>
          <a:off x="2019300" y="57626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15875</xdr:rowOff>
    </xdr:from>
    <xdr:to>
      <xdr:col>6</xdr:col>
      <xdr:colOff>38100</xdr:colOff>
      <xdr:row>33</xdr:row>
      <xdr:rowOff>117475</xdr:rowOff>
    </xdr:to>
    <xdr:sp macro="" textlink="">
      <xdr:nvSpPr>
        <xdr:cNvPr id="81" name="楕円 80"/>
        <xdr:cNvSpPr/>
      </xdr:nvSpPr>
      <xdr:spPr>
        <a:xfrm>
          <a:off x="1079500" y="56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66675</xdr:rowOff>
    </xdr:from>
    <xdr:to>
      <xdr:col>10</xdr:col>
      <xdr:colOff>114300</xdr:colOff>
      <xdr:row>33</xdr:row>
      <xdr:rowOff>104775</xdr:rowOff>
    </xdr:to>
    <xdr:cxnSp macro="">
      <xdr:nvCxnSpPr>
        <xdr:cNvPr id="82" name="直線コネクタ 81"/>
        <xdr:cNvCxnSpPr/>
      </xdr:nvCxnSpPr>
      <xdr:spPr>
        <a:xfrm>
          <a:off x="1130300" y="5724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4" name="n_2aveValue【道路】&#10;有形固定資産減価償却率"/>
        <xdr:cNvSpPr txBox="1"/>
      </xdr:nvSpPr>
      <xdr:spPr>
        <a:xfrm>
          <a:off x="2705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6" name="n_4aveValue【道路】&#10;有形固定資産減価償却率"/>
        <xdr:cNvSpPr txBox="1"/>
      </xdr:nvSpPr>
      <xdr:spPr>
        <a:xfrm>
          <a:off x="927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76852</xdr:rowOff>
    </xdr:from>
    <xdr:ext cx="405111" cy="259045"/>
    <xdr:sp macro="" textlink="">
      <xdr:nvSpPr>
        <xdr:cNvPr id="87" name="n_1mainValue【道路】&#10;有形固定資産減価償却率"/>
        <xdr:cNvSpPr txBox="1"/>
      </xdr:nvSpPr>
      <xdr:spPr>
        <a:xfrm>
          <a:off x="3582044" y="55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38752</xdr:rowOff>
    </xdr:from>
    <xdr:ext cx="405111" cy="259045"/>
    <xdr:sp macro="" textlink="">
      <xdr:nvSpPr>
        <xdr:cNvPr id="88" name="n_2mainValue【道路】&#10;有形固定資産減価償却率"/>
        <xdr:cNvSpPr txBox="1"/>
      </xdr:nvSpPr>
      <xdr:spPr>
        <a:xfrm>
          <a:off x="2705744" y="55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652</xdr:rowOff>
    </xdr:from>
    <xdr:ext cx="405111" cy="259045"/>
    <xdr:sp macro="" textlink="">
      <xdr:nvSpPr>
        <xdr:cNvPr id="89" name="n_3mainValue【道路】&#10;有形固定資産減価償却率"/>
        <xdr:cNvSpPr txBox="1"/>
      </xdr:nvSpPr>
      <xdr:spPr>
        <a:xfrm>
          <a:off x="1816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134002</xdr:rowOff>
    </xdr:from>
    <xdr:ext cx="405111" cy="259045"/>
    <xdr:sp macro="" textlink="">
      <xdr:nvSpPr>
        <xdr:cNvPr id="90" name="n_4mainValue【道路】&#10;有形固定資産減価償却率"/>
        <xdr:cNvSpPr txBox="1"/>
      </xdr:nvSpPr>
      <xdr:spPr>
        <a:xfrm>
          <a:off x="927744" y="54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7" name="【道路】&#10;一人当たり延長平均値テキスト"/>
        <xdr:cNvSpPr txBox="1"/>
      </xdr:nvSpPr>
      <xdr:spPr>
        <a:xfrm>
          <a:off x="10515600" y="6701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150225</xdr:rowOff>
    </xdr:from>
    <xdr:to>
      <xdr:col>55</xdr:col>
      <xdr:colOff>50800</xdr:colOff>
      <xdr:row>41</xdr:row>
      <xdr:rowOff>80375</xdr:rowOff>
    </xdr:to>
    <xdr:sp macro="" textlink="">
      <xdr:nvSpPr>
        <xdr:cNvPr id="128" name="楕円 127"/>
        <xdr:cNvSpPr/>
      </xdr:nvSpPr>
      <xdr:spPr>
        <a:xfrm>
          <a:off x="10426700" y="700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65152</xdr:rowOff>
    </xdr:from>
    <xdr:ext cx="534377" cy="259045"/>
    <xdr:sp macro="" textlink="">
      <xdr:nvSpPr>
        <xdr:cNvPr id="129" name="【道路】&#10;一人当たり延長該当値テキスト"/>
        <xdr:cNvSpPr txBox="1"/>
      </xdr:nvSpPr>
      <xdr:spPr>
        <a:xfrm>
          <a:off x="10515600" y="692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152035</xdr:rowOff>
    </xdr:from>
    <xdr:to>
      <xdr:col>50</xdr:col>
      <xdr:colOff>165100</xdr:colOff>
      <xdr:row>41</xdr:row>
      <xdr:rowOff>82185</xdr:rowOff>
    </xdr:to>
    <xdr:sp macro="" textlink="">
      <xdr:nvSpPr>
        <xdr:cNvPr id="130" name="楕円 129"/>
        <xdr:cNvSpPr/>
      </xdr:nvSpPr>
      <xdr:spPr>
        <a:xfrm>
          <a:off x="9588500" y="701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29575</xdr:rowOff>
    </xdr:from>
    <xdr:to>
      <xdr:col>55</xdr:col>
      <xdr:colOff>0</xdr:colOff>
      <xdr:row>41</xdr:row>
      <xdr:rowOff>31385</xdr:rowOff>
    </xdr:to>
    <xdr:cxnSp macro="">
      <xdr:nvCxnSpPr>
        <xdr:cNvPr id="131" name="直線コネクタ 130"/>
        <xdr:cNvCxnSpPr/>
      </xdr:nvCxnSpPr>
      <xdr:spPr>
        <a:xfrm flipV="1">
          <a:off x="9639300" y="7059025"/>
          <a:ext cx="8382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154038</xdr:rowOff>
    </xdr:from>
    <xdr:to>
      <xdr:col>46</xdr:col>
      <xdr:colOff>38100</xdr:colOff>
      <xdr:row>41</xdr:row>
      <xdr:rowOff>84188</xdr:rowOff>
    </xdr:to>
    <xdr:sp macro="" textlink="">
      <xdr:nvSpPr>
        <xdr:cNvPr id="132" name="楕円 131"/>
        <xdr:cNvSpPr/>
      </xdr:nvSpPr>
      <xdr:spPr>
        <a:xfrm>
          <a:off x="8699500" y="701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31385</xdr:rowOff>
    </xdr:from>
    <xdr:to>
      <xdr:col>50</xdr:col>
      <xdr:colOff>114300</xdr:colOff>
      <xdr:row>41</xdr:row>
      <xdr:rowOff>33388</xdr:rowOff>
    </xdr:to>
    <xdr:cxnSp macro="">
      <xdr:nvCxnSpPr>
        <xdr:cNvPr id="133" name="直線コネクタ 132"/>
        <xdr:cNvCxnSpPr/>
      </xdr:nvCxnSpPr>
      <xdr:spPr>
        <a:xfrm flipV="1">
          <a:off x="8750300" y="7060835"/>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155674</xdr:rowOff>
    </xdr:from>
    <xdr:to>
      <xdr:col>41</xdr:col>
      <xdr:colOff>101600</xdr:colOff>
      <xdr:row>41</xdr:row>
      <xdr:rowOff>85824</xdr:rowOff>
    </xdr:to>
    <xdr:sp macro="" textlink="">
      <xdr:nvSpPr>
        <xdr:cNvPr id="134" name="楕円 133"/>
        <xdr:cNvSpPr/>
      </xdr:nvSpPr>
      <xdr:spPr>
        <a:xfrm>
          <a:off x="7810500" y="701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33388</xdr:rowOff>
    </xdr:from>
    <xdr:to>
      <xdr:col>45</xdr:col>
      <xdr:colOff>177800</xdr:colOff>
      <xdr:row>41</xdr:row>
      <xdr:rowOff>35024</xdr:rowOff>
    </xdr:to>
    <xdr:cxnSp macro="">
      <xdr:nvCxnSpPr>
        <xdr:cNvPr id="135" name="直線コネクタ 134"/>
        <xdr:cNvCxnSpPr/>
      </xdr:nvCxnSpPr>
      <xdr:spPr>
        <a:xfrm flipV="1">
          <a:off x="7861300" y="7062838"/>
          <a:ext cx="889000" cy="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157613</xdr:rowOff>
    </xdr:from>
    <xdr:to>
      <xdr:col>36</xdr:col>
      <xdr:colOff>165100</xdr:colOff>
      <xdr:row>41</xdr:row>
      <xdr:rowOff>87763</xdr:rowOff>
    </xdr:to>
    <xdr:sp macro="" textlink="">
      <xdr:nvSpPr>
        <xdr:cNvPr id="136" name="楕円 135"/>
        <xdr:cNvSpPr/>
      </xdr:nvSpPr>
      <xdr:spPr>
        <a:xfrm>
          <a:off x="6921500" y="701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35024</xdr:rowOff>
    </xdr:from>
    <xdr:to>
      <xdr:col>41</xdr:col>
      <xdr:colOff>50800</xdr:colOff>
      <xdr:row>41</xdr:row>
      <xdr:rowOff>36963</xdr:rowOff>
    </xdr:to>
    <xdr:cxnSp macro="">
      <xdr:nvCxnSpPr>
        <xdr:cNvPr id="137" name="直線コネクタ 136"/>
        <xdr:cNvCxnSpPr/>
      </xdr:nvCxnSpPr>
      <xdr:spPr>
        <a:xfrm flipV="1">
          <a:off x="6972300" y="7064474"/>
          <a:ext cx="889000" cy="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38" name="n_1aveValue【道路】&#10;一人当たり延長"/>
        <xdr:cNvSpPr txBox="1"/>
      </xdr:nvSpPr>
      <xdr:spPr>
        <a:xfrm>
          <a:off x="9359411" y="66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132883</xdr:rowOff>
    </xdr:from>
    <xdr:ext cx="534377" cy="259045"/>
    <xdr:sp macro="" textlink="">
      <xdr:nvSpPr>
        <xdr:cNvPr id="139" name="n_2aveValue【道路】&#10;一人当たり延長"/>
        <xdr:cNvSpPr txBox="1"/>
      </xdr:nvSpPr>
      <xdr:spPr>
        <a:xfrm>
          <a:off x="8483111" y="664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137017</xdr:rowOff>
    </xdr:from>
    <xdr:ext cx="534377" cy="259045"/>
    <xdr:sp macro="" textlink="">
      <xdr:nvSpPr>
        <xdr:cNvPr id="140" name="n_3aveValue【道路】&#10;一人当たり延長"/>
        <xdr:cNvSpPr txBox="1"/>
      </xdr:nvSpPr>
      <xdr:spPr>
        <a:xfrm>
          <a:off x="7594111" y="665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143902</xdr:rowOff>
    </xdr:from>
    <xdr:ext cx="534377" cy="259045"/>
    <xdr:sp macro="" textlink="">
      <xdr:nvSpPr>
        <xdr:cNvPr id="141" name="n_4aveValue【道路】&#10;一人当たり延長"/>
        <xdr:cNvSpPr txBox="1"/>
      </xdr:nvSpPr>
      <xdr:spPr>
        <a:xfrm>
          <a:off x="6705111" y="665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73312</xdr:rowOff>
    </xdr:from>
    <xdr:ext cx="534377" cy="259045"/>
    <xdr:sp macro="" textlink="">
      <xdr:nvSpPr>
        <xdr:cNvPr id="142" name="n_1mainValue【道路】&#10;一人当たり延長"/>
        <xdr:cNvSpPr txBox="1"/>
      </xdr:nvSpPr>
      <xdr:spPr>
        <a:xfrm>
          <a:off x="9359411" y="710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75315</xdr:rowOff>
    </xdr:from>
    <xdr:ext cx="534377" cy="259045"/>
    <xdr:sp macro="" textlink="">
      <xdr:nvSpPr>
        <xdr:cNvPr id="143" name="n_2mainValue【道路】&#10;一人当たり延長"/>
        <xdr:cNvSpPr txBox="1"/>
      </xdr:nvSpPr>
      <xdr:spPr>
        <a:xfrm>
          <a:off x="8483111" y="71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76951</xdr:rowOff>
    </xdr:from>
    <xdr:ext cx="534377" cy="259045"/>
    <xdr:sp macro="" textlink="">
      <xdr:nvSpPr>
        <xdr:cNvPr id="144" name="n_3mainValue【道路】&#10;一人当たり延長"/>
        <xdr:cNvSpPr txBox="1"/>
      </xdr:nvSpPr>
      <xdr:spPr>
        <a:xfrm>
          <a:off x="7594111" y="71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78890</xdr:rowOff>
    </xdr:from>
    <xdr:ext cx="534377" cy="259045"/>
    <xdr:sp macro="" textlink="">
      <xdr:nvSpPr>
        <xdr:cNvPr id="145" name="n_4mainValue【道路】&#10;一人当たり延長"/>
        <xdr:cNvSpPr txBox="1"/>
      </xdr:nvSpPr>
      <xdr:spPr>
        <a:xfrm>
          <a:off x="6705111" y="71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76" name="【橋りょう・トンネル】&#10;有形固定資産減価償却率平均値テキスト"/>
        <xdr:cNvSpPr txBox="1"/>
      </xdr:nvSpPr>
      <xdr:spPr>
        <a:xfrm>
          <a:off x="4673600" y="1030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xdr:rowOff>
    </xdr:from>
    <xdr:to>
      <xdr:col>24</xdr:col>
      <xdr:colOff>114300</xdr:colOff>
      <xdr:row>61</xdr:row>
      <xdr:rowOff>104684</xdr:rowOff>
    </xdr:to>
    <xdr:sp macro="" textlink="">
      <xdr:nvSpPr>
        <xdr:cNvPr id="187" name="楕円 186"/>
        <xdr:cNvSpPr/>
      </xdr:nvSpPr>
      <xdr:spPr>
        <a:xfrm>
          <a:off x="45847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152961</xdr:rowOff>
    </xdr:from>
    <xdr:ext cx="405111" cy="259045"/>
    <xdr:sp macro="" textlink="">
      <xdr:nvSpPr>
        <xdr:cNvPr id="188" name="【橋りょう・トンネル】&#10;有形固定資産減価償却率該当値テキスト"/>
        <xdr:cNvSpPr txBox="1"/>
      </xdr:nvSpPr>
      <xdr:spPr>
        <a:xfrm>
          <a:off x="4673600"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150041</xdr:rowOff>
    </xdr:from>
    <xdr:to>
      <xdr:col>20</xdr:col>
      <xdr:colOff>38100</xdr:colOff>
      <xdr:row>61</xdr:row>
      <xdr:rowOff>80191</xdr:rowOff>
    </xdr:to>
    <xdr:sp macro="" textlink="">
      <xdr:nvSpPr>
        <xdr:cNvPr id="189" name="楕円 188"/>
        <xdr:cNvSpPr/>
      </xdr:nvSpPr>
      <xdr:spPr>
        <a:xfrm>
          <a:off x="3746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29391</xdr:rowOff>
    </xdr:from>
    <xdr:to>
      <xdr:col>24</xdr:col>
      <xdr:colOff>63500</xdr:colOff>
      <xdr:row>61</xdr:row>
      <xdr:rowOff>53884</xdr:rowOff>
    </xdr:to>
    <xdr:cxnSp macro="">
      <xdr:nvCxnSpPr>
        <xdr:cNvPr id="190" name="直線コネクタ 189"/>
        <xdr:cNvCxnSpPr/>
      </xdr:nvCxnSpPr>
      <xdr:spPr>
        <a:xfrm>
          <a:off x="3797300" y="1048784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123916</xdr:rowOff>
    </xdr:from>
    <xdr:to>
      <xdr:col>15</xdr:col>
      <xdr:colOff>101600</xdr:colOff>
      <xdr:row>61</xdr:row>
      <xdr:rowOff>54066</xdr:rowOff>
    </xdr:to>
    <xdr:sp macro="" textlink="">
      <xdr:nvSpPr>
        <xdr:cNvPr id="191" name="楕円 190"/>
        <xdr:cNvSpPr/>
      </xdr:nvSpPr>
      <xdr:spPr>
        <a:xfrm>
          <a:off x="2857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3266</xdr:rowOff>
    </xdr:from>
    <xdr:to>
      <xdr:col>19</xdr:col>
      <xdr:colOff>177800</xdr:colOff>
      <xdr:row>61</xdr:row>
      <xdr:rowOff>29391</xdr:rowOff>
    </xdr:to>
    <xdr:cxnSp macro="">
      <xdr:nvCxnSpPr>
        <xdr:cNvPr id="192" name="直線コネクタ 191"/>
        <xdr:cNvCxnSpPr/>
      </xdr:nvCxnSpPr>
      <xdr:spPr>
        <a:xfrm>
          <a:off x="2908300" y="1046171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99423</xdr:rowOff>
    </xdr:from>
    <xdr:to>
      <xdr:col>10</xdr:col>
      <xdr:colOff>165100</xdr:colOff>
      <xdr:row>61</xdr:row>
      <xdr:rowOff>29573</xdr:rowOff>
    </xdr:to>
    <xdr:sp macro="" textlink="">
      <xdr:nvSpPr>
        <xdr:cNvPr id="193" name="楕円 192"/>
        <xdr:cNvSpPr/>
      </xdr:nvSpPr>
      <xdr:spPr>
        <a:xfrm>
          <a:off x="1968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150223</xdr:rowOff>
    </xdr:from>
    <xdr:to>
      <xdr:col>15</xdr:col>
      <xdr:colOff>50800</xdr:colOff>
      <xdr:row>61</xdr:row>
      <xdr:rowOff>3266</xdr:rowOff>
    </xdr:to>
    <xdr:cxnSp macro="">
      <xdr:nvCxnSpPr>
        <xdr:cNvPr id="194" name="直線コネクタ 193"/>
        <xdr:cNvCxnSpPr/>
      </xdr:nvCxnSpPr>
      <xdr:spPr>
        <a:xfrm>
          <a:off x="2019300" y="1043722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73297</xdr:rowOff>
    </xdr:from>
    <xdr:to>
      <xdr:col>6</xdr:col>
      <xdr:colOff>38100</xdr:colOff>
      <xdr:row>61</xdr:row>
      <xdr:rowOff>3447</xdr:rowOff>
    </xdr:to>
    <xdr:sp macro="" textlink="">
      <xdr:nvSpPr>
        <xdr:cNvPr id="195" name="楕円 194"/>
        <xdr:cNvSpPr/>
      </xdr:nvSpPr>
      <xdr:spPr>
        <a:xfrm>
          <a:off x="1079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124097</xdr:rowOff>
    </xdr:from>
    <xdr:to>
      <xdr:col>10</xdr:col>
      <xdr:colOff>114300</xdr:colOff>
      <xdr:row>60</xdr:row>
      <xdr:rowOff>150223</xdr:rowOff>
    </xdr:to>
    <xdr:cxnSp macro="">
      <xdr:nvCxnSpPr>
        <xdr:cNvPr id="196" name="直線コネクタ 195"/>
        <xdr:cNvCxnSpPr/>
      </xdr:nvCxnSpPr>
      <xdr:spPr>
        <a:xfrm>
          <a:off x="1130300" y="104110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97" name="n_1aveValue【橋りょう・トンネル】&#10;有形固定資産減価償却率"/>
        <xdr:cNvSpPr txBox="1"/>
      </xdr:nvSpPr>
      <xdr:spPr>
        <a:xfrm>
          <a:off x="35820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8" name="n_2aveValue【橋りょう・トンネル】&#10;有形固定資産減価償却率"/>
        <xdr:cNvSpPr txBox="1"/>
      </xdr:nvSpPr>
      <xdr:spPr>
        <a:xfrm>
          <a:off x="2705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199" name="n_3aveValue【橋りょう・トンネル】&#10;有形固定資産減価償却率"/>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0" name="n_4aveValue【橋りょう・トンネル】&#10;有形固定資産減価償却率"/>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71318</xdr:rowOff>
    </xdr:from>
    <xdr:ext cx="405111" cy="259045"/>
    <xdr:sp macro="" textlink="">
      <xdr:nvSpPr>
        <xdr:cNvPr id="201" name="n_1mainValue【橋りょう・トンネル】&#10;有形固定資産減価償却率"/>
        <xdr:cNvSpPr txBox="1"/>
      </xdr:nvSpPr>
      <xdr:spPr>
        <a:xfrm>
          <a:off x="35820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45193</xdr:rowOff>
    </xdr:from>
    <xdr:ext cx="405111" cy="259045"/>
    <xdr:sp macro="" textlink="">
      <xdr:nvSpPr>
        <xdr:cNvPr id="202" name="n_2mainValue【橋りょう・トンネル】&#10;有形固定資産減価償却率"/>
        <xdr:cNvSpPr txBox="1"/>
      </xdr:nvSpPr>
      <xdr:spPr>
        <a:xfrm>
          <a:off x="2705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46100</xdr:rowOff>
    </xdr:from>
    <xdr:ext cx="405111" cy="259045"/>
    <xdr:sp macro="" textlink="">
      <xdr:nvSpPr>
        <xdr:cNvPr id="203" name="n_3mainValue【橋りょう・トンネル】&#10;有形固定資産減価償却率"/>
        <xdr:cNvSpPr txBox="1"/>
      </xdr:nvSpPr>
      <xdr:spPr>
        <a:xfrm>
          <a:off x="1816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4" name="n_4mainValue【橋りょう・トンネル】&#10;有形固定資産減価償却率"/>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33" name="【橋りょう・トンネル】&#10;一人当たり有形固定資産（償却資産）額平均値テキスト"/>
        <xdr:cNvSpPr txBox="1"/>
      </xdr:nvSpPr>
      <xdr:spPr>
        <a:xfrm>
          <a:off x="10515600" y="10678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86168</xdr:rowOff>
    </xdr:from>
    <xdr:to>
      <xdr:col>55</xdr:col>
      <xdr:colOff>50800</xdr:colOff>
      <xdr:row>57</xdr:row>
      <xdr:rowOff>16318</xdr:rowOff>
    </xdr:to>
    <xdr:sp macro="" textlink="">
      <xdr:nvSpPr>
        <xdr:cNvPr id="244" name="楕円 243"/>
        <xdr:cNvSpPr/>
      </xdr:nvSpPr>
      <xdr:spPr>
        <a:xfrm>
          <a:off x="10426700" y="96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39195</xdr:rowOff>
    </xdr:from>
    <xdr:ext cx="690189" cy="259045"/>
    <xdr:sp macro="" textlink="">
      <xdr:nvSpPr>
        <xdr:cNvPr id="245" name="【橋りょう・トンネル】&#10;一人当たり有形固定資産（償却資産）額該当値テキスト"/>
        <xdr:cNvSpPr txBox="1"/>
      </xdr:nvSpPr>
      <xdr:spPr>
        <a:xfrm>
          <a:off x="10515600" y="9640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109052</xdr:rowOff>
    </xdr:from>
    <xdr:to>
      <xdr:col>50</xdr:col>
      <xdr:colOff>165100</xdr:colOff>
      <xdr:row>57</xdr:row>
      <xdr:rowOff>39202</xdr:rowOff>
    </xdr:to>
    <xdr:sp macro="" textlink="">
      <xdr:nvSpPr>
        <xdr:cNvPr id="246" name="楕円 245"/>
        <xdr:cNvSpPr/>
      </xdr:nvSpPr>
      <xdr:spPr>
        <a:xfrm>
          <a:off x="9588500" y="971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136968</xdr:rowOff>
    </xdr:from>
    <xdr:to>
      <xdr:col>55</xdr:col>
      <xdr:colOff>0</xdr:colOff>
      <xdr:row>56</xdr:row>
      <xdr:rowOff>159852</xdr:rowOff>
    </xdr:to>
    <xdr:cxnSp macro="">
      <xdr:nvCxnSpPr>
        <xdr:cNvPr id="247" name="直線コネクタ 246"/>
        <xdr:cNvCxnSpPr/>
      </xdr:nvCxnSpPr>
      <xdr:spPr>
        <a:xfrm flipV="1">
          <a:off x="9639300" y="9738168"/>
          <a:ext cx="838200" cy="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134358</xdr:rowOff>
    </xdr:from>
    <xdr:to>
      <xdr:col>46</xdr:col>
      <xdr:colOff>38100</xdr:colOff>
      <xdr:row>57</xdr:row>
      <xdr:rowOff>64508</xdr:rowOff>
    </xdr:to>
    <xdr:sp macro="" textlink="">
      <xdr:nvSpPr>
        <xdr:cNvPr id="248" name="楕円 247"/>
        <xdr:cNvSpPr/>
      </xdr:nvSpPr>
      <xdr:spPr>
        <a:xfrm>
          <a:off x="8699500" y="97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159852</xdr:rowOff>
    </xdr:from>
    <xdr:to>
      <xdr:col>50</xdr:col>
      <xdr:colOff>114300</xdr:colOff>
      <xdr:row>57</xdr:row>
      <xdr:rowOff>13708</xdr:rowOff>
    </xdr:to>
    <xdr:cxnSp macro="">
      <xdr:nvCxnSpPr>
        <xdr:cNvPr id="249" name="直線コネクタ 248"/>
        <xdr:cNvCxnSpPr/>
      </xdr:nvCxnSpPr>
      <xdr:spPr>
        <a:xfrm flipV="1">
          <a:off x="8750300" y="9761052"/>
          <a:ext cx="889000" cy="2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155046</xdr:rowOff>
    </xdr:from>
    <xdr:to>
      <xdr:col>41</xdr:col>
      <xdr:colOff>101600</xdr:colOff>
      <xdr:row>57</xdr:row>
      <xdr:rowOff>85196</xdr:rowOff>
    </xdr:to>
    <xdr:sp macro="" textlink="">
      <xdr:nvSpPr>
        <xdr:cNvPr id="250" name="楕円 249"/>
        <xdr:cNvSpPr/>
      </xdr:nvSpPr>
      <xdr:spPr>
        <a:xfrm>
          <a:off x="7810500" y="975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13708</xdr:rowOff>
    </xdr:from>
    <xdr:to>
      <xdr:col>45</xdr:col>
      <xdr:colOff>177800</xdr:colOff>
      <xdr:row>57</xdr:row>
      <xdr:rowOff>34396</xdr:rowOff>
    </xdr:to>
    <xdr:cxnSp macro="">
      <xdr:nvCxnSpPr>
        <xdr:cNvPr id="251" name="直線コネクタ 250"/>
        <xdr:cNvCxnSpPr/>
      </xdr:nvCxnSpPr>
      <xdr:spPr>
        <a:xfrm flipV="1">
          <a:off x="7861300" y="9786358"/>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8093</xdr:rowOff>
    </xdr:from>
    <xdr:to>
      <xdr:col>36</xdr:col>
      <xdr:colOff>165100</xdr:colOff>
      <xdr:row>57</xdr:row>
      <xdr:rowOff>109693</xdr:rowOff>
    </xdr:to>
    <xdr:sp macro="" textlink="">
      <xdr:nvSpPr>
        <xdr:cNvPr id="252" name="楕円 251"/>
        <xdr:cNvSpPr/>
      </xdr:nvSpPr>
      <xdr:spPr>
        <a:xfrm>
          <a:off x="6921500" y="97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34396</xdr:rowOff>
    </xdr:from>
    <xdr:to>
      <xdr:col>41</xdr:col>
      <xdr:colOff>50800</xdr:colOff>
      <xdr:row>57</xdr:row>
      <xdr:rowOff>58893</xdr:rowOff>
    </xdr:to>
    <xdr:cxnSp macro="">
      <xdr:nvCxnSpPr>
        <xdr:cNvPr id="253" name="直線コネクタ 252"/>
        <xdr:cNvCxnSpPr/>
      </xdr:nvCxnSpPr>
      <xdr:spPr>
        <a:xfrm flipV="1">
          <a:off x="6972300" y="9807046"/>
          <a:ext cx="889000" cy="2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171159</xdr:rowOff>
    </xdr:from>
    <xdr:ext cx="599010" cy="259045"/>
    <xdr:sp macro="" textlink="">
      <xdr:nvSpPr>
        <xdr:cNvPr id="254" name="n_1aveValue【橋りょう・トンネル】&#10;一人当たり有形固定資産（償却資産）額"/>
        <xdr:cNvSpPr txBox="1"/>
      </xdr:nvSpPr>
      <xdr:spPr>
        <a:xfrm>
          <a:off x="9327095" y="10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12447</xdr:rowOff>
    </xdr:from>
    <xdr:ext cx="599010" cy="259045"/>
    <xdr:sp macro="" textlink="">
      <xdr:nvSpPr>
        <xdr:cNvPr id="255" name="n_2aveValue【橋りょう・トンネル】&#10;一人当たり有形固定資産（償却資産）額"/>
        <xdr:cNvSpPr txBox="1"/>
      </xdr:nvSpPr>
      <xdr:spPr>
        <a:xfrm>
          <a:off x="84507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12183</xdr:rowOff>
    </xdr:from>
    <xdr:ext cx="599010" cy="259045"/>
    <xdr:sp macro="" textlink="">
      <xdr:nvSpPr>
        <xdr:cNvPr id="256" name="n_3aveValue【橋りょう・トンネル】&#10;一人当たり有形固定資産（償却資産）額"/>
        <xdr:cNvSpPr txBox="1"/>
      </xdr:nvSpPr>
      <xdr:spPr>
        <a:xfrm>
          <a:off x="7561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15184</xdr:rowOff>
    </xdr:from>
    <xdr:ext cx="599010" cy="259045"/>
    <xdr:sp macro="" textlink="">
      <xdr:nvSpPr>
        <xdr:cNvPr id="257" name="n_4aveValue【橋りょう・トンネル】&#10;一人当たり有形固定資産（償却資産）額"/>
        <xdr:cNvSpPr txBox="1"/>
      </xdr:nvSpPr>
      <xdr:spPr>
        <a:xfrm>
          <a:off x="6672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55729</xdr:rowOff>
    </xdr:from>
    <xdr:ext cx="690189" cy="259045"/>
    <xdr:sp macro="" textlink="">
      <xdr:nvSpPr>
        <xdr:cNvPr id="258" name="n_1mainValue【橋りょう・トンネル】&#10;一人当たり有形固定資産（償却資産）額"/>
        <xdr:cNvSpPr txBox="1"/>
      </xdr:nvSpPr>
      <xdr:spPr>
        <a:xfrm>
          <a:off x="9281505" y="94854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55</xdr:row>
      <xdr:rowOff>81035</xdr:rowOff>
    </xdr:from>
    <xdr:ext cx="690189" cy="259045"/>
    <xdr:sp macro="" textlink="">
      <xdr:nvSpPr>
        <xdr:cNvPr id="259" name="n_2mainValue【橋りょう・トンネル】&#10;一人当たり有形固定資産（償却資産）額"/>
        <xdr:cNvSpPr txBox="1"/>
      </xdr:nvSpPr>
      <xdr:spPr>
        <a:xfrm>
          <a:off x="8405205" y="95107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55</xdr:row>
      <xdr:rowOff>101723</xdr:rowOff>
    </xdr:from>
    <xdr:ext cx="690189" cy="259045"/>
    <xdr:sp macro="" textlink="">
      <xdr:nvSpPr>
        <xdr:cNvPr id="260" name="n_3mainValue【橋りょう・トンネル】&#10;一人当たり有形固定資産（償却資産）額"/>
        <xdr:cNvSpPr txBox="1"/>
      </xdr:nvSpPr>
      <xdr:spPr>
        <a:xfrm>
          <a:off x="7516205" y="9531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55</xdr:row>
      <xdr:rowOff>126220</xdr:rowOff>
    </xdr:from>
    <xdr:ext cx="690189" cy="259045"/>
    <xdr:sp macro="" textlink="">
      <xdr:nvSpPr>
        <xdr:cNvPr id="261" name="n_4mainValue【橋りょう・トンネル】&#10;一人当たり有形固定資産（償却資産）額"/>
        <xdr:cNvSpPr txBox="1"/>
      </xdr:nvSpPr>
      <xdr:spPr>
        <a:xfrm>
          <a:off x="6627205" y="95559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91" name="【公営住宅】&#10;有形固定資産減価償却率平均値テキスト"/>
        <xdr:cNvSpPr txBox="1"/>
      </xdr:nvSpPr>
      <xdr:spPr>
        <a:xfrm>
          <a:off x="4673600" y="1409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302" name="楕円 301"/>
        <xdr:cNvSpPr/>
      </xdr:nvSpPr>
      <xdr:spPr>
        <a:xfrm>
          <a:off x="45847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38116</xdr:rowOff>
    </xdr:from>
    <xdr:ext cx="405111" cy="259045"/>
    <xdr:sp macro="" textlink="">
      <xdr:nvSpPr>
        <xdr:cNvPr id="303" name="【公営住宅】&#10;有形固定資産減価償却率該当値テキスト"/>
        <xdr:cNvSpPr txBox="1"/>
      </xdr:nvSpPr>
      <xdr:spPr>
        <a:xfrm>
          <a:off x="4673600"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31114</xdr:rowOff>
    </xdr:from>
    <xdr:to>
      <xdr:col>20</xdr:col>
      <xdr:colOff>38100</xdr:colOff>
      <xdr:row>83</xdr:row>
      <xdr:rowOff>132714</xdr:rowOff>
    </xdr:to>
    <xdr:sp macro="" textlink="">
      <xdr:nvSpPr>
        <xdr:cNvPr id="304" name="楕円 303"/>
        <xdr:cNvSpPr/>
      </xdr:nvSpPr>
      <xdr:spPr>
        <a:xfrm>
          <a:off x="3746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81914</xdr:rowOff>
    </xdr:from>
    <xdr:to>
      <xdr:col>24</xdr:col>
      <xdr:colOff>63500</xdr:colOff>
      <xdr:row>83</xdr:row>
      <xdr:rowOff>110489</xdr:rowOff>
    </xdr:to>
    <xdr:cxnSp macro="">
      <xdr:nvCxnSpPr>
        <xdr:cNvPr id="305" name="直線コネクタ 304"/>
        <xdr:cNvCxnSpPr/>
      </xdr:nvCxnSpPr>
      <xdr:spPr>
        <a:xfrm>
          <a:off x="3797300" y="1431226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160655</xdr:rowOff>
    </xdr:from>
    <xdr:to>
      <xdr:col>15</xdr:col>
      <xdr:colOff>101600</xdr:colOff>
      <xdr:row>83</xdr:row>
      <xdr:rowOff>90805</xdr:rowOff>
    </xdr:to>
    <xdr:sp macro="" textlink="">
      <xdr:nvSpPr>
        <xdr:cNvPr id="306" name="楕円 305"/>
        <xdr:cNvSpPr/>
      </xdr:nvSpPr>
      <xdr:spPr>
        <a:xfrm>
          <a:off x="2857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40005</xdr:rowOff>
    </xdr:from>
    <xdr:to>
      <xdr:col>19</xdr:col>
      <xdr:colOff>177800</xdr:colOff>
      <xdr:row>83</xdr:row>
      <xdr:rowOff>81914</xdr:rowOff>
    </xdr:to>
    <xdr:cxnSp macro="">
      <xdr:nvCxnSpPr>
        <xdr:cNvPr id="307" name="直線コネクタ 306"/>
        <xdr:cNvCxnSpPr/>
      </xdr:nvCxnSpPr>
      <xdr:spPr>
        <a:xfrm>
          <a:off x="2908300" y="142703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120650</xdr:rowOff>
    </xdr:from>
    <xdr:to>
      <xdr:col>10</xdr:col>
      <xdr:colOff>165100</xdr:colOff>
      <xdr:row>83</xdr:row>
      <xdr:rowOff>50800</xdr:rowOff>
    </xdr:to>
    <xdr:sp macro="" textlink="">
      <xdr:nvSpPr>
        <xdr:cNvPr id="308" name="楕円 307"/>
        <xdr:cNvSpPr/>
      </xdr:nvSpPr>
      <xdr:spPr>
        <a:xfrm>
          <a:off x="1968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0</xdr:rowOff>
    </xdr:from>
    <xdr:to>
      <xdr:col>15</xdr:col>
      <xdr:colOff>50800</xdr:colOff>
      <xdr:row>83</xdr:row>
      <xdr:rowOff>40005</xdr:rowOff>
    </xdr:to>
    <xdr:cxnSp macro="">
      <xdr:nvCxnSpPr>
        <xdr:cNvPr id="309" name="直線コネクタ 308"/>
        <xdr:cNvCxnSpPr/>
      </xdr:nvCxnSpPr>
      <xdr:spPr>
        <a:xfrm>
          <a:off x="2019300" y="142303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78739</xdr:rowOff>
    </xdr:from>
    <xdr:to>
      <xdr:col>6</xdr:col>
      <xdr:colOff>38100</xdr:colOff>
      <xdr:row>83</xdr:row>
      <xdr:rowOff>8889</xdr:rowOff>
    </xdr:to>
    <xdr:sp macro="" textlink="">
      <xdr:nvSpPr>
        <xdr:cNvPr id="310" name="楕円 309"/>
        <xdr:cNvSpPr/>
      </xdr:nvSpPr>
      <xdr:spPr>
        <a:xfrm>
          <a:off x="1079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129539</xdr:rowOff>
    </xdr:from>
    <xdr:to>
      <xdr:col>10</xdr:col>
      <xdr:colOff>114300</xdr:colOff>
      <xdr:row>83</xdr:row>
      <xdr:rowOff>0</xdr:rowOff>
    </xdr:to>
    <xdr:cxnSp macro="">
      <xdr:nvCxnSpPr>
        <xdr:cNvPr id="311" name="直線コネクタ 310"/>
        <xdr:cNvCxnSpPr/>
      </xdr:nvCxnSpPr>
      <xdr:spPr>
        <a:xfrm>
          <a:off x="1130300" y="141884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3" name="n_2aveValue【公営住宅】&#10;有形固定資産減価償却率"/>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314" name="n_3aveValue【公営住宅】&#10;有形固定資産減価償却率"/>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26688</xdr:rowOff>
    </xdr:from>
    <xdr:ext cx="405111" cy="259045"/>
    <xdr:sp macro="" textlink="">
      <xdr:nvSpPr>
        <xdr:cNvPr id="315" name="n_4aveValue【公営住宅】&#10;有形固定資産減価償却率"/>
        <xdr:cNvSpPr txBox="1"/>
      </xdr:nvSpPr>
      <xdr:spPr>
        <a:xfrm>
          <a:off x="927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123841</xdr:rowOff>
    </xdr:from>
    <xdr:ext cx="405111" cy="259045"/>
    <xdr:sp macro="" textlink="">
      <xdr:nvSpPr>
        <xdr:cNvPr id="316" name="n_1mainValue【公営住宅】&#10;有形固定資産減価償却率"/>
        <xdr:cNvSpPr txBox="1"/>
      </xdr:nvSpPr>
      <xdr:spPr>
        <a:xfrm>
          <a:off x="3582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81932</xdr:rowOff>
    </xdr:from>
    <xdr:ext cx="405111" cy="259045"/>
    <xdr:sp macro="" textlink="">
      <xdr:nvSpPr>
        <xdr:cNvPr id="317" name="n_2mainValue【公営住宅】&#10;有形固定資産減価償却率"/>
        <xdr:cNvSpPr txBox="1"/>
      </xdr:nvSpPr>
      <xdr:spPr>
        <a:xfrm>
          <a:off x="2705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318" name="n_3mainValue【公営住宅】&#10;有形固定資産減価償却率"/>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9" name="n_4mainValue【公営住宅】&#10;有形固定資産減価償却率"/>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78976</xdr:rowOff>
    </xdr:from>
    <xdr:ext cx="469744" cy="259045"/>
    <xdr:sp macro="" textlink="">
      <xdr:nvSpPr>
        <xdr:cNvPr id="346" name="【公営住宅】&#10;一人当たり面積平均値テキスト"/>
        <xdr:cNvSpPr txBox="1"/>
      </xdr:nvSpPr>
      <xdr:spPr>
        <a:xfrm>
          <a:off x="10515600" y="14652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82032</xdr:rowOff>
    </xdr:from>
    <xdr:to>
      <xdr:col>55</xdr:col>
      <xdr:colOff>50800</xdr:colOff>
      <xdr:row>86</xdr:row>
      <xdr:rowOff>12182</xdr:rowOff>
    </xdr:to>
    <xdr:sp macro="" textlink="">
      <xdr:nvSpPr>
        <xdr:cNvPr id="357" name="楕円 356"/>
        <xdr:cNvSpPr/>
      </xdr:nvSpPr>
      <xdr:spPr>
        <a:xfrm>
          <a:off x="10426700" y="1465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41409</xdr:rowOff>
    </xdr:from>
    <xdr:ext cx="469744" cy="259045"/>
    <xdr:sp macro="" textlink="">
      <xdr:nvSpPr>
        <xdr:cNvPr id="358" name="【公営住宅】&#10;一人当たり面積該当値テキスト"/>
        <xdr:cNvSpPr txBox="1"/>
      </xdr:nvSpPr>
      <xdr:spPr>
        <a:xfrm>
          <a:off x="10515600" y="1444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81528</xdr:rowOff>
    </xdr:from>
    <xdr:to>
      <xdr:col>50</xdr:col>
      <xdr:colOff>165100</xdr:colOff>
      <xdr:row>86</xdr:row>
      <xdr:rowOff>11678</xdr:rowOff>
    </xdr:to>
    <xdr:sp macro="" textlink="">
      <xdr:nvSpPr>
        <xdr:cNvPr id="359" name="楕円 358"/>
        <xdr:cNvSpPr/>
      </xdr:nvSpPr>
      <xdr:spPr>
        <a:xfrm>
          <a:off x="9588500" y="1465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132328</xdr:rowOff>
    </xdr:from>
    <xdr:to>
      <xdr:col>55</xdr:col>
      <xdr:colOff>0</xdr:colOff>
      <xdr:row>85</xdr:row>
      <xdr:rowOff>132832</xdr:rowOff>
    </xdr:to>
    <xdr:cxnSp macro="">
      <xdr:nvCxnSpPr>
        <xdr:cNvPr id="360" name="直線コネクタ 359"/>
        <xdr:cNvCxnSpPr/>
      </xdr:nvCxnSpPr>
      <xdr:spPr>
        <a:xfrm>
          <a:off x="9639300" y="14705578"/>
          <a:ext cx="8382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83083</xdr:rowOff>
    </xdr:from>
    <xdr:to>
      <xdr:col>46</xdr:col>
      <xdr:colOff>38100</xdr:colOff>
      <xdr:row>86</xdr:row>
      <xdr:rowOff>13233</xdr:rowOff>
    </xdr:to>
    <xdr:sp macro="" textlink="">
      <xdr:nvSpPr>
        <xdr:cNvPr id="361" name="楕円 360"/>
        <xdr:cNvSpPr/>
      </xdr:nvSpPr>
      <xdr:spPr>
        <a:xfrm>
          <a:off x="8699500" y="1465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132328</xdr:rowOff>
    </xdr:from>
    <xdr:to>
      <xdr:col>50</xdr:col>
      <xdr:colOff>114300</xdr:colOff>
      <xdr:row>85</xdr:row>
      <xdr:rowOff>133883</xdr:rowOff>
    </xdr:to>
    <xdr:cxnSp macro="">
      <xdr:nvCxnSpPr>
        <xdr:cNvPr id="362" name="直線コネクタ 361"/>
        <xdr:cNvCxnSpPr/>
      </xdr:nvCxnSpPr>
      <xdr:spPr>
        <a:xfrm flipV="1">
          <a:off x="8750300" y="14705578"/>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84317</xdr:rowOff>
    </xdr:from>
    <xdr:to>
      <xdr:col>41</xdr:col>
      <xdr:colOff>101600</xdr:colOff>
      <xdr:row>86</xdr:row>
      <xdr:rowOff>14467</xdr:rowOff>
    </xdr:to>
    <xdr:sp macro="" textlink="">
      <xdr:nvSpPr>
        <xdr:cNvPr id="363" name="楕円 362"/>
        <xdr:cNvSpPr/>
      </xdr:nvSpPr>
      <xdr:spPr>
        <a:xfrm>
          <a:off x="7810500" y="1465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133883</xdr:rowOff>
    </xdr:from>
    <xdr:to>
      <xdr:col>45</xdr:col>
      <xdr:colOff>177800</xdr:colOff>
      <xdr:row>85</xdr:row>
      <xdr:rowOff>135117</xdr:rowOff>
    </xdr:to>
    <xdr:cxnSp macro="">
      <xdr:nvCxnSpPr>
        <xdr:cNvPr id="364" name="直線コネクタ 363"/>
        <xdr:cNvCxnSpPr/>
      </xdr:nvCxnSpPr>
      <xdr:spPr>
        <a:xfrm flipV="1">
          <a:off x="7861300" y="14707133"/>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85141</xdr:rowOff>
    </xdr:from>
    <xdr:to>
      <xdr:col>36</xdr:col>
      <xdr:colOff>165100</xdr:colOff>
      <xdr:row>86</xdr:row>
      <xdr:rowOff>15291</xdr:rowOff>
    </xdr:to>
    <xdr:sp macro="" textlink="">
      <xdr:nvSpPr>
        <xdr:cNvPr id="365" name="楕円 364"/>
        <xdr:cNvSpPr/>
      </xdr:nvSpPr>
      <xdr:spPr>
        <a:xfrm>
          <a:off x="6921500" y="1465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135117</xdr:rowOff>
    </xdr:from>
    <xdr:to>
      <xdr:col>41</xdr:col>
      <xdr:colOff>50800</xdr:colOff>
      <xdr:row>85</xdr:row>
      <xdr:rowOff>135941</xdr:rowOff>
    </xdr:to>
    <xdr:cxnSp macro="">
      <xdr:nvCxnSpPr>
        <xdr:cNvPr id="366" name="直線コネクタ 365"/>
        <xdr:cNvCxnSpPr/>
      </xdr:nvCxnSpPr>
      <xdr:spPr>
        <a:xfrm flipV="1">
          <a:off x="6972300" y="14708367"/>
          <a:ext cx="8890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21871</xdr:rowOff>
    </xdr:from>
    <xdr:ext cx="469744" cy="259045"/>
    <xdr:sp macro="" textlink="">
      <xdr:nvSpPr>
        <xdr:cNvPr id="367" name="n_1aveValue【公営住宅】&#10;一人当たり面積"/>
        <xdr:cNvSpPr txBox="1"/>
      </xdr:nvSpPr>
      <xdr:spPr>
        <a:xfrm>
          <a:off x="9391727" y="1476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23243</xdr:rowOff>
    </xdr:from>
    <xdr:ext cx="469744" cy="259045"/>
    <xdr:sp macro="" textlink="">
      <xdr:nvSpPr>
        <xdr:cNvPr id="368" name="n_2aveValue【公営住宅】&#10;一人当たり面積"/>
        <xdr:cNvSpPr txBox="1"/>
      </xdr:nvSpPr>
      <xdr:spPr>
        <a:xfrm>
          <a:off x="85154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21734</xdr:rowOff>
    </xdr:from>
    <xdr:ext cx="469744" cy="259045"/>
    <xdr:sp macro="" textlink="">
      <xdr:nvSpPr>
        <xdr:cNvPr id="369" name="n_3aveValue【公営住宅】&#10;一人当たり面積"/>
        <xdr:cNvSpPr txBox="1"/>
      </xdr:nvSpPr>
      <xdr:spPr>
        <a:xfrm>
          <a:off x="7626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23105</xdr:rowOff>
    </xdr:from>
    <xdr:ext cx="469744" cy="259045"/>
    <xdr:sp macro="" textlink="">
      <xdr:nvSpPr>
        <xdr:cNvPr id="370" name="n_4aveValue【公営住宅】&#10;一人当たり面積"/>
        <xdr:cNvSpPr txBox="1"/>
      </xdr:nvSpPr>
      <xdr:spPr>
        <a:xfrm>
          <a:off x="6737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28205</xdr:rowOff>
    </xdr:from>
    <xdr:ext cx="469744" cy="259045"/>
    <xdr:sp macro="" textlink="">
      <xdr:nvSpPr>
        <xdr:cNvPr id="371" name="n_1mainValue【公営住宅】&#10;一人当たり面積"/>
        <xdr:cNvSpPr txBox="1"/>
      </xdr:nvSpPr>
      <xdr:spPr>
        <a:xfrm>
          <a:off x="9391727" y="1443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29760</xdr:rowOff>
    </xdr:from>
    <xdr:ext cx="469744" cy="259045"/>
    <xdr:sp macro="" textlink="">
      <xdr:nvSpPr>
        <xdr:cNvPr id="372" name="n_2mainValue【公営住宅】&#10;一人当たり面積"/>
        <xdr:cNvSpPr txBox="1"/>
      </xdr:nvSpPr>
      <xdr:spPr>
        <a:xfrm>
          <a:off x="8515427" y="1443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30994</xdr:rowOff>
    </xdr:from>
    <xdr:ext cx="469744" cy="259045"/>
    <xdr:sp macro="" textlink="">
      <xdr:nvSpPr>
        <xdr:cNvPr id="373" name="n_3mainValue【公営住宅】&#10;一人当たり面積"/>
        <xdr:cNvSpPr txBox="1"/>
      </xdr:nvSpPr>
      <xdr:spPr>
        <a:xfrm>
          <a:off x="7626427" y="1443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31818</xdr:rowOff>
    </xdr:from>
    <xdr:ext cx="469744" cy="259045"/>
    <xdr:sp macro="" textlink="">
      <xdr:nvSpPr>
        <xdr:cNvPr id="374" name="n_4mainValue【公営住宅】&#10;一人当たり面積"/>
        <xdr:cNvSpPr txBox="1"/>
      </xdr:nvSpPr>
      <xdr:spPr>
        <a:xfrm>
          <a:off x="6737427" y="1443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16" name="直線コネクタ 415"/>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19"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0" name="直線コネクタ 419"/>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421" name="【認定こども園・幼稚園・保育所】&#10;有形固定資産減価償却率平均値テキスト"/>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2" name="フローチャート: 判断 421"/>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423" name="フローチャート: 判断 422"/>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4" name="フローチャート: 判断 423"/>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425" name="フローチャート: 判断 424"/>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426" name="フローチャート: 判断 425"/>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2540</xdr:rowOff>
    </xdr:from>
    <xdr:to>
      <xdr:col>85</xdr:col>
      <xdr:colOff>177800</xdr:colOff>
      <xdr:row>40</xdr:row>
      <xdr:rowOff>104140</xdr:rowOff>
    </xdr:to>
    <xdr:sp macro="" textlink="">
      <xdr:nvSpPr>
        <xdr:cNvPr id="432" name="楕円 431"/>
        <xdr:cNvSpPr/>
      </xdr:nvSpPr>
      <xdr:spPr>
        <a:xfrm>
          <a:off x="16268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152417</xdr:rowOff>
    </xdr:from>
    <xdr:ext cx="405111" cy="259045"/>
    <xdr:sp macro="" textlink="">
      <xdr:nvSpPr>
        <xdr:cNvPr id="433" name="【認定こども園・幼稚園・保育所】&#10;有形固定資産減価償却率該当値テキスト"/>
        <xdr:cNvSpPr txBox="1"/>
      </xdr:nvSpPr>
      <xdr:spPr>
        <a:xfrm>
          <a:off x="16357600"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123372</xdr:rowOff>
    </xdr:from>
    <xdr:to>
      <xdr:col>81</xdr:col>
      <xdr:colOff>101600</xdr:colOff>
      <xdr:row>40</xdr:row>
      <xdr:rowOff>53522</xdr:rowOff>
    </xdr:to>
    <xdr:sp macro="" textlink="">
      <xdr:nvSpPr>
        <xdr:cNvPr id="434" name="楕円 433"/>
        <xdr:cNvSpPr/>
      </xdr:nvSpPr>
      <xdr:spPr>
        <a:xfrm>
          <a:off x="154305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2722</xdr:rowOff>
    </xdr:from>
    <xdr:to>
      <xdr:col>85</xdr:col>
      <xdr:colOff>127000</xdr:colOff>
      <xdr:row>40</xdr:row>
      <xdr:rowOff>53340</xdr:rowOff>
    </xdr:to>
    <xdr:cxnSp macro="">
      <xdr:nvCxnSpPr>
        <xdr:cNvPr id="435" name="直線コネクタ 434"/>
        <xdr:cNvCxnSpPr/>
      </xdr:nvCxnSpPr>
      <xdr:spPr>
        <a:xfrm>
          <a:off x="15481300" y="6860722"/>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69487</xdr:rowOff>
    </xdr:from>
    <xdr:to>
      <xdr:col>76</xdr:col>
      <xdr:colOff>165100</xdr:colOff>
      <xdr:row>39</xdr:row>
      <xdr:rowOff>171087</xdr:rowOff>
    </xdr:to>
    <xdr:sp macro="" textlink="">
      <xdr:nvSpPr>
        <xdr:cNvPr id="436" name="楕円 435"/>
        <xdr:cNvSpPr/>
      </xdr:nvSpPr>
      <xdr:spPr>
        <a:xfrm>
          <a:off x="14541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120287</xdr:rowOff>
    </xdr:from>
    <xdr:to>
      <xdr:col>81</xdr:col>
      <xdr:colOff>50800</xdr:colOff>
      <xdr:row>40</xdr:row>
      <xdr:rowOff>2722</xdr:rowOff>
    </xdr:to>
    <xdr:cxnSp macro="">
      <xdr:nvCxnSpPr>
        <xdr:cNvPr id="437" name="直線コネクタ 436"/>
        <xdr:cNvCxnSpPr/>
      </xdr:nvCxnSpPr>
      <xdr:spPr>
        <a:xfrm>
          <a:off x="14592300" y="6806837"/>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17235</xdr:rowOff>
    </xdr:from>
    <xdr:to>
      <xdr:col>72</xdr:col>
      <xdr:colOff>38100</xdr:colOff>
      <xdr:row>39</xdr:row>
      <xdr:rowOff>118835</xdr:rowOff>
    </xdr:to>
    <xdr:sp macro="" textlink="">
      <xdr:nvSpPr>
        <xdr:cNvPr id="438" name="楕円 437"/>
        <xdr:cNvSpPr/>
      </xdr:nvSpPr>
      <xdr:spPr>
        <a:xfrm>
          <a:off x="13652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68035</xdr:rowOff>
    </xdr:from>
    <xdr:to>
      <xdr:col>76</xdr:col>
      <xdr:colOff>114300</xdr:colOff>
      <xdr:row>39</xdr:row>
      <xdr:rowOff>120287</xdr:rowOff>
    </xdr:to>
    <xdr:cxnSp macro="">
      <xdr:nvCxnSpPr>
        <xdr:cNvPr id="439" name="直線コネクタ 438"/>
        <xdr:cNvCxnSpPr/>
      </xdr:nvCxnSpPr>
      <xdr:spPr>
        <a:xfrm>
          <a:off x="13703300" y="6754585"/>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133169</xdr:rowOff>
    </xdr:from>
    <xdr:to>
      <xdr:col>67</xdr:col>
      <xdr:colOff>101600</xdr:colOff>
      <xdr:row>39</xdr:row>
      <xdr:rowOff>63319</xdr:rowOff>
    </xdr:to>
    <xdr:sp macro="" textlink="">
      <xdr:nvSpPr>
        <xdr:cNvPr id="440" name="楕円 439"/>
        <xdr:cNvSpPr/>
      </xdr:nvSpPr>
      <xdr:spPr>
        <a:xfrm>
          <a:off x="12763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12519</xdr:rowOff>
    </xdr:from>
    <xdr:to>
      <xdr:col>71</xdr:col>
      <xdr:colOff>177800</xdr:colOff>
      <xdr:row>39</xdr:row>
      <xdr:rowOff>68035</xdr:rowOff>
    </xdr:to>
    <xdr:cxnSp macro="">
      <xdr:nvCxnSpPr>
        <xdr:cNvPr id="441" name="直線コネクタ 440"/>
        <xdr:cNvCxnSpPr/>
      </xdr:nvCxnSpPr>
      <xdr:spPr>
        <a:xfrm>
          <a:off x="12814300" y="6699069"/>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122300</xdr:rowOff>
    </xdr:from>
    <xdr:ext cx="405111" cy="259045"/>
    <xdr:sp macro="" textlink="">
      <xdr:nvSpPr>
        <xdr:cNvPr id="442" name="n_1aveValue【認定こども園・幼稚園・保育所】&#10;有形固定資産減価償却率"/>
        <xdr:cNvSpPr txBox="1"/>
      </xdr:nvSpPr>
      <xdr:spPr>
        <a:xfrm>
          <a:off x="152660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443" name="n_2aveValue【認定こども園・幼稚園・保育所】&#10;有形固定資産減価償却率"/>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444" name="n_3aveValue【認定こども園・幼稚園・保育所】&#10;有形固定資産減価償却率"/>
        <xdr:cNvSpPr txBox="1"/>
      </xdr:nvSpPr>
      <xdr:spPr>
        <a:xfrm>
          <a:off x="13500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445" name="n_4aveValue【認定こども園・幼稚園・保育所】&#10;有形固定資産減価償却率"/>
        <xdr:cNvSpPr txBox="1"/>
      </xdr:nvSpPr>
      <xdr:spPr>
        <a:xfrm>
          <a:off x="12611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44649</xdr:rowOff>
    </xdr:from>
    <xdr:ext cx="405111" cy="259045"/>
    <xdr:sp macro="" textlink="">
      <xdr:nvSpPr>
        <xdr:cNvPr id="446" name="n_1mainValue【認定こども園・幼稚園・保育所】&#10;有形固定資産減価償却率"/>
        <xdr:cNvSpPr txBox="1"/>
      </xdr:nvSpPr>
      <xdr:spPr>
        <a:xfrm>
          <a:off x="15266044"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162214</xdr:rowOff>
    </xdr:from>
    <xdr:ext cx="405111" cy="259045"/>
    <xdr:sp macro="" textlink="">
      <xdr:nvSpPr>
        <xdr:cNvPr id="447" name="n_2mainValue【認定こども園・幼稚園・保育所】&#10;有形固定資産減価償却率"/>
        <xdr:cNvSpPr txBox="1"/>
      </xdr:nvSpPr>
      <xdr:spPr>
        <a:xfrm>
          <a:off x="143897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109962</xdr:rowOff>
    </xdr:from>
    <xdr:ext cx="405111" cy="259045"/>
    <xdr:sp macro="" textlink="">
      <xdr:nvSpPr>
        <xdr:cNvPr id="448" name="n_3mainValue【認定こども園・幼稚園・保育所】&#10;有形固定資産減価償却率"/>
        <xdr:cNvSpPr txBox="1"/>
      </xdr:nvSpPr>
      <xdr:spPr>
        <a:xfrm>
          <a:off x="135007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54446</xdr:rowOff>
    </xdr:from>
    <xdr:ext cx="405111" cy="259045"/>
    <xdr:sp macro="" textlink="">
      <xdr:nvSpPr>
        <xdr:cNvPr id="449" name="n_4mainValue【認定こども園・幼稚園・保育所】&#10;有形固定資産減価償却率"/>
        <xdr:cNvSpPr txBox="1"/>
      </xdr:nvSpPr>
      <xdr:spPr>
        <a:xfrm>
          <a:off x="126117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71" name="直線コネクタ 470"/>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2"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3" name="直線コネクタ 472"/>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476" name="【認定こども園・幼稚園・保育所】&#10;一人当たり面積平均値テキスト"/>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77" name="フローチャート: 判断 476"/>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78" name="フローチャート: 判断 477"/>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79" name="フローチャート: 判断 478"/>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80" name="フローチャート: 判断 479"/>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81" name="フローチャート: 判断 480"/>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59690</xdr:rowOff>
    </xdr:from>
    <xdr:to>
      <xdr:col>116</xdr:col>
      <xdr:colOff>114300</xdr:colOff>
      <xdr:row>36</xdr:row>
      <xdr:rowOff>161290</xdr:rowOff>
    </xdr:to>
    <xdr:sp macro="" textlink="">
      <xdr:nvSpPr>
        <xdr:cNvPr id="487" name="楕円 486"/>
        <xdr:cNvSpPr/>
      </xdr:nvSpPr>
      <xdr:spPr>
        <a:xfrm>
          <a:off x="22110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82567</xdr:rowOff>
    </xdr:from>
    <xdr:ext cx="469744" cy="259045"/>
    <xdr:sp macro="" textlink="">
      <xdr:nvSpPr>
        <xdr:cNvPr id="488" name="【認定こども園・幼稚園・保育所】&#10;一人当たり面積該当値テキスト"/>
        <xdr:cNvSpPr txBox="1"/>
      </xdr:nvSpPr>
      <xdr:spPr>
        <a:xfrm>
          <a:off x="22199600"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11684</xdr:rowOff>
    </xdr:from>
    <xdr:to>
      <xdr:col>112</xdr:col>
      <xdr:colOff>38100</xdr:colOff>
      <xdr:row>36</xdr:row>
      <xdr:rowOff>113284</xdr:rowOff>
    </xdr:to>
    <xdr:sp macro="" textlink="">
      <xdr:nvSpPr>
        <xdr:cNvPr id="489" name="楕円 488"/>
        <xdr:cNvSpPr/>
      </xdr:nvSpPr>
      <xdr:spPr>
        <a:xfrm>
          <a:off x="21272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62484</xdr:rowOff>
    </xdr:from>
    <xdr:to>
      <xdr:col>116</xdr:col>
      <xdr:colOff>63500</xdr:colOff>
      <xdr:row>36</xdr:row>
      <xdr:rowOff>110490</xdr:rowOff>
    </xdr:to>
    <xdr:cxnSp macro="">
      <xdr:nvCxnSpPr>
        <xdr:cNvPr id="490" name="直線コネクタ 489"/>
        <xdr:cNvCxnSpPr/>
      </xdr:nvCxnSpPr>
      <xdr:spPr>
        <a:xfrm>
          <a:off x="21323300" y="623468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29972</xdr:rowOff>
    </xdr:from>
    <xdr:to>
      <xdr:col>107</xdr:col>
      <xdr:colOff>101600</xdr:colOff>
      <xdr:row>36</xdr:row>
      <xdr:rowOff>131572</xdr:rowOff>
    </xdr:to>
    <xdr:sp macro="" textlink="">
      <xdr:nvSpPr>
        <xdr:cNvPr id="491" name="楕円 490"/>
        <xdr:cNvSpPr/>
      </xdr:nvSpPr>
      <xdr:spPr>
        <a:xfrm>
          <a:off x="20383500" y="62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62484</xdr:rowOff>
    </xdr:from>
    <xdr:to>
      <xdr:col>111</xdr:col>
      <xdr:colOff>177800</xdr:colOff>
      <xdr:row>36</xdr:row>
      <xdr:rowOff>80772</xdr:rowOff>
    </xdr:to>
    <xdr:cxnSp macro="">
      <xdr:nvCxnSpPr>
        <xdr:cNvPr id="492" name="直線コネクタ 491"/>
        <xdr:cNvCxnSpPr/>
      </xdr:nvCxnSpPr>
      <xdr:spPr>
        <a:xfrm flipV="1">
          <a:off x="20434300" y="62346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43688</xdr:rowOff>
    </xdr:from>
    <xdr:to>
      <xdr:col>102</xdr:col>
      <xdr:colOff>165100</xdr:colOff>
      <xdr:row>36</xdr:row>
      <xdr:rowOff>145288</xdr:rowOff>
    </xdr:to>
    <xdr:sp macro="" textlink="">
      <xdr:nvSpPr>
        <xdr:cNvPr id="493" name="楕円 492"/>
        <xdr:cNvSpPr/>
      </xdr:nvSpPr>
      <xdr:spPr>
        <a:xfrm>
          <a:off x="19494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80772</xdr:rowOff>
    </xdr:from>
    <xdr:to>
      <xdr:col>107</xdr:col>
      <xdr:colOff>50800</xdr:colOff>
      <xdr:row>36</xdr:row>
      <xdr:rowOff>94488</xdr:rowOff>
    </xdr:to>
    <xdr:cxnSp macro="">
      <xdr:nvCxnSpPr>
        <xdr:cNvPr id="494" name="直線コネクタ 493"/>
        <xdr:cNvCxnSpPr/>
      </xdr:nvCxnSpPr>
      <xdr:spPr>
        <a:xfrm flipV="1">
          <a:off x="19545300" y="62529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61976</xdr:rowOff>
    </xdr:from>
    <xdr:to>
      <xdr:col>98</xdr:col>
      <xdr:colOff>38100</xdr:colOff>
      <xdr:row>36</xdr:row>
      <xdr:rowOff>163576</xdr:rowOff>
    </xdr:to>
    <xdr:sp macro="" textlink="">
      <xdr:nvSpPr>
        <xdr:cNvPr id="495" name="楕円 494"/>
        <xdr:cNvSpPr/>
      </xdr:nvSpPr>
      <xdr:spPr>
        <a:xfrm>
          <a:off x="18605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94488</xdr:rowOff>
    </xdr:from>
    <xdr:to>
      <xdr:col>102</xdr:col>
      <xdr:colOff>114300</xdr:colOff>
      <xdr:row>36</xdr:row>
      <xdr:rowOff>112776</xdr:rowOff>
    </xdr:to>
    <xdr:cxnSp macro="">
      <xdr:nvCxnSpPr>
        <xdr:cNvPr id="496" name="直線コネクタ 495"/>
        <xdr:cNvCxnSpPr/>
      </xdr:nvCxnSpPr>
      <xdr:spPr>
        <a:xfrm flipV="1">
          <a:off x="18656300" y="62666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74693</xdr:rowOff>
    </xdr:from>
    <xdr:ext cx="469744" cy="259045"/>
    <xdr:sp macro="" textlink="">
      <xdr:nvSpPr>
        <xdr:cNvPr id="497" name="n_1aveValue【認定こども園・幼稚園・保育所】&#10;一人当たり面積"/>
        <xdr:cNvSpPr txBox="1"/>
      </xdr:nvSpPr>
      <xdr:spPr>
        <a:xfrm>
          <a:off x="21075727"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498" name="n_2aveValue【認定こども園・幼稚園・保育所】&#10;一人当たり面積"/>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104411</xdr:rowOff>
    </xdr:from>
    <xdr:ext cx="469744" cy="259045"/>
    <xdr:sp macro="" textlink="">
      <xdr:nvSpPr>
        <xdr:cNvPr id="499" name="n_3aveValue【認定こども園・幼稚園・保育所】&#10;一人当たり面積"/>
        <xdr:cNvSpPr txBox="1"/>
      </xdr:nvSpPr>
      <xdr:spPr>
        <a:xfrm>
          <a:off x="19310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500" name="n_4aveValue【認定こども園・幼稚園・保育所】&#10;一人当たり面積"/>
        <xdr:cNvSpPr txBox="1"/>
      </xdr:nvSpPr>
      <xdr:spPr>
        <a:xfrm>
          <a:off x="18421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129811</xdr:rowOff>
    </xdr:from>
    <xdr:ext cx="469744" cy="259045"/>
    <xdr:sp macro="" textlink="">
      <xdr:nvSpPr>
        <xdr:cNvPr id="501" name="n_1mainValue【認定こども園・幼稚園・保育所】&#10;一人当たり面積"/>
        <xdr:cNvSpPr txBox="1"/>
      </xdr:nvSpPr>
      <xdr:spPr>
        <a:xfrm>
          <a:off x="21075727" y="595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148099</xdr:rowOff>
    </xdr:from>
    <xdr:ext cx="469744" cy="259045"/>
    <xdr:sp macro="" textlink="">
      <xdr:nvSpPr>
        <xdr:cNvPr id="502" name="n_2mainValue【認定こども園・幼稚園・保育所】&#10;一人当たり面積"/>
        <xdr:cNvSpPr txBox="1"/>
      </xdr:nvSpPr>
      <xdr:spPr>
        <a:xfrm>
          <a:off x="20199427"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161815</xdr:rowOff>
    </xdr:from>
    <xdr:ext cx="469744" cy="259045"/>
    <xdr:sp macro="" textlink="">
      <xdr:nvSpPr>
        <xdr:cNvPr id="503" name="n_3mainValue【認定こども園・幼稚園・保育所】&#10;一人当たり面積"/>
        <xdr:cNvSpPr txBox="1"/>
      </xdr:nvSpPr>
      <xdr:spPr>
        <a:xfrm>
          <a:off x="19310427" y="599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8653</xdr:rowOff>
    </xdr:from>
    <xdr:ext cx="469744" cy="259045"/>
    <xdr:sp macro="" textlink="">
      <xdr:nvSpPr>
        <xdr:cNvPr id="504" name="n_4mainValue【認定こども園・幼稚園・保育所】&#10;一人当たり面積"/>
        <xdr:cNvSpPr txBox="1"/>
      </xdr:nvSpPr>
      <xdr:spPr>
        <a:xfrm>
          <a:off x="18421427" y="600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7" name="テキスト ボックス 516"/>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527" name="直線コネクタ 526"/>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528" name="【学校施設】&#10;有形固定資産減価償却率最小値テキスト"/>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529" name="直線コネクタ 528"/>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0"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1" name="直線コネクタ 530"/>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532" name="【学校施設】&#10;有形固定資産減価償却率平均値テキスト"/>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3" name="フローチャート: 判断 532"/>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4" name="フローチャート: 判断 533"/>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535" name="フローチャート: 判断 534"/>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536" name="フローチャート: 判断 535"/>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37" name="フローチャート: 判断 536"/>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xdr:rowOff>
    </xdr:from>
    <xdr:to>
      <xdr:col>85</xdr:col>
      <xdr:colOff>177800</xdr:colOff>
      <xdr:row>59</xdr:row>
      <xdr:rowOff>117094</xdr:rowOff>
    </xdr:to>
    <xdr:sp macro="" textlink="">
      <xdr:nvSpPr>
        <xdr:cNvPr id="543" name="楕円 542"/>
        <xdr:cNvSpPr/>
      </xdr:nvSpPr>
      <xdr:spPr>
        <a:xfrm>
          <a:off x="162687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165371</xdr:rowOff>
    </xdr:from>
    <xdr:ext cx="405111" cy="259045"/>
    <xdr:sp macro="" textlink="">
      <xdr:nvSpPr>
        <xdr:cNvPr id="544" name="【学校施設】&#10;有形固定資産減価償却率該当値テキスト"/>
        <xdr:cNvSpPr txBox="1"/>
      </xdr:nvSpPr>
      <xdr:spPr>
        <a:xfrm>
          <a:off x="16357600"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138938</xdr:rowOff>
    </xdr:from>
    <xdr:to>
      <xdr:col>81</xdr:col>
      <xdr:colOff>101600</xdr:colOff>
      <xdr:row>59</xdr:row>
      <xdr:rowOff>69088</xdr:rowOff>
    </xdr:to>
    <xdr:sp macro="" textlink="">
      <xdr:nvSpPr>
        <xdr:cNvPr id="545" name="楕円 544"/>
        <xdr:cNvSpPr/>
      </xdr:nvSpPr>
      <xdr:spPr>
        <a:xfrm>
          <a:off x="15430500" y="100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18288</xdr:rowOff>
    </xdr:from>
    <xdr:to>
      <xdr:col>85</xdr:col>
      <xdr:colOff>127000</xdr:colOff>
      <xdr:row>59</xdr:row>
      <xdr:rowOff>66294</xdr:rowOff>
    </xdr:to>
    <xdr:cxnSp macro="">
      <xdr:nvCxnSpPr>
        <xdr:cNvPr id="546" name="直線コネクタ 545"/>
        <xdr:cNvCxnSpPr/>
      </xdr:nvCxnSpPr>
      <xdr:spPr>
        <a:xfrm>
          <a:off x="15481300" y="1013383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90932</xdr:rowOff>
    </xdr:from>
    <xdr:to>
      <xdr:col>76</xdr:col>
      <xdr:colOff>165100</xdr:colOff>
      <xdr:row>59</xdr:row>
      <xdr:rowOff>21082</xdr:rowOff>
    </xdr:to>
    <xdr:sp macro="" textlink="">
      <xdr:nvSpPr>
        <xdr:cNvPr id="547" name="楕円 546"/>
        <xdr:cNvSpPr/>
      </xdr:nvSpPr>
      <xdr:spPr>
        <a:xfrm>
          <a:off x="14541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141732</xdr:rowOff>
    </xdr:from>
    <xdr:to>
      <xdr:col>81</xdr:col>
      <xdr:colOff>50800</xdr:colOff>
      <xdr:row>59</xdr:row>
      <xdr:rowOff>18288</xdr:rowOff>
    </xdr:to>
    <xdr:cxnSp macro="">
      <xdr:nvCxnSpPr>
        <xdr:cNvPr id="548" name="直線コネクタ 547"/>
        <xdr:cNvCxnSpPr/>
      </xdr:nvCxnSpPr>
      <xdr:spPr>
        <a:xfrm>
          <a:off x="14592300" y="1008583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42926</xdr:rowOff>
    </xdr:from>
    <xdr:to>
      <xdr:col>72</xdr:col>
      <xdr:colOff>38100</xdr:colOff>
      <xdr:row>58</xdr:row>
      <xdr:rowOff>144526</xdr:rowOff>
    </xdr:to>
    <xdr:sp macro="" textlink="">
      <xdr:nvSpPr>
        <xdr:cNvPr id="549" name="楕円 548"/>
        <xdr:cNvSpPr/>
      </xdr:nvSpPr>
      <xdr:spPr>
        <a:xfrm>
          <a:off x="13652500" y="99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93726</xdr:rowOff>
    </xdr:from>
    <xdr:to>
      <xdr:col>76</xdr:col>
      <xdr:colOff>114300</xdr:colOff>
      <xdr:row>58</xdr:row>
      <xdr:rowOff>141732</xdr:rowOff>
    </xdr:to>
    <xdr:cxnSp macro="">
      <xdr:nvCxnSpPr>
        <xdr:cNvPr id="550" name="直線コネクタ 549"/>
        <xdr:cNvCxnSpPr/>
      </xdr:nvCxnSpPr>
      <xdr:spPr>
        <a:xfrm>
          <a:off x="13703300" y="1003782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164084</xdr:rowOff>
    </xdr:from>
    <xdr:to>
      <xdr:col>67</xdr:col>
      <xdr:colOff>101600</xdr:colOff>
      <xdr:row>58</xdr:row>
      <xdr:rowOff>94234</xdr:rowOff>
    </xdr:to>
    <xdr:sp macro="" textlink="">
      <xdr:nvSpPr>
        <xdr:cNvPr id="551" name="楕円 550"/>
        <xdr:cNvSpPr/>
      </xdr:nvSpPr>
      <xdr:spPr>
        <a:xfrm>
          <a:off x="12763500" y="99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43434</xdr:rowOff>
    </xdr:from>
    <xdr:to>
      <xdr:col>71</xdr:col>
      <xdr:colOff>177800</xdr:colOff>
      <xdr:row>58</xdr:row>
      <xdr:rowOff>93726</xdr:rowOff>
    </xdr:to>
    <xdr:cxnSp macro="">
      <xdr:nvCxnSpPr>
        <xdr:cNvPr id="552" name="直線コネクタ 551"/>
        <xdr:cNvCxnSpPr/>
      </xdr:nvCxnSpPr>
      <xdr:spPr>
        <a:xfrm>
          <a:off x="12814300" y="998753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3" name="n_1aveValue【学校施設】&#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32783</xdr:rowOff>
    </xdr:from>
    <xdr:ext cx="405111" cy="259045"/>
    <xdr:sp macro="" textlink="">
      <xdr:nvSpPr>
        <xdr:cNvPr id="554" name="n_2aveValue【学校施設】&#10;有形固定資産減価償却率"/>
        <xdr:cNvSpPr txBox="1"/>
      </xdr:nvSpPr>
      <xdr:spPr>
        <a:xfrm>
          <a:off x="14389744" y="1014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9923</xdr:rowOff>
    </xdr:from>
    <xdr:ext cx="405111" cy="259045"/>
    <xdr:sp macro="" textlink="">
      <xdr:nvSpPr>
        <xdr:cNvPr id="555" name="n_3aveValue【学校施設】&#10;有形固定資産減価償却率"/>
        <xdr:cNvSpPr txBox="1"/>
      </xdr:nvSpPr>
      <xdr:spPr>
        <a:xfrm>
          <a:off x="13500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167657</xdr:rowOff>
    </xdr:from>
    <xdr:ext cx="405111" cy="259045"/>
    <xdr:sp macro="" textlink="">
      <xdr:nvSpPr>
        <xdr:cNvPr id="556" name="n_4aveValue【学校施設】&#10;有形固定資産減価償却率"/>
        <xdr:cNvSpPr txBox="1"/>
      </xdr:nvSpPr>
      <xdr:spPr>
        <a:xfrm>
          <a:off x="12611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60215</xdr:rowOff>
    </xdr:from>
    <xdr:ext cx="405111" cy="259045"/>
    <xdr:sp macro="" textlink="">
      <xdr:nvSpPr>
        <xdr:cNvPr id="557" name="n_1mainValue【学校施設】&#10;有形固定資産減価償却率"/>
        <xdr:cNvSpPr txBox="1"/>
      </xdr:nvSpPr>
      <xdr:spPr>
        <a:xfrm>
          <a:off x="152660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37609</xdr:rowOff>
    </xdr:from>
    <xdr:ext cx="405111" cy="259045"/>
    <xdr:sp macro="" textlink="">
      <xdr:nvSpPr>
        <xdr:cNvPr id="558" name="n_2mainValue【学校施設】&#10;有形固定資産減価償却率"/>
        <xdr:cNvSpPr txBox="1"/>
      </xdr:nvSpPr>
      <xdr:spPr>
        <a:xfrm>
          <a:off x="14389744" y="981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161053</xdr:rowOff>
    </xdr:from>
    <xdr:ext cx="405111" cy="259045"/>
    <xdr:sp macro="" textlink="">
      <xdr:nvSpPr>
        <xdr:cNvPr id="559" name="n_3mainValue【学校施設】&#10;有形固定資産減価償却率"/>
        <xdr:cNvSpPr txBox="1"/>
      </xdr:nvSpPr>
      <xdr:spPr>
        <a:xfrm>
          <a:off x="13500744" y="976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110761</xdr:rowOff>
    </xdr:from>
    <xdr:ext cx="405111" cy="259045"/>
    <xdr:sp macro="" textlink="">
      <xdr:nvSpPr>
        <xdr:cNvPr id="560" name="n_4mainValue【学校施設】&#10;有形固定資産減価償却率"/>
        <xdr:cNvSpPr txBox="1"/>
      </xdr:nvSpPr>
      <xdr:spPr>
        <a:xfrm>
          <a:off x="12611744" y="971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84" name="直線コネクタ 583"/>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85" name="【学校施設】&#10;一人当たり面積最小値テキスト"/>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86" name="直線コネクタ 585"/>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87" name="【学校施設】&#10;一人当たり面積最大値テキスト"/>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88" name="直線コネクタ 587"/>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74312</xdr:rowOff>
    </xdr:from>
    <xdr:ext cx="469744" cy="259045"/>
    <xdr:sp macro="" textlink="">
      <xdr:nvSpPr>
        <xdr:cNvPr id="589" name="【学校施設】&#10;一人当たり面積平均値テキスト"/>
        <xdr:cNvSpPr txBox="1"/>
      </xdr:nvSpPr>
      <xdr:spPr>
        <a:xfrm>
          <a:off x="22199600" y="10532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0" name="フローチャート: 判断 589"/>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91" name="フローチャート: 判断 590"/>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592" name="フローチャート: 判断 591"/>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593" name="フローチャート: 判断 592"/>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594" name="フローチャート: 判断 593"/>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21781</xdr:rowOff>
    </xdr:from>
    <xdr:to>
      <xdr:col>116</xdr:col>
      <xdr:colOff>114300</xdr:colOff>
      <xdr:row>61</xdr:row>
      <xdr:rowOff>123381</xdr:rowOff>
    </xdr:to>
    <xdr:sp macro="" textlink="">
      <xdr:nvSpPr>
        <xdr:cNvPr id="600" name="楕円 599"/>
        <xdr:cNvSpPr/>
      </xdr:nvSpPr>
      <xdr:spPr>
        <a:xfrm>
          <a:off x="22110700" y="1048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44658</xdr:rowOff>
    </xdr:from>
    <xdr:ext cx="469744" cy="259045"/>
    <xdr:sp macro="" textlink="">
      <xdr:nvSpPr>
        <xdr:cNvPr id="601" name="【学校施設】&#10;一人当たり面積該当値テキスト"/>
        <xdr:cNvSpPr txBox="1"/>
      </xdr:nvSpPr>
      <xdr:spPr>
        <a:xfrm>
          <a:off x="22199600" y="1033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30734</xdr:rowOff>
    </xdr:from>
    <xdr:to>
      <xdr:col>112</xdr:col>
      <xdr:colOff>38100</xdr:colOff>
      <xdr:row>61</xdr:row>
      <xdr:rowOff>132334</xdr:rowOff>
    </xdr:to>
    <xdr:sp macro="" textlink="">
      <xdr:nvSpPr>
        <xdr:cNvPr id="602" name="楕円 601"/>
        <xdr:cNvSpPr/>
      </xdr:nvSpPr>
      <xdr:spPr>
        <a:xfrm>
          <a:off x="21272500" y="1048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72581</xdr:rowOff>
    </xdr:from>
    <xdr:to>
      <xdr:col>116</xdr:col>
      <xdr:colOff>63500</xdr:colOff>
      <xdr:row>61</xdr:row>
      <xdr:rowOff>81534</xdr:rowOff>
    </xdr:to>
    <xdr:cxnSp macro="">
      <xdr:nvCxnSpPr>
        <xdr:cNvPr id="603" name="直線コネクタ 602"/>
        <xdr:cNvCxnSpPr/>
      </xdr:nvCxnSpPr>
      <xdr:spPr>
        <a:xfrm flipV="1">
          <a:off x="21323300" y="10531031"/>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40831</xdr:rowOff>
    </xdr:from>
    <xdr:to>
      <xdr:col>107</xdr:col>
      <xdr:colOff>101600</xdr:colOff>
      <xdr:row>61</xdr:row>
      <xdr:rowOff>142431</xdr:rowOff>
    </xdr:to>
    <xdr:sp macro="" textlink="">
      <xdr:nvSpPr>
        <xdr:cNvPr id="604" name="楕円 603"/>
        <xdr:cNvSpPr/>
      </xdr:nvSpPr>
      <xdr:spPr>
        <a:xfrm>
          <a:off x="20383500" y="1049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81534</xdr:rowOff>
    </xdr:from>
    <xdr:to>
      <xdr:col>111</xdr:col>
      <xdr:colOff>177800</xdr:colOff>
      <xdr:row>61</xdr:row>
      <xdr:rowOff>91631</xdr:rowOff>
    </xdr:to>
    <xdr:cxnSp macro="">
      <xdr:nvCxnSpPr>
        <xdr:cNvPr id="605" name="直線コネクタ 604"/>
        <xdr:cNvCxnSpPr/>
      </xdr:nvCxnSpPr>
      <xdr:spPr>
        <a:xfrm flipV="1">
          <a:off x="20434300" y="10539984"/>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49022</xdr:rowOff>
    </xdr:from>
    <xdr:to>
      <xdr:col>102</xdr:col>
      <xdr:colOff>165100</xdr:colOff>
      <xdr:row>61</xdr:row>
      <xdr:rowOff>150622</xdr:rowOff>
    </xdr:to>
    <xdr:sp macro="" textlink="">
      <xdr:nvSpPr>
        <xdr:cNvPr id="606" name="楕円 605"/>
        <xdr:cNvSpPr/>
      </xdr:nvSpPr>
      <xdr:spPr>
        <a:xfrm>
          <a:off x="19494500" y="1050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91631</xdr:rowOff>
    </xdr:from>
    <xdr:to>
      <xdr:col>107</xdr:col>
      <xdr:colOff>50800</xdr:colOff>
      <xdr:row>61</xdr:row>
      <xdr:rowOff>99822</xdr:rowOff>
    </xdr:to>
    <xdr:cxnSp macro="">
      <xdr:nvCxnSpPr>
        <xdr:cNvPr id="607" name="直線コネクタ 606"/>
        <xdr:cNvCxnSpPr/>
      </xdr:nvCxnSpPr>
      <xdr:spPr>
        <a:xfrm flipV="1">
          <a:off x="19545300" y="10550081"/>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58738</xdr:rowOff>
    </xdr:from>
    <xdr:to>
      <xdr:col>98</xdr:col>
      <xdr:colOff>38100</xdr:colOff>
      <xdr:row>61</xdr:row>
      <xdr:rowOff>160338</xdr:rowOff>
    </xdr:to>
    <xdr:sp macro="" textlink="">
      <xdr:nvSpPr>
        <xdr:cNvPr id="608" name="楕円 607"/>
        <xdr:cNvSpPr/>
      </xdr:nvSpPr>
      <xdr:spPr>
        <a:xfrm>
          <a:off x="18605500" y="1051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99822</xdr:rowOff>
    </xdr:from>
    <xdr:to>
      <xdr:col>102</xdr:col>
      <xdr:colOff>114300</xdr:colOff>
      <xdr:row>61</xdr:row>
      <xdr:rowOff>109538</xdr:rowOff>
    </xdr:to>
    <xdr:cxnSp macro="">
      <xdr:nvCxnSpPr>
        <xdr:cNvPr id="609" name="直線コネクタ 608"/>
        <xdr:cNvCxnSpPr/>
      </xdr:nvCxnSpPr>
      <xdr:spPr>
        <a:xfrm flipV="1">
          <a:off x="18656300" y="10558272"/>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20020</xdr:rowOff>
    </xdr:from>
    <xdr:ext cx="469744" cy="259045"/>
    <xdr:sp macro="" textlink="">
      <xdr:nvSpPr>
        <xdr:cNvPr id="610" name="n_1aveValue【学校施設】&#10;一人当たり面積"/>
        <xdr:cNvSpPr txBox="1"/>
      </xdr:nvSpPr>
      <xdr:spPr>
        <a:xfrm>
          <a:off x="21075727" y="106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20400</xdr:rowOff>
    </xdr:from>
    <xdr:ext cx="469744" cy="259045"/>
    <xdr:sp macro="" textlink="">
      <xdr:nvSpPr>
        <xdr:cNvPr id="611" name="n_2aveValue【学校施設】&#10;一人当たり面積"/>
        <xdr:cNvSpPr txBox="1"/>
      </xdr:nvSpPr>
      <xdr:spPr>
        <a:xfrm>
          <a:off x="20199427" y="106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27449</xdr:rowOff>
    </xdr:from>
    <xdr:ext cx="469744" cy="259045"/>
    <xdr:sp macro="" textlink="">
      <xdr:nvSpPr>
        <xdr:cNvPr id="612" name="n_3aveValue【学校施設】&#10;一人当たり面積"/>
        <xdr:cNvSpPr txBox="1"/>
      </xdr:nvSpPr>
      <xdr:spPr>
        <a:xfrm>
          <a:off x="193104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30307</xdr:rowOff>
    </xdr:from>
    <xdr:ext cx="469744" cy="259045"/>
    <xdr:sp macro="" textlink="">
      <xdr:nvSpPr>
        <xdr:cNvPr id="613" name="n_4aveValue【学校施設】&#10;一人当たり面積"/>
        <xdr:cNvSpPr txBox="1"/>
      </xdr:nvSpPr>
      <xdr:spPr>
        <a:xfrm>
          <a:off x="18421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148861</xdr:rowOff>
    </xdr:from>
    <xdr:ext cx="469744" cy="259045"/>
    <xdr:sp macro="" textlink="">
      <xdr:nvSpPr>
        <xdr:cNvPr id="614" name="n_1mainValue【学校施設】&#10;一人当たり面積"/>
        <xdr:cNvSpPr txBox="1"/>
      </xdr:nvSpPr>
      <xdr:spPr>
        <a:xfrm>
          <a:off x="21075727" y="1026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158958</xdr:rowOff>
    </xdr:from>
    <xdr:ext cx="469744" cy="259045"/>
    <xdr:sp macro="" textlink="">
      <xdr:nvSpPr>
        <xdr:cNvPr id="615" name="n_2mainValue【学校施設】&#10;一人当たり面積"/>
        <xdr:cNvSpPr txBox="1"/>
      </xdr:nvSpPr>
      <xdr:spPr>
        <a:xfrm>
          <a:off x="20199427" y="1027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167149</xdr:rowOff>
    </xdr:from>
    <xdr:ext cx="469744" cy="259045"/>
    <xdr:sp macro="" textlink="">
      <xdr:nvSpPr>
        <xdr:cNvPr id="616" name="n_3mainValue【学校施設】&#10;一人当たり面積"/>
        <xdr:cNvSpPr txBox="1"/>
      </xdr:nvSpPr>
      <xdr:spPr>
        <a:xfrm>
          <a:off x="19310427" y="1028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5415</xdr:rowOff>
    </xdr:from>
    <xdr:ext cx="469744" cy="259045"/>
    <xdr:sp macro="" textlink="">
      <xdr:nvSpPr>
        <xdr:cNvPr id="617" name="n_4mainValue【学校施設】&#10;一人当たり面積"/>
        <xdr:cNvSpPr txBox="1"/>
      </xdr:nvSpPr>
      <xdr:spPr>
        <a:xfrm>
          <a:off x="18421427" y="1029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2" name="正方形/長方形 6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3" name="正方形/長方形 6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4" name="正方形/長方形 6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5" name="正方形/長方形 6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6" name="正方形/長方形 6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7" name="正方形/長方形 6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8" name="正方形/長方形 6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9" name="正方形/長方形 64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0" name="正方形/長方形 6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1" name="正方形/長方形 6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2" name="テキスト ボックス 6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・道路について、</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これまで積極的に道路の改良等を進めてきた</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より低くなっています。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また、橋りよう・トンネルにおける一人当たり有形固定資産額が類似団体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より高い水準なのは、これまで</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橋りょう・トンネル等の構造物</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数多く整備</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したことによるものです。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・公共住宅では建て替えを必要とする住宅や今後修繕などの更新時期を迎える住宅を多く抱えている状況であるため、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年度に策定し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た公営</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住宅等長寿命化計画にある公営住宅の将来必要管理戸数や長寿命化のための事業実施方針等により、効果的・効率的な住宅管理を行います。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・認定こども園・幼稚園・保育所の施設の一人当たり面積については、子育て環境の整備に積極的に取り組んでいることから、類似団体と比較して面積が大きくなっています</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学校施設については、有形固定資産減価償却率及び一人当たり面積ともほぼ類似団体の平均値を推移しています。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35,738
35,537
553.18
32,646,211
31,633,169
617,685
16,875,648
36,753,400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38117</xdr:rowOff>
    </xdr:from>
    <xdr:ext cx="405111" cy="259045"/>
    <xdr:sp macro="" textlink="">
      <xdr:nvSpPr>
        <xdr:cNvPr id="61" name="【図書館】&#10;有形固定資産減価償却率平均値テキスト"/>
        <xdr:cNvSpPr txBox="1"/>
      </xdr:nvSpPr>
      <xdr:spPr>
        <a:xfrm>
          <a:off x="4673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15240</xdr:rowOff>
    </xdr:from>
    <xdr:to>
      <xdr:col>24</xdr:col>
      <xdr:colOff>114300</xdr:colOff>
      <xdr:row>36</xdr:row>
      <xdr:rowOff>116840</xdr:rowOff>
    </xdr:to>
    <xdr:sp macro="" textlink="">
      <xdr:nvSpPr>
        <xdr:cNvPr id="72" name="楕円 71"/>
        <xdr:cNvSpPr/>
      </xdr:nvSpPr>
      <xdr:spPr>
        <a:xfrm>
          <a:off x="45847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38117</xdr:rowOff>
    </xdr:from>
    <xdr:ext cx="405111" cy="259045"/>
    <xdr:sp macro="" textlink="">
      <xdr:nvSpPr>
        <xdr:cNvPr id="73" name="【図書館】&#10;有形固定資産減価償却率該当値テキスト"/>
        <xdr:cNvSpPr txBox="1"/>
      </xdr:nvSpPr>
      <xdr:spPr>
        <a:xfrm>
          <a:off x="4673600" y="603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156210</xdr:rowOff>
    </xdr:from>
    <xdr:to>
      <xdr:col>20</xdr:col>
      <xdr:colOff>38100</xdr:colOff>
      <xdr:row>36</xdr:row>
      <xdr:rowOff>86360</xdr:rowOff>
    </xdr:to>
    <xdr:sp macro="" textlink="">
      <xdr:nvSpPr>
        <xdr:cNvPr id="74" name="楕円 73"/>
        <xdr:cNvSpPr/>
      </xdr:nvSpPr>
      <xdr:spPr>
        <a:xfrm>
          <a:off x="37465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35560</xdr:rowOff>
    </xdr:from>
    <xdr:to>
      <xdr:col>24</xdr:col>
      <xdr:colOff>63500</xdr:colOff>
      <xdr:row>36</xdr:row>
      <xdr:rowOff>66040</xdr:rowOff>
    </xdr:to>
    <xdr:cxnSp macro="">
      <xdr:nvCxnSpPr>
        <xdr:cNvPr id="75" name="直線コネクタ 74"/>
        <xdr:cNvCxnSpPr/>
      </xdr:nvCxnSpPr>
      <xdr:spPr>
        <a:xfrm>
          <a:off x="3797300" y="62077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76" name="楕円 75"/>
        <xdr:cNvSpPr/>
      </xdr:nvSpPr>
      <xdr:spPr>
        <a:xfrm>
          <a:off x="2857500" y="61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6350</xdr:rowOff>
    </xdr:from>
    <xdr:to>
      <xdr:col>19</xdr:col>
      <xdr:colOff>177800</xdr:colOff>
      <xdr:row>36</xdr:row>
      <xdr:rowOff>35560</xdr:rowOff>
    </xdr:to>
    <xdr:cxnSp macro="">
      <xdr:nvCxnSpPr>
        <xdr:cNvPr id="77" name="直線コネクタ 76"/>
        <xdr:cNvCxnSpPr/>
      </xdr:nvCxnSpPr>
      <xdr:spPr>
        <a:xfrm>
          <a:off x="2908300" y="617855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96520</xdr:rowOff>
    </xdr:from>
    <xdr:to>
      <xdr:col>10</xdr:col>
      <xdr:colOff>165100</xdr:colOff>
      <xdr:row>36</xdr:row>
      <xdr:rowOff>26670</xdr:rowOff>
    </xdr:to>
    <xdr:sp macro="" textlink="">
      <xdr:nvSpPr>
        <xdr:cNvPr id="78" name="楕円 77"/>
        <xdr:cNvSpPr/>
      </xdr:nvSpPr>
      <xdr:spPr>
        <a:xfrm>
          <a:off x="19685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147320</xdr:rowOff>
    </xdr:from>
    <xdr:to>
      <xdr:col>15</xdr:col>
      <xdr:colOff>50800</xdr:colOff>
      <xdr:row>36</xdr:row>
      <xdr:rowOff>6350</xdr:rowOff>
    </xdr:to>
    <xdr:cxnSp macro="">
      <xdr:nvCxnSpPr>
        <xdr:cNvPr id="79" name="直線コネクタ 78"/>
        <xdr:cNvCxnSpPr/>
      </xdr:nvCxnSpPr>
      <xdr:spPr>
        <a:xfrm>
          <a:off x="2019300" y="61480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67310</xdr:rowOff>
    </xdr:from>
    <xdr:to>
      <xdr:col>6</xdr:col>
      <xdr:colOff>38100</xdr:colOff>
      <xdr:row>35</xdr:row>
      <xdr:rowOff>168910</xdr:rowOff>
    </xdr:to>
    <xdr:sp macro="" textlink="">
      <xdr:nvSpPr>
        <xdr:cNvPr id="80" name="楕円 79"/>
        <xdr:cNvSpPr/>
      </xdr:nvSpPr>
      <xdr:spPr>
        <a:xfrm>
          <a:off x="1079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118110</xdr:rowOff>
    </xdr:from>
    <xdr:to>
      <xdr:col>10</xdr:col>
      <xdr:colOff>114300</xdr:colOff>
      <xdr:row>35</xdr:row>
      <xdr:rowOff>147320</xdr:rowOff>
    </xdr:to>
    <xdr:cxnSp macro="">
      <xdr:nvCxnSpPr>
        <xdr:cNvPr id="81" name="直線コネクタ 80"/>
        <xdr:cNvCxnSpPr/>
      </xdr:nvCxnSpPr>
      <xdr:spPr>
        <a:xfrm>
          <a:off x="1130300" y="611886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2" name="n_1aveValue【図書館】&#10;有形固定資産減価償却率"/>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134637</xdr:rowOff>
    </xdr:from>
    <xdr:ext cx="405111" cy="259045"/>
    <xdr:sp macro="" textlink="">
      <xdr:nvSpPr>
        <xdr:cNvPr id="83" name="n_2aveValue【図書館】&#10;有形固定資産減価償却率"/>
        <xdr:cNvSpPr txBox="1"/>
      </xdr:nvSpPr>
      <xdr:spPr>
        <a:xfrm>
          <a:off x="2705744"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118127</xdr:rowOff>
    </xdr:from>
    <xdr:ext cx="405111" cy="259045"/>
    <xdr:sp macro="" textlink="">
      <xdr:nvSpPr>
        <xdr:cNvPr id="84" name="n_3aveValue【図書館】&#10;有形固定資産減価償却率"/>
        <xdr:cNvSpPr txBox="1"/>
      </xdr:nvSpPr>
      <xdr:spPr>
        <a:xfrm>
          <a:off x="181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111777</xdr:rowOff>
    </xdr:from>
    <xdr:ext cx="405111" cy="259045"/>
    <xdr:sp macro="" textlink="">
      <xdr:nvSpPr>
        <xdr:cNvPr id="85" name="n_4aveValue【図書館】&#10;有形固定資産減価償却率"/>
        <xdr:cNvSpPr txBox="1"/>
      </xdr:nvSpPr>
      <xdr:spPr>
        <a:xfrm>
          <a:off x="927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102887</xdr:rowOff>
    </xdr:from>
    <xdr:ext cx="405111" cy="259045"/>
    <xdr:sp macro="" textlink="">
      <xdr:nvSpPr>
        <xdr:cNvPr id="86" name="n_1mainValue【図書館】&#10;有形固定資産減価償却率"/>
        <xdr:cNvSpPr txBox="1"/>
      </xdr:nvSpPr>
      <xdr:spPr>
        <a:xfrm>
          <a:off x="3582044" y="5932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73677</xdr:rowOff>
    </xdr:from>
    <xdr:ext cx="405111" cy="259045"/>
    <xdr:sp macro="" textlink="">
      <xdr:nvSpPr>
        <xdr:cNvPr id="87" name="n_2mainValue【図書館】&#10;有形固定資産減価償却率"/>
        <xdr:cNvSpPr txBox="1"/>
      </xdr:nvSpPr>
      <xdr:spPr>
        <a:xfrm>
          <a:off x="2705744" y="590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43197</xdr:rowOff>
    </xdr:from>
    <xdr:ext cx="405111" cy="259045"/>
    <xdr:sp macro="" textlink="">
      <xdr:nvSpPr>
        <xdr:cNvPr id="88" name="n_3mainValue【図書館】&#10;有形固定資産減価償却率"/>
        <xdr:cNvSpPr txBox="1"/>
      </xdr:nvSpPr>
      <xdr:spPr>
        <a:xfrm>
          <a:off x="1816744" y="587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13987</xdr:rowOff>
    </xdr:from>
    <xdr:ext cx="405111" cy="259045"/>
    <xdr:sp macro="" textlink="">
      <xdr:nvSpPr>
        <xdr:cNvPr id="89" name="n_4mainValue【図書館】&#10;有形固定資産減価償却率"/>
        <xdr:cNvSpPr txBox="1"/>
      </xdr:nvSpPr>
      <xdr:spPr>
        <a:xfrm>
          <a:off x="927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18" name="【図書館】&#10;一人当たり面積平均値テキスト"/>
        <xdr:cNvSpPr txBox="1"/>
      </xdr:nvSpPr>
      <xdr:spPr>
        <a:xfrm>
          <a:off x="10515600" y="676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55880</xdr:rowOff>
    </xdr:from>
    <xdr:to>
      <xdr:col>55</xdr:col>
      <xdr:colOff>50800</xdr:colOff>
      <xdr:row>41</xdr:row>
      <xdr:rowOff>157480</xdr:rowOff>
    </xdr:to>
    <xdr:sp macro="" textlink="">
      <xdr:nvSpPr>
        <xdr:cNvPr id="129" name="楕円 128"/>
        <xdr:cNvSpPr/>
      </xdr:nvSpPr>
      <xdr:spPr>
        <a:xfrm>
          <a:off x="104267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142257</xdr:rowOff>
    </xdr:from>
    <xdr:ext cx="469744" cy="259045"/>
    <xdr:sp macro="" textlink="">
      <xdr:nvSpPr>
        <xdr:cNvPr id="130" name="【図書館】&#10;一人当たり面積該当値テキスト"/>
        <xdr:cNvSpPr txBox="1"/>
      </xdr:nvSpPr>
      <xdr:spPr>
        <a:xfrm>
          <a:off x="10515600" y="700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59690</xdr:rowOff>
    </xdr:from>
    <xdr:to>
      <xdr:col>50</xdr:col>
      <xdr:colOff>165100</xdr:colOff>
      <xdr:row>41</xdr:row>
      <xdr:rowOff>161290</xdr:rowOff>
    </xdr:to>
    <xdr:sp macro="" textlink="">
      <xdr:nvSpPr>
        <xdr:cNvPr id="131" name="楕円 130"/>
        <xdr:cNvSpPr/>
      </xdr:nvSpPr>
      <xdr:spPr>
        <a:xfrm>
          <a:off x="9588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106680</xdr:rowOff>
    </xdr:from>
    <xdr:to>
      <xdr:col>55</xdr:col>
      <xdr:colOff>0</xdr:colOff>
      <xdr:row>41</xdr:row>
      <xdr:rowOff>110490</xdr:rowOff>
    </xdr:to>
    <xdr:cxnSp macro="">
      <xdr:nvCxnSpPr>
        <xdr:cNvPr id="132" name="直線コネクタ 131"/>
        <xdr:cNvCxnSpPr/>
      </xdr:nvCxnSpPr>
      <xdr:spPr>
        <a:xfrm flipV="1">
          <a:off x="9639300" y="71361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59690</xdr:rowOff>
    </xdr:from>
    <xdr:to>
      <xdr:col>46</xdr:col>
      <xdr:colOff>38100</xdr:colOff>
      <xdr:row>41</xdr:row>
      <xdr:rowOff>161290</xdr:rowOff>
    </xdr:to>
    <xdr:sp macro="" textlink="">
      <xdr:nvSpPr>
        <xdr:cNvPr id="133" name="楕円 132"/>
        <xdr:cNvSpPr/>
      </xdr:nvSpPr>
      <xdr:spPr>
        <a:xfrm>
          <a:off x="8699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110490</xdr:rowOff>
    </xdr:from>
    <xdr:to>
      <xdr:col>50</xdr:col>
      <xdr:colOff>114300</xdr:colOff>
      <xdr:row>41</xdr:row>
      <xdr:rowOff>110490</xdr:rowOff>
    </xdr:to>
    <xdr:cxnSp macro="">
      <xdr:nvCxnSpPr>
        <xdr:cNvPr id="134" name="直線コネクタ 133"/>
        <xdr:cNvCxnSpPr/>
      </xdr:nvCxnSpPr>
      <xdr:spPr>
        <a:xfrm>
          <a:off x="8750300" y="7139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63500</xdr:rowOff>
    </xdr:from>
    <xdr:to>
      <xdr:col>41</xdr:col>
      <xdr:colOff>101600</xdr:colOff>
      <xdr:row>41</xdr:row>
      <xdr:rowOff>165100</xdr:rowOff>
    </xdr:to>
    <xdr:sp macro="" textlink="">
      <xdr:nvSpPr>
        <xdr:cNvPr id="135" name="楕円 134"/>
        <xdr:cNvSpPr/>
      </xdr:nvSpPr>
      <xdr:spPr>
        <a:xfrm>
          <a:off x="7810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110490</xdr:rowOff>
    </xdr:from>
    <xdr:to>
      <xdr:col>45</xdr:col>
      <xdr:colOff>177800</xdr:colOff>
      <xdr:row>41</xdr:row>
      <xdr:rowOff>114300</xdr:rowOff>
    </xdr:to>
    <xdr:cxnSp macro="">
      <xdr:nvCxnSpPr>
        <xdr:cNvPr id="136" name="直線コネクタ 135"/>
        <xdr:cNvCxnSpPr/>
      </xdr:nvCxnSpPr>
      <xdr:spPr>
        <a:xfrm flipV="1">
          <a:off x="7861300" y="7139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63500</xdr:rowOff>
    </xdr:from>
    <xdr:to>
      <xdr:col>36</xdr:col>
      <xdr:colOff>165100</xdr:colOff>
      <xdr:row>41</xdr:row>
      <xdr:rowOff>165100</xdr:rowOff>
    </xdr:to>
    <xdr:sp macro="" textlink="">
      <xdr:nvSpPr>
        <xdr:cNvPr id="137" name="楕円 136"/>
        <xdr:cNvSpPr/>
      </xdr:nvSpPr>
      <xdr:spPr>
        <a:xfrm>
          <a:off x="6921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114300</xdr:rowOff>
    </xdr:from>
    <xdr:to>
      <xdr:col>41</xdr:col>
      <xdr:colOff>50800</xdr:colOff>
      <xdr:row>41</xdr:row>
      <xdr:rowOff>114300</xdr:rowOff>
    </xdr:to>
    <xdr:cxnSp macro="">
      <xdr:nvCxnSpPr>
        <xdr:cNvPr id="138" name="直線コネクタ 137"/>
        <xdr:cNvCxnSpPr/>
      </xdr:nvCxnSpPr>
      <xdr:spPr>
        <a:xfrm>
          <a:off x="6972300" y="714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13987</xdr:rowOff>
    </xdr:from>
    <xdr:ext cx="469744" cy="259045"/>
    <xdr:sp macro="" textlink="">
      <xdr:nvSpPr>
        <xdr:cNvPr id="139" name="n_1aveValue【図書館】&#10;一人当たり面積"/>
        <xdr:cNvSpPr txBox="1"/>
      </xdr:nvSpPr>
      <xdr:spPr>
        <a:xfrm>
          <a:off x="93917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40" name="n_2aveValue【図書館】&#10;一人当たり面積"/>
        <xdr:cNvSpPr txBox="1"/>
      </xdr:nvSpPr>
      <xdr:spPr>
        <a:xfrm>
          <a:off x="8515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41" name="n_3aveValue【図書館】&#10;一人当たり面積"/>
        <xdr:cNvSpPr txBox="1"/>
      </xdr:nvSpPr>
      <xdr:spPr>
        <a:xfrm>
          <a:off x="7626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33037</xdr:rowOff>
    </xdr:from>
    <xdr:ext cx="469744" cy="259045"/>
    <xdr:sp macro="" textlink="">
      <xdr:nvSpPr>
        <xdr:cNvPr id="142" name="n_4aveValue【図書館】&#10;一人当たり面積"/>
        <xdr:cNvSpPr txBox="1"/>
      </xdr:nvSpPr>
      <xdr:spPr>
        <a:xfrm>
          <a:off x="6737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152417</xdr:rowOff>
    </xdr:from>
    <xdr:ext cx="469744" cy="259045"/>
    <xdr:sp macro="" textlink="">
      <xdr:nvSpPr>
        <xdr:cNvPr id="143" name="n_1mainValue【図書館】&#10;一人当たり面積"/>
        <xdr:cNvSpPr txBox="1"/>
      </xdr:nvSpPr>
      <xdr:spPr>
        <a:xfrm>
          <a:off x="93917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152417</xdr:rowOff>
    </xdr:from>
    <xdr:ext cx="469744" cy="259045"/>
    <xdr:sp macro="" textlink="">
      <xdr:nvSpPr>
        <xdr:cNvPr id="144" name="n_2mainValue【図書館】&#10;一人当たり面積"/>
        <xdr:cNvSpPr txBox="1"/>
      </xdr:nvSpPr>
      <xdr:spPr>
        <a:xfrm>
          <a:off x="85154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156227</xdr:rowOff>
    </xdr:from>
    <xdr:ext cx="469744" cy="259045"/>
    <xdr:sp macro="" textlink="">
      <xdr:nvSpPr>
        <xdr:cNvPr id="145" name="n_3mainValue【図書館】&#10;一人当たり面積"/>
        <xdr:cNvSpPr txBox="1"/>
      </xdr:nvSpPr>
      <xdr:spPr>
        <a:xfrm>
          <a:off x="7626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156227</xdr:rowOff>
    </xdr:from>
    <xdr:ext cx="469744" cy="259045"/>
    <xdr:sp macro="" textlink="">
      <xdr:nvSpPr>
        <xdr:cNvPr id="146" name="n_4mainValue【図書館】&#10;一人当たり面積"/>
        <xdr:cNvSpPr txBox="1"/>
      </xdr:nvSpPr>
      <xdr:spPr>
        <a:xfrm>
          <a:off x="6737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145415</xdr:rowOff>
    </xdr:from>
    <xdr:to>
      <xdr:col>24</xdr:col>
      <xdr:colOff>114300</xdr:colOff>
      <xdr:row>61</xdr:row>
      <xdr:rowOff>75565</xdr:rowOff>
    </xdr:to>
    <xdr:sp macro="" textlink="">
      <xdr:nvSpPr>
        <xdr:cNvPr id="187" name="楕円 186"/>
        <xdr:cNvSpPr/>
      </xdr:nvSpPr>
      <xdr:spPr>
        <a:xfrm>
          <a:off x="45847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123842</xdr:rowOff>
    </xdr:from>
    <xdr:ext cx="405111" cy="259045"/>
    <xdr:sp macro="" textlink="">
      <xdr:nvSpPr>
        <xdr:cNvPr id="188" name="【体育館・プール】&#10;有形固定資産減価償却率該当値テキスト"/>
        <xdr:cNvSpPr txBox="1"/>
      </xdr:nvSpPr>
      <xdr:spPr>
        <a:xfrm>
          <a:off x="4673600"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105410</xdr:rowOff>
    </xdr:from>
    <xdr:to>
      <xdr:col>20</xdr:col>
      <xdr:colOff>38100</xdr:colOff>
      <xdr:row>61</xdr:row>
      <xdr:rowOff>35560</xdr:rowOff>
    </xdr:to>
    <xdr:sp macro="" textlink="">
      <xdr:nvSpPr>
        <xdr:cNvPr id="189" name="楕円 188"/>
        <xdr:cNvSpPr/>
      </xdr:nvSpPr>
      <xdr:spPr>
        <a:xfrm>
          <a:off x="3746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156210</xdr:rowOff>
    </xdr:from>
    <xdr:to>
      <xdr:col>24</xdr:col>
      <xdr:colOff>63500</xdr:colOff>
      <xdr:row>61</xdr:row>
      <xdr:rowOff>24765</xdr:rowOff>
    </xdr:to>
    <xdr:cxnSp macro="">
      <xdr:nvCxnSpPr>
        <xdr:cNvPr id="190" name="直線コネクタ 189"/>
        <xdr:cNvCxnSpPr/>
      </xdr:nvCxnSpPr>
      <xdr:spPr>
        <a:xfrm>
          <a:off x="3797300" y="104432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91" name="楕円 190"/>
        <xdr:cNvSpPr/>
      </xdr:nvSpPr>
      <xdr:spPr>
        <a:xfrm>
          <a:off x="2857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114300</xdr:rowOff>
    </xdr:from>
    <xdr:to>
      <xdr:col>19</xdr:col>
      <xdr:colOff>177800</xdr:colOff>
      <xdr:row>60</xdr:row>
      <xdr:rowOff>156210</xdr:rowOff>
    </xdr:to>
    <xdr:cxnSp macro="">
      <xdr:nvCxnSpPr>
        <xdr:cNvPr id="192" name="直線コネクタ 191"/>
        <xdr:cNvCxnSpPr/>
      </xdr:nvCxnSpPr>
      <xdr:spPr>
        <a:xfrm>
          <a:off x="2908300" y="104013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19685</xdr:rowOff>
    </xdr:from>
    <xdr:to>
      <xdr:col>10</xdr:col>
      <xdr:colOff>165100</xdr:colOff>
      <xdr:row>60</xdr:row>
      <xdr:rowOff>121285</xdr:rowOff>
    </xdr:to>
    <xdr:sp macro="" textlink="">
      <xdr:nvSpPr>
        <xdr:cNvPr id="193" name="楕円 192"/>
        <xdr:cNvSpPr/>
      </xdr:nvSpPr>
      <xdr:spPr>
        <a:xfrm>
          <a:off x="1968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70485</xdr:rowOff>
    </xdr:from>
    <xdr:to>
      <xdr:col>15</xdr:col>
      <xdr:colOff>50800</xdr:colOff>
      <xdr:row>60</xdr:row>
      <xdr:rowOff>114300</xdr:rowOff>
    </xdr:to>
    <xdr:cxnSp macro="">
      <xdr:nvCxnSpPr>
        <xdr:cNvPr id="194" name="直線コネクタ 193"/>
        <xdr:cNvCxnSpPr/>
      </xdr:nvCxnSpPr>
      <xdr:spPr>
        <a:xfrm>
          <a:off x="2019300" y="103574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164465</xdr:rowOff>
    </xdr:from>
    <xdr:to>
      <xdr:col>6</xdr:col>
      <xdr:colOff>38100</xdr:colOff>
      <xdr:row>60</xdr:row>
      <xdr:rowOff>94615</xdr:rowOff>
    </xdr:to>
    <xdr:sp macro="" textlink="">
      <xdr:nvSpPr>
        <xdr:cNvPr id="195" name="楕円 194"/>
        <xdr:cNvSpPr/>
      </xdr:nvSpPr>
      <xdr:spPr>
        <a:xfrm>
          <a:off x="1079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43815</xdr:rowOff>
    </xdr:from>
    <xdr:to>
      <xdr:col>10</xdr:col>
      <xdr:colOff>114300</xdr:colOff>
      <xdr:row>60</xdr:row>
      <xdr:rowOff>70485</xdr:rowOff>
    </xdr:to>
    <xdr:cxnSp macro="">
      <xdr:nvCxnSpPr>
        <xdr:cNvPr id="196" name="直線コネクタ 195"/>
        <xdr:cNvCxnSpPr/>
      </xdr:nvCxnSpPr>
      <xdr:spPr>
        <a:xfrm>
          <a:off x="1130300" y="103308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xdr:cNvSpPr txBox="1"/>
      </xdr:nvSpPr>
      <xdr:spPr>
        <a:xfrm>
          <a:off x="3582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98" name="n_2aveValue【体育館・プール】&#10;有形固定資産減価償却率"/>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9"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0" name="n_4aveValue【体育館・プール】&#10;有形固定資産減価償却率"/>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26687</xdr:rowOff>
    </xdr:from>
    <xdr:ext cx="405111" cy="259045"/>
    <xdr:sp macro="" textlink="">
      <xdr:nvSpPr>
        <xdr:cNvPr id="201" name="n_1mainValue【体育館・プール】&#10;有形固定資産減価償却率"/>
        <xdr:cNvSpPr txBox="1"/>
      </xdr:nvSpPr>
      <xdr:spPr>
        <a:xfrm>
          <a:off x="3582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2" name="n_2mainValue【体育館・プー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112412</xdr:rowOff>
    </xdr:from>
    <xdr:ext cx="405111" cy="259045"/>
    <xdr:sp macro="" textlink="">
      <xdr:nvSpPr>
        <xdr:cNvPr id="203" name="n_3mainValue【体育館・プール】&#10;有形固定資産減価償却率"/>
        <xdr:cNvSpPr txBox="1"/>
      </xdr:nvSpPr>
      <xdr:spPr>
        <a:xfrm>
          <a:off x="1816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4" name="n_4mainValue【体育館・プール】&#10;有形固定資産減価償却率"/>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16400</xdr:rowOff>
    </xdr:from>
    <xdr:ext cx="469744" cy="259045"/>
    <xdr:sp macro="" textlink="">
      <xdr:nvSpPr>
        <xdr:cNvPr id="233" name="【体育館・プール】&#10;一人当たり面積平均値テキスト"/>
        <xdr:cNvSpPr txBox="1"/>
      </xdr:nvSpPr>
      <xdr:spPr>
        <a:xfrm>
          <a:off x="10515600" y="1081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32639</xdr:rowOff>
    </xdr:from>
    <xdr:to>
      <xdr:col>55</xdr:col>
      <xdr:colOff>50800</xdr:colOff>
      <xdr:row>62</xdr:row>
      <xdr:rowOff>134239</xdr:rowOff>
    </xdr:to>
    <xdr:sp macro="" textlink="">
      <xdr:nvSpPr>
        <xdr:cNvPr id="244" name="楕円 243"/>
        <xdr:cNvSpPr/>
      </xdr:nvSpPr>
      <xdr:spPr>
        <a:xfrm>
          <a:off x="10426700" y="1066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55516</xdr:rowOff>
    </xdr:from>
    <xdr:ext cx="469744" cy="259045"/>
    <xdr:sp macro="" textlink="">
      <xdr:nvSpPr>
        <xdr:cNvPr id="245" name="【体育館・プール】&#10;一人当たり面積該当値テキスト"/>
        <xdr:cNvSpPr txBox="1"/>
      </xdr:nvSpPr>
      <xdr:spPr>
        <a:xfrm>
          <a:off x="10515600" y="1051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38735</xdr:rowOff>
    </xdr:from>
    <xdr:to>
      <xdr:col>50</xdr:col>
      <xdr:colOff>165100</xdr:colOff>
      <xdr:row>62</xdr:row>
      <xdr:rowOff>140335</xdr:rowOff>
    </xdr:to>
    <xdr:sp macro="" textlink="">
      <xdr:nvSpPr>
        <xdr:cNvPr id="246" name="楕円 245"/>
        <xdr:cNvSpPr/>
      </xdr:nvSpPr>
      <xdr:spPr>
        <a:xfrm>
          <a:off x="9588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83439</xdr:rowOff>
    </xdr:from>
    <xdr:to>
      <xdr:col>55</xdr:col>
      <xdr:colOff>0</xdr:colOff>
      <xdr:row>62</xdr:row>
      <xdr:rowOff>89535</xdr:rowOff>
    </xdr:to>
    <xdr:cxnSp macro="">
      <xdr:nvCxnSpPr>
        <xdr:cNvPr id="247" name="直線コネクタ 246"/>
        <xdr:cNvCxnSpPr/>
      </xdr:nvCxnSpPr>
      <xdr:spPr>
        <a:xfrm flipV="1">
          <a:off x="9639300" y="10713339"/>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45212</xdr:rowOff>
    </xdr:from>
    <xdr:to>
      <xdr:col>46</xdr:col>
      <xdr:colOff>38100</xdr:colOff>
      <xdr:row>62</xdr:row>
      <xdr:rowOff>146812</xdr:rowOff>
    </xdr:to>
    <xdr:sp macro="" textlink="">
      <xdr:nvSpPr>
        <xdr:cNvPr id="248" name="楕円 247"/>
        <xdr:cNvSpPr/>
      </xdr:nvSpPr>
      <xdr:spPr>
        <a:xfrm>
          <a:off x="8699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89535</xdr:rowOff>
    </xdr:from>
    <xdr:to>
      <xdr:col>50</xdr:col>
      <xdr:colOff>114300</xdr:colOff>
      <xdr:row>62</xdr:row>
      <xdr:rowOff>96012</xdr:rowOff>
    </xdr:to>
    <xdr:cxnSp macro="">
      <xdr:nvCxnSpPr>
        <xdr:cNvPr id="249" name="直線コネクタ 248"/>
        <xdr:cNvCxnSpPr/>
      </xdr:nvCxnSpPr>
      <xdr:spPr>
        <a:xfrm flipV="1">
          <a:off x="8750300" y="10719435"/>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50165</xdr:rowOff>
    </xdr:from>
    <xdr:to>
      <xdr:col>41</xdr:col>
      <xdr:colOff>101600</xdr:colOff>
      <xdr:row>62</xdr:row>
      <xdr:rowOff>151765</xdr:rowOff>
    </xdr:to>
    <xdr:sp macro="" textlink="">
      <xdr:nvSpPr>
        <xdr:cNvPr id="250" name="楕円 249"/>
        <xdr:cNvSpPr/>
      </xdr:nvSpPr>
      <xdr:spPr>
        <a:xfrm>
          <a:off x="7810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96012</xdr:rowOff>
    </xdr:from>
    <xdr:to>
      <xdr:col>45</xdr:col>
      <xdr:colOff>177800</xdr:colOff>
      <xdr:row>62</xdr:row>
      <xdr:rowOff>100965</xdr:rowOff>
    </xdr:to>
    <xdr:cxnSp macro="">
      <xdr:nvCxnSpPr>
        <xdr:cNvPr id="251" name="直線コネクタ 250"/>
        <xdr:cNvCxnSpPr/>
      </xdr:nvCxnSpPr>
      <xdr:spPr>
        <a:xfrm flipV="1">
          <a:off x="7861300" y="1072591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96266</xdr:rowOff>
    </xdr:from>
    <xdr:to>
      <xdr:col>36</xdr:col>
      <xdr:colOff>165100</xdr:colOff>
      <xdr:row>63</xdr:row>
      <xdr:rowOff>26416</xdr:rowOff>
    </xdr:to>
    <xdr:sp macro="" textlink="">
      <xdr:nvSpPr>
        <xdr:cNvPr id="252" name="楕円 251"/>
        <xdr:cNvSpPr/>
      </xdr:nvSpPr>
      <xdr:spPr>
        <a:xfrm>
          <a:off x="6921500" y="107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100965</xdr:rowOff>
    </xdr:from>
    <xdr:to>
      <xdr:col>41</xdr:col>
      <xdr:colOff>50800</xdr:colOff>
      <xdr:row>62</xdr:row>
      <xdr:rowOff>147066</xdr:rowOff>
    </xdr:to>
    <xdr:cxnSp macro="">
      <xdr:nvCxnSpPr>
        <xdr:cNvPr id="253" name="直線コネクタ 252"/>
        <xdr:cNvCxnSpPr/>
      </xdr:nvCxnSpPr>
      <xdr:spPr>
        <a:xfrm flipV="1">
          <a:off x="6972300" y="10730865"/>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135272</xdr:rowOff>
    </xdr:from>
    <xdr:ext cx="469744" cy="259045"/>
    <xdr:sp macro="" textlink="">
      <xdr:nvSpPr>
        <xdr:cNvPr id="254" name="n_1aveValue【体育館・プール】&#10;一人当たり面積"/>
        <xdr:cNvSpPr txBox="1"/>
      </xdr:nvSpPr>
      <xdr:spPr>
        <a:xfrm>
          <a:off x="9391727" y="1093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146321</xdr:rowOff>
    </xdr:from>
    <xdr:ext cx="469744" cy="259045"/>
    <xdr:sp macro="" textlink="">
      <xdr:nvSpPr>
        <xdr:cNvPr id="255" name="n_2aveValue【体育館・プール】&#10;一人当たり面積"/>
        <xdr:cNvSpPr txBox="1"/>
      </xdr:nvSpPr>
      <xdr:spPr>
        <a:xfrm>
          <a:off x="8515427" y="109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158513</xdr:rowOff>
    </xdr:from>
    <xdr:ext cx="469744" cy="259045"/>
    <xdr:sp macro="" textlink="">
      <xdr:nvSpPr>
        <xdr:cNvPr id="256" name="n_3aveValue【体育館・プール】&#10;一人当たり面積"/>
        <xdr:cNvSpPr txBox="1"/>
      </xdr:nvSpPr>
      <xdr:spPr>
        <a:xfrm>
          <a:off x="7626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161561</xdr:rowOff>
    </xdr:from>
    <xdr:ext cx="469744" cy="259045"/>
    <xdr:sp macro="" textlink="">
      <xdr:nvSpPr>
        <xdr:cNvPr id="257" name="n_4aveValue【体育館・プール】&#10;一人当たり面積"/>
        <xdr:cNvSpPr txBox="1"/>
      </xdr:nvSpPr>
      <xdr:spPr>
        <a:xfrm>
          <a:off x="6737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156862</xdr:rowOff>
    </xdr:from>
    <xdr:ext cx="469744" cy="259045"/>
    <xdr:sp macro="" textlink="">
      <xdr:nvSpPr>
        <xdr:cNvPr id="258" name="n_1mainValue【体育館・プール】&#10;一人当たり面積"/>
        <xdr:cNvSpPr txBox="1"/>
      </xdr:nvSpPr>
      <xdr:spPr>
        <a:xfrm>
          <a:off x="9391727" y="1044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163339</xdr:rowOff>
    </xdr:from>
    <xdr:ext cx="469744" cy="259045"/>
    <xdr:sp macro="" textlink="">
      <xdr:nvSpPr>
        <xdr:cNvPr id="259" name="n_2mainValue【体育館・プール】&#10;一人当たり面積"/>
        <xdr:cNvSpPr txBox="1"/>
      </xdr:nvSpPr>
      <xdr:spPr>
        <a:xfrm>
          <a:off x="8515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168292</xdr:rowOff>
    </xdr:from>
    <xdr:ext cx="469744" cy="259045"/>
    <xdr:sp macro="" textlink="">
      <xdr:nvSpPr>
        <xdr:cNvPr id="260" name="n_3mainValue【体育館・プール】&#10;一人当たり面積"/>
        <xdr:cNvSpPr txBox="1"/>
      </xdr:nvSpPr>
      <xdr:spPr>
        <a:xfrm>
          <a:off x="7626427" y="1045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42943</xdr:rowOff>
    </xdr:from>
    <xdr:ext cx="469744" cy="259045"/>
    <xdr:sp macro="" textlink="">
      <xdr:nvSpPr>
        <xdr:cNvPr id="261" name="n_4mainValue【体育館・プール】&#10;一人当たり面積"/>
        <xdr:cNvSpPr txBox="1"/>
      </xdr:nvSpPr>
      <xdr:spPr>
        <a:xfrm>
          <a:off x="6737427" y="1050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92" name="【福祉施設】&#10;有形固定資産減価償却率平均値テキスト"/>
        <xdr:cNvSpPr txBox="1"/>
      </xdr:nvSpPr>
      <xdr:spPr>
        <a:xfrm>
          <a:off x="4673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18324</xdr:rowOff>
    </xdr:from>
    <xdr:to>
      <xdr:col>24</xdr:col>
      <xdr:colOff>114300</xdr:colOff>
      <xdr:row>81</xdr:row>
      <xdr:rowOff>119924</xdr:rowOff>
    </xdr:to>
    <xdr:sp macro="" textlink="">
      <xdr:nvSpPr>
        <xdr:cNvPr id="303" name="楕円 302"/>
        <xdr:cNvSpPr/>
      </xdr:nvSpPr>
      <xdr:spPr>
        <a:xfrm>
          <a:off x="45847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41201</xdr:rowOff>
    </xdr:from>
    <xdr:ext cx="405111" cy="259045"/>
    <xdr:sp macro="" textlink="">
      <xdr:nvSpPr>
        <xdr:cNvPr id="304" name="【福祉施設】&#10;有形固定資産減価償却率該当値テキスト"/>
        <xdr:cNvSpPr txBox="1"/>
      </xdr:nvSpPr>
      <xdr:spPr>
        <a:xfrm>
          <a:off x="4673600" y="1375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148952</xdr:rowOff>
    </xdr:from>
    <xdr:to>
      <xdr:col>20</xdr:col>
      <xdr:colOff>38100</xdr:colOff>
      <xdr:row>81</xdr:row>
      <xdr:rowOff>79102</xdr:rowOff>
    </xdr:to>
    <xdr:sp macro="" textlink="">
      <xdr:nvSpPr>
        <xdr:cNvPr id="305" name="楕円 304"/>
        <xdr:cNvSpPr/>
      </xdr:nvSpPr>
      <xdr:spPr>
        <a:xfrm>
          <a:off x="37465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28302</xdr:rowOff>
    </xdr:from>
    <xdr:to>
      <xdr:col>24</xdr:col>
      <xdr:colOff>63500</xdr:colOff>
      <xdr:row>81</xdr:row>
      <xdr:rowOff>69124</xdr:rowOff>
    </xdr:to>
    <xdr:cxnSp macro="">
      <xdr:nvCxnSpPr>
        <xdr:cNvPr id="306" name="直線コネクタ 305"/>
        <xdr:cNvCxnSpPr/>
      </xdr:nvCxnSpPr>
      <xdr:spPr>
        <a:xfrm>
          <a:off x="3797300" y="13915752"/>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106499</xdr:rowOff>
    </xdr:from>
    <xdr:to>
      <xdr:col>15</xdr:col>
      <xdr:colOff>101600</xdr:colOff>
      <xdr:row>81</xdr:row>
      <xdr:rowOff>36649</xdr:rowOff>
    </xdr:to>
    <xdr:sp macro="" textlink="">
      <xdr:nvSpPr>
        <xdr:cNvPr id="307" name="楕円 306"/>
        <xdr:cNvSpPr/>
      </xdr:nvSpPr>
      <xdr:spPr>
        <a:xfrm>
          <a:off x="2857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157299</xdr:rowOff>
    </xdr:from>
    <xdr:to>
      <xdr:col>19</xdr:col>
      <xdr:colOff>177800</xdr:colOff>
      <xdr:row>81</xdr:row>
      <xdr:rowOff>28302</xdr:rowOff>
    </xdr:to>
    <xdr:cxnSp macro="">
      <xdr:nvCxnSpPr>
        <xdr:cNvPr id="308" name="直線コネクタ 307"/>
        <xdr:cNvCxnSpPr/>
      </xdr:nvCxnSpPr>
      <xdr:spPr>
        <a:xfrm>
          <a:off x="2908300" y="1387329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64044</xdr:rowOff>
    </xdr:from>
    <xdr:to>
      <xdr:col>10</xdr:col>
      <xdr:colOff>165100</xdr:colOff>
      <xdr:row>80</xdr:row>
      <xdr:rowOff>165644</xdr:rowOff>
    </xdr:to>
    <xdr:sp macro="" textlink="">
      <xdr:nvSpPr>
        <xdr:cNvPr id="309" name="楕円 308"/>
        <xdr:cNvSpPr/>
      </xdr:nvSpPr>
      <xdr:spPr>
        <a:xfrm>
          <a:off x="1968500" y="137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114844</xdr:rowOff>
    </xdr:from>
    <xdr:to>
      <xdr:col>15</xdr:col>
      <xdr:colOff>50800</xdr:colOff>
      <xdr:row>80</xdr:row>
      <xdr:rowOff>157299</xdr:rowOff>
    </xdr:to>
    <xdr:cxnSp macro="">
      <xdr:nvCxnSpPr>
        <xdr:cNvPr id="310" name="直線コネクタ 309"/>
        <xdr:cNvCxnSpPr/>
      </xdr:nvCxnSpPr>
      <xdr:spPr>
        <a:xfrm>
          <a:off x="2019300" y="1383084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23223</xdr:rowOff>
    </xdr:from>
    <xdr:to>
      <xdr:col>6</xdr:col>
      <xdr:colOff>38100</xdr:colOff>
      <xdr:row>80</xdr:row>
      <xdr:rowOff>124823</xdr:rowOff>
    </xdr:to>
    <xdr:sp macro="" textlink="">
      <xdr:nvSpPr>
        <xdr:cNvPr id="311" name="楕円 310"/>
        <xdr:cNvSpPr/>
      </xdr:nvSpPr>
      <xdr:spPr>
        <a:xfrm>
          <a:off x="1079500" y="137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74023</xdr:rowOff>
    </xdr:from>
    <xdr:to>
      <xdr:col>10</xdr:col>
      <xdr:colOff>114300</xdr:colOff>
      <xdr:row>80</xdr:row>
      <xdr:rowOff>114844</xdr:rowOff>
    </xdr:to>
    <xdr:cxnSp macro="">
      <xdr:nvCxnSpPr>
        <xdr:cNvPr id="312" name="直線コネクタ 311"/>
        <xdr:cNvCxnSpPr/>
      </xdr:nvCxnSpPr>
      <xdr:spPr>
        <a:xfrm>
          <a:off x="1130300" y="1379002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24509</xdr:rowOff>
    </xdr:from>
    <xdr:ext cx="405111" cy="259045"/>
    <xdr:sp macro="" textlink="">
      <xdr:nvSpPr>
        <xdr:cNvPr id="313" name="n_1aveValue【福祉施設】&#10;有形固定資産減価償却率"/>
        <xdr:cNvSpPr txBox="1"/>
      </xdr:nvSpPr>
      <xdr:spPr>
        <a:xfrm>
          <a:off x="3582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164935</xdr:rowOff>
    </xdr:from>
    <xdr:ext cx="405111" cy="259045"/>
    <xdr:sp macro="" textlink="">
      <xdr:nvSpPr>
        <xdr:cNvPr id="314" name="n_2aveValue【福祉施設】&#10;有形固定資産減価償却率"/>
        <xdr:cNvSpPr txBox="1"/>
      </xdr:nvSpPr>
      <xdr:spPr>
        <a:xfrm>
          <a:off x="2705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17978</xdr:rowOff>
    </xdr:from>
    <xdr:ext cx="405111" cy="259045"/>
    <xdr:sp macro="" textlink="">
      <xdr:nvSpPr>
        <xdr:cNvPr id="315" name="n_3aveValue【福祉施設】&#10;有形固定資産減価償却率"/>
        <xdr:cNvSpPr txBox="1"/>
      </xdr:nvSpPr>
      <xdr:spPr>
        <a:xfrm>
          <a:off x="1816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166569</xdr:rowOff>
    </xdr:from>
    <xdr:ext cx="405111" cy="259045"/>
    <xdr:sp macro="" textlink="">
      <xdr:nvSpPr>
        <xdr:cNvPr id="316" name="n_4aveValue【福祉施設】&#10;有形固定資産減価償却率"/>
        <xdr:cNvSpPr txBox="1"/>
      </xdr:nvSpPr>
      <xdr:spPr>
        <a:xfrm>
          <a:off x="927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95629</xdr:rowOff>
    </xdr:from>
    <xdr:ext cx="405111" cy="259045"/>
    <xdr:sp macro="" textlink="">
      <xdr:nvSpPr>
        <xdr:cNvPr id="317" name="n_1mainValue【福祉施設】&#10;有形固定資産減価償却率"/>
        <xdr:cNvSpPr txBox="1"/>
      </xdr:nvSpPr>
      <xdr:spPr>
        <a:xfrm>
          <a:off x="3582044" y="136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53176</xdr:rowOff>
    </xdr:from>
    <xdr:ext cx="405111" cy="259045"/>
    <xdr:sp macro="" textlink="">
      <xdr:nvSpPr>
        <xdr:cNvPr id="318" name="n_2mainValue【福祉施設】&#10;有形固定資産減価償却率"/>
        <xdr:cNvSpPr txBox="1"/>
      </xdr:nvSpPr>
      <xdr:spPr>
        <a:xfrm>
          <a:off x="27057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10721</xdr:rowOff>
    </xdr:from>
    <xdr:ext cx="405111" cy="259045"/>
    <xdr:sp macro="" textlink="">
      <xdr:nvSpPr>
        <xdr:cNvPr id="319" name="n_3mainValue【福祉施設】&#10;有形固定資産減価償却率"/>
        <xdr:cNvSpPr txBox="1"/>
      </xdr:nvSpPr>
      <xdr:spPr>
        <a:xfrm>
          <a:off x="1816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141350</xdr:rowOff>
    </xdr:from>
    <xdr:ext cx="405111" cy="259045"/>
    <xdr:sp macro="" textlink="">
      <xdr:nvSpPr>
        <xdr:cNvPr id="320" name="n_4mainValue【福祉施設】&#10;有形固定資産減価償却率"/>
        <xdr:cNvSpPr txBox="1"/>
      </xdr:nvSpPr>
      <xdr:spPr>
        <a:xfrm>
          <a:off x="927744" y="135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47" name="【福祉施設】&#10;一人当たり面積平均値テキスト"/>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158750</xdr:rowOff>
    </xdr:from>
    <xdr:to>
      <xdr:col>55</xdr:col>
      <xdr:colOff>50800</xdr:colOff>
      <xdr:row>85</xdr:row>
      <xdr:rowOff>88900</xdr:rowOff>
    </xdr:to>
    <xdr:sp macro="" textlink="">
      <xdr:nvSpPr>
        <xdr:cNvPr id="358" name="楕円 357"/>
        <xdr:cNvSpPr/>
      </xdr:nvSpPr>
      <xdr:spPr>
        <a:xfrm>
          <a:off x="10426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137177</xdr:rowOff>
    </xdr:from>
    <xdr:ext cx="469744" cy="259045"/>
    <xdr:sp macro="" textlink="">
      <xdr:nvSpPr>
        <xdr:cNvPr id="359" name="【福祉施設】&#10;一人当たり面積該当値テキスト"/>
        <xdr:cNvSpPr txBox="1"/>
      </xdr:nvSpPr>
      <xdr:spPr>
        <a:xfrm>
          <a:off x="10515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163322</xdr:rowOff>
    </xdr:from>
    <xdr:to>
      <xdr:col>50</xdr:col>
      <xdr:colOff>165100</xdr:colOff>
      <xdr:row>85</xdr:row>
      <xdr:rowOff>93472</xdr:rowOff>
    </xdr:to>
    <xdr:sp macro="" textlink="">
      <xdr:nvSpPr>
        <xdr:cNvPr id="360" name="楕円 359"/>
        <xdr:cNvSpPr/>
      </xdr:nvSpPr>
      <xdr:spPr>
        <a:xfrm>
          <a:off x="9588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38100</xdr:rowOff>
    </xdr:from>
    <xdr:to>
      <xdr:col>55</xdr:col>
      <xdr:colOff>0</xdr:colOff>
      <xdr:row>85</xdr:row>
      <xdr:rowOff>42672</xdr:rowOff>
    </xdr:to>
    <xdr:cxnSp macro="">
      <xdr:nvCxnSpPr>
        <xdr:cNvPr id="361" name="直線コネクタ 360"/>
        <xdr:cNvCxnSpPr/>
      </xdr:nvCxnSpPr>
      <xdr:spPr>
        <a:xfrm flipV="1">
          <a:off x="9639300" y="1461135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165608</xdr:rowOff>
    </xdr:from>
    <xdr:to>
      <xdr:col>46</xdr:col>
      <xdr:colOff>38100</xdr:colOff>
      <xdr:row>85</xdr:row>
      <xdr:rowOff>95758</xdr:rowOff>
    </xdr:to>
    <xdr:sp macro="" textlink="">
      <xdr:nvSpPr>
        <xdr:cNvPr id="362" name="楕円 361"/>
        <xdr:cNvSpPr/>
      </xdr:nvSpPr>
      <xdr:spPr>
        <a:xfrm>
          <a:off x="8699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42672</xdr:rowOff>
    </xdr:from>
    <xdr:to>
      <xdr:col>50</xdr:col>
      <xdr:colOff>114300</xdr:colOff>
      <xdr:row>85</xdr:row>
      <xdr:rowOff>44958</xdr:rowOff>
    </xdr:to>
    <xdr:cxnSp macro="">
      <xdr:nvCxnSpPr>
        <xdr:cNvPr id="363" name="直線コネクタ 362"/>
        <xdr:cNvCxnSpPr/>
      </xdr:nvCxnSpPr>
      <xdr:spPr>
        <a:xfrm flipV="1">
          <a:off x="8750300" y="146159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167894</xdr:rowOff>
    </xdr:from>
    <xdr:to>
      <xdr:col>41</xdr:col>
      <xdr:colOff>101600</xdr:colOff>
      <xdr:row>85</xdr:row>
      <xdr:rowOff>98044</xdr:rowOff>
    </xdr:to>
    <xdr:sp macro="" textlink="">
      <xdr:nvSpPr>
        <xdr:cNvPr id="364" name="楕円 363"/>
        <xdr:cNvSpPr/>
      </xdr:nvSpPr>
      <xdr:spPr>
        <a:xfrm>
          <a:off x="78105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44958</xdr:rowOff>
    </xdr:from>
    <xdr:to>
      <xdr:col>45</xdr:col>
      <xdr:colOff>177800</xdr:colOff>
      <xdr:row>85</xdr:row>
      <xdr:rowOff>47244</xdr:rowOff>
    </xdr:to>
    <xdr:cxnSp macro="">
      <xdr:nvCxnSpPr>
        <xdr:cNvPr id="365" name="直線コネクタ 364"/>
        <xdr:cNvCxnSpPr/>
      </xdr:nvCxnSpPr>
      <xdr:spPr>
        <a:xfrm flipV="1">
          <a:off x="7861300" y="146182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1015</xdr:rowOff>
    </xdr:from>
    <xdr:to>
      <xdr:col>36</xdr:col>
      <xdr:colOff>165100</xdr:colOff>
      <xdr:row>85</xdr:row>
      <xdr:rowOff>102615</xdr:rowOff>
    </xdr:to>
    <xdr:sp macro="" textlink="">
      <xdr:nvSpPr>
        <xdr:cNvPr id="366" name="楕円 365"/>
        <xdr:cNvSpPr/>
      </xdr:nvSpPr>
      <xdr:spPr>
        <a:xfrm>
          <a:off x="6921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47244</xdr:rowOff>
    </xdr:from>
    <xdr:to>
      <xdr:col>41</xdr:col>
      <xdr:colOff>50800</xdr:colOff>
      <xdr:row>85</xdr:row>
      <xdr:rowOff>51815</xdr:rowOff>
    </xdr:to>
    <xdr:cxnSp macro="">
      <xdr:nvCxnSpPr>
        <xdr:cNvPr id="367" name="直線コネクタ 366"/>
        <xdr:cNvCxnSpPr/>
      </xdr:nvCxnSpPr>
      <xdr:spPr>
        <a:xfrm flipV="1">
          <a:off x="6972300" y="1462049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112285</xdr:rowOff>
    </xdr:from>
    <xdr:ext cx="469744" cy="259045"/>
    <xdr:sp macro="" textlink="">
      <xdr:nvSpPr>
        <xdr:cNvPr id="368" name="n_1aveValue【福祉施設】&#10;一人当たり面積"/>
        <xdr:cNvSpPr txBox="1"/>
      </xdr:nvSpPr>
      <xdr:spPr>
        <a:xfrm>
          <a:off x="93917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69" name="n_2aveValue【福祉施設】&#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0" name="n_3aveValue【福祉施設】&#10;一人当たり面積"/>
        <xdr:cNvSpPr txBox="1"/>
      </xdr:nvSpPr>
      <xdr:spPr>
        <a:xfrm>
          <a:off x="7626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71" name="n_4aveValue【福祉施設】&#10;一人当たり面積"/>
        <xdr:cNvSpPr txBox="1"/>
      </xdr:nvSpPr>
      <xdr:spPr>
        <a:xfrm>
          <a:off x="6737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84599</xdr:rowOff>
    </xdr:from>
    <xdr:ext cx="469744" cy="259045"/>
    <xdr:sp macro="" textlink="">
      <xdr:nvSpPr>
        <xdr:cNvPr id="372" name="n_1mainValue【福祉施設】&#10;一人当たり面積"/>
        <xdr:cNvSpPr txBox="1"/>
      </xdr:nvSpPr>
      <xdr:spPr>
        <a:xfrm>
          <a:off x="9391727" y="146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86885</xdr:rowOff>
    </xdr:from>
    <xdr:ext cx="469744" cy="259045"/>
    <xdr:sp macro="" textlink="">
      <xdr:nvSpPr>
        <xdr:cNvPr id="373" name="n_2mainValue【福祉施設】&#10;一人当たり面積"/>
        <xdr:cNvSpPr txBox="1"/>
      </xdr:nvSpPr>
      <xdr:spPr>
        <a:xfrm>
          <a:off x="8515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89171</xdr:rowOff>
    </xdr:from>
    <xdr:ext cx="469744" cy="259045"/>
    <xdr:sp macro="" textlink="">
      <xdr:nvSpPr>
        <xdr:cNvPr id="374" name="n_3mainValue【福祉施設】&#10;一人当たり面積"/>
        <xdr:cNvSpPr txBox="1"/>
      </xdr:nvSpPr>
      <xdr:spPr>
        <a:xfrm>
          <a:off x="7626427"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93742</xdr:rowOff>
    </xdr:from>
    <xdr:ext cx="469744" cy="259045"/>
    <xdr:sp macro="" textlink="">
      <xdr:nvSpPr>
        <xdr:cNvPr id="375" name="n_4mainValue【福祉施設】&#10;一人当たり面積"/>
        <xdr:cNvSpPr txBox="1"/>
      </xdr:nvSpPr>
      <xdr:spPr>
        <a:xfrm>
          <a:off x="6737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6" name="【市民会館】&#10;有形固定資産減価償却率平均値テキスト"/>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9" name="フローチャート: 判断 408"/>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0" name="フローチャート: 判断 409"/>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1" name="フローチャート: 判断 410"/>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35198</xdr:rowOff>
    </xdr:from>
    <xdr:to>
      <xdr:col>24</xdr:col>
      <xdr:colOff>114300</xdr:colOff>
      <xdr:row>105</xdr:row>
      <xdr:rowOff>136798</xdr:rowOff>
    </xdr:to>
    <xdr:sp macro="" textlink="">
      <xdr:nvSpPr>
        <xdr:cNvPr id="417" name="楕円 416"/>
        <xdr:cNvSpPr/>
      </xdr:nvSpPr>
      <xdr:spPr>
        <a:xfrm>
          <a:off x="45847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13625</xdr:rowOff>
    </xdr:from>
    <xdr:ext cx="405111" cy="259045"/>
    <xdr:sp macro="" textlink="">
      <xdr:nvSpPr>
        <xdr:cNvPr id="418" name="【市民会館】&#10;有形固定資産減価償却率該当値テキスト"/>
        <xdr:cNvSpPr txBox="1"/>
      </xdr:nvSpPr>
      <xdr:spPr>
        <a:xfrm>
          <a:off x="4673600"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167458</xdr:rowOff>
    </xdr:from>
    <xdr:to>
      <xdr:col>20</xdr:col>
      <xdr:colOff>38100</xdr:colOff>
      <xdr:row>105</xdr:row>
      <xdr:rowOff>97608</xdr:rowOff>
    </xdr:to>
    <xdr:sp macro="" textlink="">
      <xdr:nvSpPr>
        <xdr:cNvPr id="419" name="楕円 418"/>
        <xdr:cNvSpPr/>
      </xdr:nvSpPr>
      <xdr:spPr>
        <a:xfrm>
          <a:off x="3746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46808</xdr:rowOff>
    </xdr:from>
    <xdr:to>
      <xdr:col>24</xdr:col>
      <xdr:colOff>63500</xdr:colOff>
      <xdr:row>105</xdr:row>
      <xdr:rowOff>85998</xdr:rowOff>
    </xdr:to>
    <xdr:cxnSp macro="">
      <xdr:nvCxnSpPr>
        <xdr:cNvPr id="420" name="直線コネクタ 419"/>
        <xdr:cNvCxnSpPr/>
      </xdr:nvCxnSpPr>
      <xdr:spPr>
        <a:xfrm>
          <a:off x="3797300" y="18049058"/>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128270</xdr:rowOff>
    </xdr:from>
    <xdr:to>
      <xdr:col>15</xdr:col>
      <xdr:colOff>101600</xdr:colOff>
      <xdr:row>105</xdr:row>
      <xdr:rowOff>58420</xdr:rowOff>
    </xdr:to>
    <xdr:sp macro="" textlink="">
      <xdr:nvSpPr>
        <xdr:cNvPr id="421" name="楕円 420"/>
        <xdr:cNvSpPr/>
      </xdr:nvSpPr>
      <xdr:spPr>
        <a:xfrm>
          <a:off x="2857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7620</xdr:rowOff>
    </xdr:from>
    <xdr:to>
      <xdr:col>19</xdr:col>
      <xdr:colOff>177800</xdr:colOff>
      <xdr:row>105</xdr:row>
      <xdr:rowOff>46808</xdr:rowOff>
    </xdr:to>
    <xdr:cxnSp macro="">
      <xdr:nvCxnSpPr>
        <xdr:cNvPr id="422" name="直線コネクタ 421"/>
        <xdr:cNvCxnSpPr/>
      </xdr:nvCxnSpPr>
      <xdr:spPr>
        <a:xfrm>
          <a:off x="2908300" y="1800987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90714</xdr:rowOff>
    </xdr:from>
    <xdr:to>
      <xdr:col>10</xdr:col>
      <xdr:colOff>165100</xdr:colOff>
      <xdr:row>105</xdr:row>
      <xdr:rowOff>20864</xdr:rowOff>
    </xdr:to>
    <xdr:sp macro="" textlink="">
      <xdr:nvSpPr>
        <xdr:cNvPr id="423" name="楕円 422"/>
        <xdr:cNvSpPr/>
      </xdr:nvSpPr>
      <xdr:spPr>
        <a:xfrm>
          <a:off x="1968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141514</xdr:rowOff>
    </xdr:from>
    <xdr:to>
      <xdr:col>15</xdr:col>
      <xdr:colOff>50800</xdr:colOff>
      <xdr:row>105</xdr:row>
      <xdr:rowOff>7620</xdr:rowOff>
    </xdr:to>
    <xdr:cxnSp macro="">
      <xdr:nvCxnSpPr>
        <xdr:cNvPr id="424" name="直線コネクタ 423"/>
        <xdr:cNvCxnSpPr/>
      </xdr:nvCxnSpPr>
      <xdr:spPr>
        <a:xfrm>
          <a:off x="2019300" y="1797231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51526</xdr:rowOff>
    </xdr:from>
    <xdr:to>
      <xdr:col>6</xdr:col>
      <xdr:colOff>38100</xdr:colOff>
      <xdr:row>104</xdr:row>
      <xdr:rowOff>153126</xdr:rowOff>
    </xdr:to>
    <xdr:sp macro="" textlink="">
      <xdr:nvSpPr>
        <xdr:cNvPr id="425" name="楕円 424"/>
        <xdr:cNvSpPr/>
      </xdr:nvSpPr>
      <xdr:spPr>
        <a:xfrm>
          <a:off x="1079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102326</xdr:rowOff>
    </xdr:from>
    <xdr:to>
      <xdr:col>10</xdr:col>
      <xdr:colOff>114300</xdr:colOff>
      <xdr:row>104</xdr:row>
      <xdr:rowOff>141514</xdr:rowOff>
    </xdr:to>
    <xdr:cxnSp macro="">
      <xdr:nvCxnSpPr>
        <xdr:cNvPr id="426" name="直線コネクタ 425"/>
        <xdr:cNvCxnSpPr/>
      </xdr:nvCxnSpPr>
      <xdr:spPr>
        <a:xfrm>
          <a:off x="1130300" y="179331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7"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28" name="n_2aveValue【市民会館】&#10;有形固定資産減価償却率"/>
        <xdr:cNvSpPr txBox="1"/>
      </xdr:nvSpPr>
      <xdr:spPr>
        <a:xfrm>
          <a:off x="2705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429" name="n_3aveValue【市民会館】&#10;有形固定資産減価償却率"/>
        <xdr:cNvSpPr txBox="1"/>
      </xdr:nvSpPr>
      <xdr:spPr>
        <a:xfrm>
          <a:off x="1816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430" name="n_4aveValue【市民会館】&#10;有形固定資産減価償却率"/>
        <xdr:cNvSpPr txBox="1"/>
      </xdr:nvSpPr>
      <xdr:spPr>
        <a:xfrm>
          <a:off x="927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88735</xdr:rowOff>
    </xdr:from>
    <xdr:ext cx="405111" cy="259045"/>
    <xdr:sp macro="" textlink="">
      <xdr:nvSpPr>
        <xdr:cNvPr id="431" name="n_1mainValue【市民会館】&#10;有形固定資産減価償却率"/>
        <xdr:cNvSpPr txBox="1"/>
      </xdr:nvSpPr>
      <xdr:spPr>
        <a:xfrm>
          <a:off x="3582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49547</xdr:rowOff>
    </xdr:from>
    <xdr:ext cx="405111" cy="259045"/>
    <xdr:sp macro="" textlink="">
      <xdr:nvSpPr>
        <xdr:cNvPr id="432" name="n_2mainValue【市民会館】&#10;有形固定資産減価償却率"/>
        <xdr:cNvSpPr txBox="1"/>
      </xdr:nvSpPr>
      <xdr:spPr>
        <a:xfrm>
          <a:off x="2705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11991</xdr:rowOff>
    </xdr:from>
    <xdr:ext cx="405111" cy="259045"/>
    <xdr:sp macro="" textlink="">
      <xdr:nvSpPr>
        <xdr:cNvPr id="433" name="n_3mainValue【市民会館】&#10;有形固定資産減価償却率"/>
        <xdr:cNvSpPr txBox="1"/>
      </xdr:nvSpPr>
      <xdr:spPr>
        <a:xfrm>
          <a:off x="1816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144253</xdr:rowOff>
    </xdr:from>
    <xdr:ext cx="405111" cy="259045"/>
    <xdr:sp macro="" textlink="">
      <xdr:nvSpPr>
        <xdr:cNvPr id="434" name="n_4mainValue【市民会館】&#10;有形固定資産減価償却率"/>
        <xdr:cNvSpPr txBox="1"/>
      </xdr:nvSpPr>
      <xdr:spPr>
        <a:xfrm>
          <a:off x="927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463" name="【市民会館】&#10;一人当たり面積平均値テキスト"/>
        <xdr:cNvSpPr txBox="1"/>
      </xdr:nvSpPr>
      <xdr:spPr>
        <a:xfrm>
          <a:off x="10515600" y="18082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8" name="フローチャート: 判断 467"/>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92075</xdr:rowOff>
    </xdr:from>
    <xdr:to>
      <xdr:col>55</xdr:col>
      <xdr:colOff>50800</xdr:colOff>
      <xdr:row>107</xdr:row>
      <xdr:rowOff>22225</xdr:rowOff>
    </xdr:to>
    <xdr:sp macro="" textlink="">
      <xdr:nvSpPr>
        <xdr:cNvPr id="474" name="楕円 473"/>
        <xdr:cNvSpPr/>
      </xdr:nvSpPr>
      <xdr:spPr>
        <a:xfrm>
          <a:off x="104267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70502</xdr:rowOff>
    </xdr:from>
    <xdr:ext cx="469744" cy="259045"/>
    <xdr:sp macro="" textlink="">
      <xdr:nvSpPr>
        <xdr:cNvPr id="475" name="【市民会館】&#10;一人当たり面積該当値テキスト"/>
        <xdr:cNvSpPr txBox="1"/>
      </xdr:nvSpPr>
      <xdr:spPr>
        <a:xfrm>
          <a:off x="10515600" y="182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99695</xdr:rowOff>
    </xdr:from>
    <xdr:to>
      <xdr:col>50</xdr:col>
      <xdr:colOff>165100</xdr:colOff>
      <xdr:row>107</xdr:row>
      <xdr:rowOff>29845</xdr:rowOff>
    </xdr:to>
    <xdr:sp macro="" textlink="">
      <xdr:nvSpPr>
        <xdr:cNvPr id="476" name="楕円 475"/>
        <xdr:cNvSpPr/>
      </xdr:nvSpPr>
      <xdr:spPr>
        <a:xfrm>
          <a:off x="9588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142875</xdr:rowOff>
    </xdr:from>
    <xdr:to>
      <xdr:col>55</xdr:col>
      <xdr:colOff>0</xdr:colOff>
      <xdr:row>106</xdr:row>
      <xdr:rowOff>150495</xdr:rowOff>
    </xdr:to>
    <xdr:cxnSp macro="">
      <xdr:nvCxnSpPr>
        <xdr:cNvPr id="477" name="直線コネクタ 476"/>
        <xdr:cNvCxnSpPr/>
      </xdr:nvCxnSpPr>
      <xdr:spPr>
        <a:xfrm flipV="1">
          <a:off x="9639300" y="1831657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105411</xdr:rowOff>
    </xdr:from>
    <xdr:to>
      <xdr:col>46</xdr:col>
      <xdr:colOff>38100</xdr:colOff>
      <xdr:row>107</xdr:row>
      <xdr:rowOff>35561</xdr:rowOff>
    </xdr:to>
    <xdr:sp macro="" textlink="">
      <xdr:nvSpPr>
        <xdr:cNvPr id="478" name="楕円 477"/>
        <xdr:cNvSpPr/>
      </xdr:nvSpPr>
      <xdr:spPr>
        <a:xfrm>
          <a:off x="8699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150495</xdr:rowOff>
    </xdr:from>
    <xdr:to>
      <xdr:col>50</xdr:col>
      <xdr:colOff>114300</xdr:colOff>
      <xdr:row>106</xdr:row>
      <xdr:rowOff>156211</xdr:rowOff>
    </xdr:to>
    <xdr:cxnSp macro="">
      <xdr:nvCxnSpPr>
        <xdr:cNvPr id="479" name="直線コネクタ 478"/>
        <xdr:cNvCxnSpPr/>
      </xdr:nvCxnSpPr>
      <xdr:spPr>
        <a:xfrm flipV="1">
          <a:off x="8750300" y="183241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111125</xdr:rowOff>
    </xdr:from>
    <xdr:to>
      <xdr:col>41</xdr:col>
      <xdr:colOff>101600</xdr:colOff>
      <xdr:row>107</xdr:row>
      <xdr:rowOff>41275</xdr:rowOff>
    </xdr:to>
    <xdr:sp macro="" textlink="">
      <xdr:nvSpPr>
        <xdr:cNvPr id="480" name="楕円 479"/>
        <xdr:cNvSpPr/>
      </xdr:nvSpPr>
      <xdr:spPr>
        <a:xfrm>
          <a:off x="7810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156211</xdr:rowOff>
    </xdr:from>
    <xdr:to>
      <xdr:col>45</xdr:col>
      <xdr:colOff>177800</xdr:colOff>
      <xdr:row>106</xdr:row>
      <xdr:rowOff>161925</xdr:rowOff>
    </xdr:to>
    <xdr:cxnSp macro="">
      <xdr:nvCxnSpPr>
        <xdr:cNvPr id="481" name="直線コネクタ 480"/>
        <xdr:cNvCxnSpPr/>
      </xdr:nvCxnSpPr>
      <xdr:spPr>
        <a:xfrm flipV="1">
          <a:off x="7861300" y="183299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82" name="楕円 481"/>
        <xdr:cNvSpPr/>
      </xdr:nvSpPr>
      <xdr:spPr>
        <a:xfrm>
          <a:off x="6921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161925</xdr:rowOff>
    </xdr:from>
    <xdr:to>
      <xdr:col>41</xdr:col>
      <xdr:colOff>50800</xdr:colOff>
      <xdr:row>106</xdr:row>
      <xdr:rowOff>167639</xdr:rowOff>
    </xdr:to>
    <xdr:cxnSp macro="">
      <xdr:nvCxnSpPr>
        <xdr:cNvPr id="483" name="直線コネクタ 482"/>
        <xdr:cNvCxnSpPr/>
      </xdr:nvCxnSpPr>
      <xdr:spPr>
        <a:xfrm flipV="1">
          <a:off x="6972300" y="183356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484" name="n_1aveValue【市民会館】&#10;一人当たり面積"/>
        <xdr:cNvSpPr txBox="1"/>
      </xdr:nvSpPr>
      <xdr:spPr>
        <a:xfrm>
          <a:off x="93917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485" name="n_2aveValue【市民会館】&#10;一人当たり面積"/>
        <xdr:cNvSpPr txBox="1"/>
      </xdr:nvSpPr>
      <xdr:spPr>
        <a:xfrm>
          <a:off x="8515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86"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59707</xdr:rowOff>
    </xdr:from>
    <xdr:ext cx="469744" cy="259045"/>
    <xdr:sp macro="" textlink="">
      <xdr:nvSpPr>
        <xdr:cNvPr id="487" name="n_4aveValue【市民会館】&#10;一人当たり面積"/>
        <xdr:cNvSpPr txBox="1"/>
      </xdr:nvSpPr>
      <xdr:spPr>
        <a:xfrm>
          <a:off x="6737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20972</xdr:rowOff>
    </xdr:from>
    <xdr:ext cx="469744" cy="259045"/>
    <xdr:sp macro="" textlink="">
      <xdr:nvSpPr>
        <xdr:cNvPr id="488" name="n_1mainValue【市民会館】&#10;一人当たり面積"/>
        <xdr:cNvSpPr txBox="1"/>
      </xdr:nvSpPr>
      <xdr:spPr>
        <a:xfrm>
          <a:off x="93917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26688</xdr:rowOff>
    </xdr:from>
    <xdr:ext cx="469744" cy="259045"/>
    <xdr:sp macro="" textlink="">
      <xdr:nvSpPr>
        <xdr:cNvPr id="489" name="n_2mainValue【市民会館】&#10;一人当たり面積"/>
        <xdr:cNvSpPr txBox="1"/>
      </xdr:nvSpPr>
      <xdr:spPr>
        <a:xfrm>
          <a:off x="8515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32402</xdr:rowOff>
    </xdr:from>
    <xdr:ext cx="469744" cy="259045"/>
    <xdr:sp macro="" textlink="">
      <xdr:nvSpPr>
        <xdr:cNvPr id="490" name="n_3mainValue【市民会館】&#10;一人当たり面積"/>
        <xdr:cNvSpPr txBox="1"/>
      </xdr:nvSpPr>
      <xdr:spPr>
        <a:xfrm>
          <a:off x="7626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38116</xdr:rowOff>
    </xdr:from>
    <xdr:ext cx="469744" cy="259045"/>
    <xdr:sp macro="" textlink="">
      <xdr:nvSpPr>
        <xdr:cNvPr id="491" name="n_4mainValue【市民会館】&#10;一人当たり面積"/>
        <xdr:cNvSpPr txBox="1"/>
      </xdr:nvSpPr>
      <xdr:spPr>
        <a:xfrm>
          <a:off x="6737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522" name="【一般廃棄物処理施設】&#10;有形固定資産減価償却率平均値テキスト"/>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5" name="フローチャート: 判断 524"/>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7" name="フローチャート: 判断 526"/>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131535</xdr:rowOff>
    </xdr:from>
    <xdr:to>
      <xdr:col>85</xdr:col>
      <xdr:colOff>177800</xdr:colOff>
      <xdr:row>40</xdr:row>
      <xdr:rowOff>61685</xdr:rowOff>
    </xdr:to>
    <xdr:sp macro="" textlink="">
      <xdr:nvSpPr>
        <xdr:cNvPr id="533" name="楕円 532"/>
        <xdr:cNvSpPr/>
      </xdr:nvSpPr>
      <xdr:spPr>
        <a:xfrm>
          <a:off x="162687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109962</xdr:rowOff>
    </xdr:from>
    <xdr:ext cx="405111" cy="259045"/>
    <xdr:sp macro="" textlink="">
      <xdr:nvSpPr>
        <xdr:cNvPr id="534" name="【一般廃棄物処理施設】&#10;有形固定資産減価償却率該当値テキスト"/>
        <xdr:cNvSpPr txBox="1"/>
      </xdr:nvSpPr>
      <xdr:spPr>
        <a:xfrm>
          <a:off x="16357600"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121738</xdr:rowOff>
    </xdr:from>
    <xdr:to>
      <xdr:col>81</xdr:col>
      <xdr:colOff>101600</xdr:colOff>
      <xdr:row>40</xdr:row>
      <xdr:rowOff>51888</xdr:rowOff>
    </xdr:to>
    <xdr:sp macro="" textlink="">
      <xdr:nvSpPr>
        <xdr:cNvPr id="535" name="楕円 534"/>
        <xdr:cNvSpPr/>
      </xdr:nvSpPr>
      <xdr:spPr>
        <a:xfrm>
          <a:off x="15430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1088</xdr:rowOff>
    </xdr:from>
    <xdr:to>
      <xdr:col>85</xdr:col>
      <xdr:colOff>127000</xdr:colOff>
      <xdr:row>40</xdr:row>
      <xdr:rowOff>10885</xdr:rowOff>
    </xdr:to>
    <xdr:cxnSp macro="">
      <xdr:nvCxnSpPr>
        <xdr:cNvPr id="536" name="直線コネクタ 535"/>
        <xdr:cNvCxnSpPr/>
      </xdr:nvCxnSpPr>
      <xdr:spPr>
        <a:xfrm>
          <a:off x="15481300" y="6859088"/>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141333</xdr:rowOff>
    </xdr:from>
    <xdr:to>
      <xdr:col>76</xdr:col>
      <xdr:colOff>165100</xdr:colOff>
      <xdr:row>40</xdr:row>
      <xdr:rowOff>71483</xdr:rowOff>
    </xdr:to>
    <xdr:sp macro="" textlink="">
      <xdr:nvSpPr>
        <xdr:cNvPr id="537" name="楕円 536"/>
        <xdr:cNvSpPr/>
      </xdr:nvSpPr>
      <xdr:spPr>
        <a:xfrm>
          <a:off x="145415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1088</xdr:rowOff>
    </xdr:from>
    <xdr:to>
      <xdr:col>81</xdr:col>
      <xdr:colOff>50800</xdr:colOff>
      <xdr:row>40</xdr:row>
      <xdr:rowOff>20683</xdr:rowOff>
    </xdr:to>
    <xdr:cxnSp macro="">
      <xdr:nvCxnSpPr>
        <xdr:cNvPr id="538" name="直線コネクタ 537"/>
        <xdr:cNvCxnSpPr/>
      </xdr:nvCxnSpPr>
      <xdr:spPr>
        <a:xfrm flipV="1">
          <a:off x="14592300" y="68590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36830</xdr:rowOff>
    </xdr:from>
    <xdr:to>
      <xdr:col>72</xdr:col>
      <xdr:colOff>38100</xdr:colOff>
      <xdr:row>40</xdr:row>
      <xdr:rowOff>138430</xdr:rowOff>
    </xdr:to>
    <xdr:sp macro="" textlink="">
      <xdr:nvSpPr>
        <xdr:cNvPr id="539" name="楕円 538"/>
        <xdr:cNvSpPr/>
      </xdr:nvSpPr>
      <xdr:spPr>
        <a:xfrm>
          <a:off x="13652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20683</xdr:rowOff>
    </xdr:from>
    <xdr:to>
      <xdr:col>76</xdr:col>
      <xdr:colOff>114300</xdr:colOff>
      <xdr:row>40</xdr:row>
      <xdr:rowOff>87630</xdr:rowOff>
    </xdr:to>
    <xdr:cxnSp macro="">
      <xdr:nvCxnSpPr>
        <xdr:cNvPr id="540" name="直線コネクタ 539"/>
        <xdr:cNvCxnSpPr/>
      </xdr:nvCxnSpPr>
      <xdr:spPr>
        <a:xfrm flipV="1">
          <a:off x="13703300" y="6878683"/>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46627</xdr:rowOff>
    </xdr:from>
    <xdr:to>
      <xdr:col>67</xdr:col>
      <xdr:colOff>101600</xdr:colOff>
      <xdr:row>40</xdr:row>
      <xdr:rowOff>148227</xdr:rowOff>
    </xdr:to>
    <xdr:sp macro="" textlink="">
      <xdr:nvSpPr>
        <xdr:cNvPr id="541" name="楕円 540"/>
        <xdr:cNvSpPr/>
      </xdr:nvSpPr>
      <xdr:spPr>
        <a:xfrm>
          <a:off x="127635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87630</xdr:rowOff>
    </xdr:from>
    <xdr:to>
      <xdr:col>71</xdr:col>
      <xdr:colOff>177800</xdr:colOff>
      <xdr:row>40</xdr:row>
      <xdr:rowOff>97427</xdr:rowOff>
    </xdr:to>
    <xdr:cxnSp macro="">
      <xdr:nvCxnSpPr>
        <xdr:cNvPr id="542" name="直線コネクタ 541"/>
        <xdr:cNvCxnSpPr/>
      </xdr:nvCxnSpPr>
      <xdr:spPr>
        <a:xfrm flipV="1">
          <a:off x="12814300" y="694563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3" name="n_1aveValue【一般廃棄物処理施設】&#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4" name="n_2ave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45" name="n_3aveValue【一般廃棄物処理施設】&#10;有形固定資産減価償却率"/>
        <xdr:cNvSpPr txBox="1"/>
      </xdr:nvSpPr>
      <xdr:spPr>
        <a:xfrm>
          <a:off x="13500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546" name="n_4aveValue【一般廃棄物処理施設】&#10;有形固定資産減価償却率"/>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43015</xdr:rowOff>
    </xdr:from>
    <xdr:ext cx="405111" cy="259045"/>
    <xdr:sp macro="" textlink="">
      <xdr:nvSpPr>
        <xdr:cNvPr id="547" name="n_1mainValue【一般廃棄物処理施設】&#10;有形固定資産減価償却率"/>
        <xdr:cNvSpPr txBox="1"/>
      </xdr:nvSpPr>
      <xdr:spPr>
        <a:xfrm>
          <a:off x="15266044"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62610</xdr:rowOff>
    </xdr:from>
    <xdr:ext cx="405111" cy="259045"/>
    <xdr:sp macro="" textlink="">
      <xdr:nvSpPr>
        <xdr:cNvPr id="548" name="n_2mainValue【一般廃棄物処理施設】&#10;有形固定資産減価償却率"/>
        <xdr:cNvSpPr txBox="1"/>
      </xdr:nvSpPr>
      <xdr:spPr>
        <a:xfrm>
          <a:off x="14389744"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129557</xdr:rowOff>
    </xdr:from>
    <xdr:ext cx="405111" cy="259045"/>
    <xdr:sp macro="" textlink="">
      <xdr:nvSpPr>
        <xdr:cNvPr id="549" name="n_3mainValue【一般廃棄物処理施設】&#10;有形固定資産減価償却率"/>
        <xdr:cNvSpPr txBox="1"/>
      </xdr:nvSpPr>
      <xdr:spPr>
        <a:xfrm>
          <a:off x="135007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139354</xdr:rowOff>
    </xdr:from>
    <xdr:ext cx="405111" cy="259045"/>
    <xdr:sp macro="" textlink="">
      <xdr:nvSpPr>
        <xdr:cNvPr id="550" name="n_4mainValue【一般廃棄物処理施設】&#10;有形固定資産減価償却率"/>
        <xdr:cNvSpPr txBox="1"/>
      </xdr:nvSpPr>
      <xdr:spPr>
        <a:xfrm>
          <a:off x="12611744"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18801</xdr:rowOff>
    </xdr:from>
    <xdr:ext cx="599010" cy="259045"/>
    <xdr:sp macro="" textlink="">
      <xdr:nvSpPr>
        <xdr:cNvPr id="579" name="【一般廃棄物処理施設】&#10;一人当たり有形固定資産（償却資産）額平均値テキスト"/>
        <xdr:cNvSpPr txBox="1"/>
      </xdr:nvSpPr>
      <xdr:spPr>
        <a:xfrm>
          <a:off x="22199600" y="6705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82" name="フローチャート: 判断 581"/>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83" name="フローチャート: 判断 582"/>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84" name="フローチャート: 判断 583"/>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132564</xdr:rowOff>
    </xdr:from>
    <xdr:to>
      <xdr:col>116</xdr:col>
      <xdr:colOff>114300</xdr:colOff>
      <xdr:row>38</xdr:row>
      <xdr:rowOff>62714</xdr:rowOff>
    </xdr:to>
    <xdr:sp macro="" textlink="">
      <xdr:nvSpPr>
        <xdr:cNvPr id="590" name="楕円 589"/>
        <xdr:cNvSpPr/>
      </xdr:nvSpPr>
      <xdr:spPr>
        <a:xfrm>
          <a:off x="22110700" y="64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155441</xdr:rowOff>
    </xdr:from>
    <xdr:ext cx="599010" cy="259045"/>
    <xdr:sp macro="" textlink="">
      <xdr:nvSpPr>
        <xdr:cNvPr id="591" name="【一般廃棄物処理施設】&#10;一人当たり有形固定資産（償却資産）額該当値テキスト"/>
        <xdr:cNvSpPr txBox="1"/>
      </xdr:nvSpPr>
      <xdr:spPr>
        <a:xfrm>
          <a:off x="22199600" y="632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159939</xdr:rowOff>
    </xdr:from>
    <xdr:to>
      <xdr:col>112</xdr:col>
      <xdr:colOff>38100</xdr:colOff>
      <xdr:row>38</xdr:row>
      <xdr:rowOff>90089</xdr:rowOff>
    </xdr:to>
    <xdr:sp macro="" textlink="">
      <xdr:nvSpPr>
        <xdr:cNvPr id="592" name="楕円 591"/>
        <xdr:cNvSpPr/>
      </xdr:nvSpPr>
      <xdr:spPr>
        <a:xfrm>
          <a:off x="21272500" y="650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11914</xdr:rowOff>
    </xdr:from>
    <xdr:to>
      <xdr:col>116</xdr:col>
      <xdr:colOff>63500</xdr:colOff>
      <xdr:row>38</xdr:row>
      <xdr:rowOff>39289</xdr:rowOff>
    </xdr:to>
    <xdr:cxnSp macro="">
      <xdr:nvCxnSpPr>
        <xdr:cNvPr id="593" name="直線コネクタ 592"/>
        <xdr:cNvCxnSpPr/>
      </xdr:nvCxnSpPr>
      <xdr:spPr>
        <a:xfrm flipV="1">
          <a:off x="21323300" y="6527014"/>
          <a:ext cx="838200" cy="2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69641</xdr:rowOff>
    </xdr:from>
    <xdr:to>
      <xdr:col>107</xdr:col>
      <xdr:colOff>101600</xdr:colOff>
      <xdr:row>38</xdr:row>
      <xdr:rowOff>171241</xdr:rowOff>
    </xdr:to>
    <xdr:sp macro="" textlink="">
      <xdr:nvSpPr>
        <xdr:cNvPr id="594" name="楕円 593"/>
        <xdr:cNvSpPr/>
      </xdr:nvSpPr>
      <xdr:spPr>
        <a:xfrm>
          <a:off x="20383500" y="658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39289</xdr:rowOff>
    </xdr:from>
    <xdr:to>
      <xdr:col>111</xdr:col>
      <xdr:colOff>177800</xdr:colOff>
      <xdr:row>38</xdr:row>
      <xdr:rowOff>120441</xdr:rowOff>
    </xdr:to>
    <xdr:cxnSp macro="">
      <xdr:nvCxnSpPr>
        <xdr:cNvPr id="595" name="直線コネクタ 594"/>
        <xdr:cNvCxnSpPr/>
      </xdr:nvCxnSpPr>
      <xdr:spPr>
        <a:xfrm flipV="1">
          <a:off x="20434300" y="6554389"/>
          <a:ext cx="889000" cy="8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140046</xdr:rowOff>
    </xdr:from>
    <xdr:to>
      <xdr:col>102</xdr:col>
      <xdr:colOff>165100</xdr:colOff>
      <xdr:row>39</xdr:row>
      <xdr:rowOff>70196</xdr:rowOff>
    </xdr:to>
    <xdr:sp macro="" textlink="">
      <xdr:nvSpPr>
        <xdr:cNvPr id="596" name="楕円 595"/>
        <xdr:cNvSpPr/>
      </xdr:nvSpPr>
      <xdr:spPr>
        <a:xfrm>
          <a:off x="19494500" y="66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120441</xdr:rowOff>
    </xdr:from>
    <xdr:to>
      <xdr:col>107</xdr:col>
      <xdr:colOff>50800</xdr:colOff>
      <xdr:row>39</xdr:row>
      <xdr:rowOff>19396</xdr:rowOff>
    </xdr:to>
    <xdr:cxnSp macro="">
      <xdr:nvCxnSpPr>
        <xdr:cNvPr id="597" name="直線コネクタ 596"/>
        <xdr:cNvCxnSpPr/>
      </xdr:nvCxnSpPr>
      <xdr:spPr>
        <a:xfrm flipV="1">
          <a:off x="19545300" y="6635541"/>
          <a:ext cx="889000" cy="7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135730</xdr:rowOff>
    </xdr:from>
    <xdr:to>
      <xdr:col>98</xdr:col>
      <xdr:colOff>38100</xdr:colOff>
      <xdr:row>39</xdr:row>
      <xdr:rowOff>65880</xdr:rowOff>
    </xdr:to>
    <xdr:sp macro="" textlink="">
      <xdr:nvSpPr>
        <xdr:cNvPr id="598" name="楕円 597"/>
        <xdr:cNvSpPr/>
      </xdr:nvSpPr>
      <xdr:spPr>
        <a:xfrm>
          <a:off x="18605500" y="66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15080</xdr:rowOff>
    </xdr:from>
    <xdr:to>
      <xdr:col>102</xdr:col>
      <xdr:colOff>114300</xdr:colOff>
      <xdr:row>39</xdr:row>
      <xdr:rowOff>19396</xdr:rowOff>
    </xdr:to>
    <xdr:cxnSp macro="">
      <xdr:nvCxnSpPr>
        <xdr:cNvPr id="599" name="直線コネクタ 598"/>
        <xdr:cNvCxnSpPr/>
      </xdr:nvCxnSpPr>
      <xdr:spPr>
        <a:xfrm>
          <a:off x="18656300" y="6701630"/>
          <a:ext cx="889000" cy="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149045</xdr:rowOff>
    </xdr:from>
    <xdr:ext cx="599010" cy="259045"/>
    <xdr:sp macro="" textlink="">
      <xdr:nvSpPr>
        <xdr:cNvPr id="600" name="n_1aveValue【一般廃棄物処理施設】&#10;一人当たり有形固定資産（償却資産）額"/>
        <xdr:cNvSpPr txBox="1"/>
      </xdr:nvSpPr>
      <xdr:spPr>
        <a:xfrm>
          <a:off x="21011095" y="683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157229</xdr:rowOff>
    </xdr:from>
    <xdr:ext cx="599010" cy="259045"/>
    <xdr:sp macro="" textlink="">
      <xdr:nvSpPr>
        <xdr:cNvPr id="601" name="n_2aveValue【一般廃棄物処理施設】&#10;一人当たり有形固定資産（償却資産）額"/>
        <xdr:cNvSpPr txBox="1"/>
      </xdr:nvSpPr>
      <xdr:spPr>
        <a:xfrm>
          <a:off x="20134795" y="684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168419</xdr:rowOff>
    </xdr:from>
    <xdr:ext cx="599010" cy="259045"/>
    <xdr:sp macro="" textlink="">
      <xdr:nvSpPr>
        <xdr:cNvPr id="602" name="n_3aveValue【一般廃棄物処理施設】&#10;一人当たり有形固定資産（償却資産）額"/>
        <xdr:cNvSpPr txBox="1"/>
      </xdr:nvSpPr>
      <xdr:spPr>
        <a:xfrm>
          <a:off x="19245795" y="685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11249</xdr:rowOff>
    </xdr:from>
    <xdr:ext cx="599010" cy="259045"/>
    <xdr:sp macro="" textlink="">
      <xdr:nvSpPr>
        <xdr:cNvPr id="603" name="n_4aveValue【一般廃棄物処理施設】&#10;一人当たり有形固定資産（償却資産）額"/>
        <xdr:cNvSpPr txBox="1"/>
      </xdr:nvSpPr>
      <xdr:spPr>
        <a:xfrm>
          <a:off x="18356795" y="686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106616</xdr:rowOff>
    </xdr:from>
    <xdr:ext cx="599010" cy="259045"/>
    <xdr:sp macro="" textlink="">
      <xdr:nvSpPr>
        <xdr:cNvPr id="604" name="n_1mainValue【一般廃棄物処理施設】&#10;一人当たり有形固定資産（償却資産）額"/>
        <xdr:cNvSpPr txBox="1"/>
      </xdr:nvSpPr>
      <xdr:spPr>
        <a:xfrm>
          <a:off x="21011095" y="627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16319</xdr:rowOff>
    </xdr:from>
    <xdr:ext cx="599010" cy="259045"/>
    <xdr:sp macro="" textlink="">
      <xdr:nvSpPr>
        <xdr:cNvPr id="605" name="n_2mainValue【一般廃棄物処理施設】&#10;一人当たり有形固定資産（償却資産）額"/>
        <xdr:cNvSpPr txBox="1"/>
      </xdr:nvSpPr>
      <xdr:spPr>
        <a:xfrm>
          <a:off x="20134795" y="635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86724</xdr:rowOff>
    </xdr:from>
    <xdr:ext cx="599010" cy="259045"/>
    <xdr:sp macro="" textlink="">
      <xdr:nvSpPr>
        <xdr:cNvPr id="606" name="n_3mainValue【一般廃棄物処理施設】&#10;一人当たり有形固定資産（償却資産）額"/>
        <xdr:cNvSpPr txBox="1"/>
      </xdr:nvSpPr>
      <xdr:spPr>
        <a:xfrm>
          <a:off x="19245795" y="643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82407</xdr:rowOff>
    </xdr:from>
    <xdr:ext cx="599010" cy="259045"/>
    <xdr:sp macro="" textlink="">
      <xdr:nvSpPr>
        <xdr:cNvPr id="607" name="n_4mainValue【一般廃棄物処理施設】&#10;一人当たり有形固定資産（償却資産）額"/>
        <xdr:cNvSpPr txBox="1"/>
      </xdr:nvSpPr>
      <xdr:spPr>
        <a:xfrm>
          <a:off x="18356795" y="642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32" name="直線コネクタ 631"/>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3"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35" name="【保健センター・保健所】&#10;有形固定資産減価償却率最大値テキスト"/>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152417</xdr:rowOff>
    </xdr:from>
    <xdr:ext cx="405111" cy="259045"/>
    <xdr:sp macro="" textlink="">
      <xdr:nvSpPr>
        <xdr:cNvPr id="637" name="【保健センター・保健所】&#10;有形固定資産減価償却率平均値テキスト"/>
        <xdr:cNvSpPr txBox="1"/>
      </xdr:nvSpPr>
      <xdr:spPr>
        <a:xfrm>
          <a:off x="16357600" y="1009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40" name="フローチャート: 判断 639"/>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41" name="フローチャート: 判断 640"/>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42" name="フローチャート: 判断 641"/>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648" name="楕円 647"/>
        <xdr:cNvSpPr/>
      </xdr:nvSpPr>
      <xdr:spPr>
        <a:xfrm>
          <a:off x="162687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21607</xdr:rowOff>
    </xdr:from>
    <xdr:ext cx="405111" cy="259045"/>
    <xdr:sp macro="" textlink="">
      <xdr:nvSpPr>
        <xdr:cNvPr id="649" name="【保健センター・保健所】&#10;有形固定資産減価償却率該当値テキスト"/>
        <xdr:cNvSpPr txBox="1"/>
      </xdr:nvSpPr>
      <xdr:spPr>
        <a:xfrm>
          <a:off x="16357600"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132080</xdr:rowOff>
    </xdr:from>
    <xdr:to>
      <xdr:col>81</xdr:col>
      <xdr:colOff>101600</xdr:colOff>
      <xdr:row>59</xdr:row>
      <xdr:rowOff>62230</xdr:rowOff>
    </xdr:to>
    <xdr:sp macro="" textlink="">
      <xdr:nvSpPr>
        <xdr:cNvPr id="650" name="楕円 649"/>
        <xdr:cNvSpPr/>
      </xdr:nvSpPr>
      <xdr:spPr>
        <a:xfrm>
          <a:off x="15430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xdr:rowOff>
    </xdr:from>
    <xdr:to>
      <xdr:col>85</xdr:col>
      <xdr:colOff>127000</xdr:colOff>
      <xdr:row>59</xdr:row>
      <xdr:rowOff>49530</xdr:rowOff>
    </xdr:to>
    <xdr:cxnSp macro="">
      <xdr:nvCxnSpPr>
        <xdr:cNvPr id="651" name="直線コネクタ 650"/>
        <xdr:cNvCxnSpPr/>
      </xdr:nvCxnSpPr>
      <xdr:spPr>
        <a:xfrm>
          <a:off x="15481300" y="10126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93980</xdr:rowOff>
    </xdr:from>
    <xdr:to>
      <xdr:col>76</xdr:col>
      <xdr:colOff>165100</xdr:colOff>
      <xdr:row>59</xdr:row>
      <xdr:rowOff>24130</xdr:rowOff>
    </xdr:to>
    <xdr:sp macro="" textlink="">
      <xdr:nvSpPr>
        <xdr:cNvPr id="652" name="楕円 651"/>
        <xdr:cNvSpPr/>
      </xdr:nvSpPr>
      <xdr:spPr>
        <a:xfrm>
          <a:off x="14541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144780</xdr:rowOff>
    </xdr:from>
    <xdr:to>
      <xdr:col>81</xdr:col>
      <xdr:colOff>50800</xdr:colOff>
      <xdr:row>59</xdr:row>
      <xdr:rowOff>11430</xdr:rowOff>
    </xdr:to>
    <xdr:cxnSp macro="">
      <xdr:nvCxnSpPr>
        <xdr:cNvPr id="653" name="直線コネクタ 652"/>
        <xdr:cNvCxnSpPr/>
      </xdr:nvCxnSpPr>
      <xdr:spPr>
        <a:xfrm>
          <a:off x="14592300" y="10088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57785</xdr:rowOff>
    </xdr:from>
    <xdr:to>
      <xdr:col>72</xdr:col>
      <xdr:colOff>38100</xdr:colOff>
      <xdr:row>58</xdr:row>
      <xdr:rowOff>159385</xdr:rowOff>
    </xdr:to>
    <xdr:sp macro="" textlink="">
      <xdr:nvSpPr>
        <xdr:cNvPr id="654" name="楕円 653"/>
        <xdr:cNvSpPr/>
      </xdr:nvSpPr>
      <xdr:spPr>
        <a:xfrm>
          <a:off x="13652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108585</xdr:rowOff>
    </xdr:from>
    <xdr:to>
      <xdr:col>76</xdr:col>
      <xdr:colOff>114300</xdr:colOff>
      <xdr:row>58</xdr:row>
      <xdr:rowOff>144780</xdr:rowOff>
    </xdr:to>
    <xdr:cxnSp macro="">
      <xdr:nvCxnSpPr>
        <xdr:cNvPr id="655" name="直線コネクタ 654"/>
        <xdr:cNvCxnSpPr/>
      </xdr:nvCxnSpPr>
      <xdr:spPr>
        <a:xfrm>
          <a:off x="13703300" y="100526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17780</xdr:rowOff>
    </xdr:from>
    <xdr:to>
      <xdr:col>67</xdr:col>
      <xdr:colOff>101600</xdr:colOff>
      <xdr:row>58</xdr:row>
      <xdr:rowOff>119380</xdr:rowOff>
    </xdr:to>
    <xdr:sp macro="" textlink="">
      <xdr:nvSpPr>
        <xdr:cNvPr id="656" name="楕円 655"/>
        <xdr:cNvSpPr/>
      </xdr:nvSpPr>
      <xdr:spPr>
        <a:xfrm>
          <a:off x="12763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68580</xdr:rowOff>
    </xdr:from>
    <xdr:to>
      <xdr:col>71</xdr:col>
      <xdr:colOff>177800</xdr:colOff>
      <xdr:row>58</xdr:row>
      <xdr:rowOff>108585</xdr:rowOff>
    </xdr:to>
    <xdr:cxnSp macro="">
      <xdr:nvCxnSpPr>
        <xdr:cNvPr id="657" name="直線コネクタ 656"/>
        <xdr:cNvCxnSpPr/>
      </xdr:nvCxnSpPr>
      <xdr:spPr>
        <a:xfrm>
          <a:off x="12814300" y="100126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658" name="n_1aveValue【保健センター・保健所】&#10;有形固定資産減価償却率"/>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36212</xdr:rowOff>
    </xdr:from>
    <xdr:ext cx="405111" cy="259045"/>
    <xdr:sp macro="" textlink="">
      <xdr:nvSpPr>
        <xdr:cNvPr id="659" name="n_2aveValue【保健センター・保健所】&#10;有形固定資産減価償却率"/>
        <xdr:cNvSpPr txBox="1"/>
      </xdr:nvSpPr>
      <xdr:spPr>
        <a:xfrm>
          <a:off x="14389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660" name="n_3aveValue【保健センター・保健所】&#10;有形固定資産減価償却率"/>
        <xdr:cNvSpPr txBox="1"/>
      </xdr:nvSpPr>
      <xdr:spPr>
        <a:xfrm>
          <a:off x="13500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661" name="n_4aveValue【保健センター・保健所】&#10;有形固定資産減価償却率"/>
        <xdr:cNvSpPr txBox="1"/>
      </xdr:nvSpPr>
      <xdr:spPr>
        <a:xfrm>
          <a:off x="12611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78757</xdr:rowOff>
    </xdr:from>
    <xdr:ext cx="405111" cy="259045"/>
    <xdr:sp macro="" textlink="">
      <xdr:nvSpPr>
        <xdr:cNvPr id="662" name="n_1mainValue【保健センター・保健所】&#10;有形固定資産減価償却率"/>
        <xdr:cNvSpPr txBox="1"/>
      </xdr:nvSpPr>
      <xdr:spPr>
        <a:xfrm>
          <a:off x="15266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40657</xdr:rowOff>
    </xdr:from>
    <xdr:ext cx="405111" cy="259045"/>
    <xdr:sp macro="" textlink="">
      <xdr:nvSpPr>
        <xdr:cNvPr id="663" name="n_2mainValue【保健センター・保健所】&#10;有形固定資産減価償却率"/>
        <xdr:cNvSpPr txBox="1"/>
      </xdr:nvSpPr>
      <xdr:spPr>
        <a:xfrm>
          <a:off x="14389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150512</xdr:rowOff>
    </xdr:from>
    <xdr:ext cx="405111" cy="259045"/>
    <xdr:sp macro="" textlink="">
      <xdr:nvSpPr>
        <xdr:cNvPr id="664" name="n_3mainValue【保健センター・保健所】&#10;有形固定資産減価償却率"/>
        <xdr:cNvSpPr txBox="1"/>
      </xdr:nvSpPr>
      <xdr:spPr>
        <a:xfrm>
          <a:off x="135007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135907</xdr:rowOff>
    </xdr:from>
    <xdr:ext cx="405111" cy="259045"/>
    <xdr:sp macro="" textlink="">
      <xdr:nvSpPr>
        <xdr:cNvPr id="665" name="n_4mainValue【保健センター・保健所】&#10;有形固定資産減価償却率"/>
        <xdr:cNvSpPr txBox="1"/>
      </xdr:nvSpPr>
      <xdr:spPr>
        <a:xfrm>
          <a:off x="12611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9" name="直線コネクタ 688"/>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92" name="【保健センター・保健所】&#10;一人当たり面積最大値テキスト"/>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4" name="【保健センター・保健所】&#10;一人当たり面積平均値テキスト"/>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97" name="フローチャート: 判断 696"/>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98" name="フローチャート: 判断 697"/>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99" name="フローチャート: 判断 698"/>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21590</xdr:rowOff>
    </xdr:from>
    <xdr:to>
      <xdr:col>116</xdr:col>
      <xdr:colOff>114300</xdr:colOff>
      <xdr:row>60</xdr:row>
      <xdr:rowOff>123190</xdr:rowOff>
    </xdr:to>
    <xdr:sp macro="" textlink="">
      <xdr:nvSpPr>
        <xdr:cNvPr id="705" name="楕円 704"/>
        <xdr:cNvSpPr/>
      </xdr:nvSpPr>
      <xdr:spPr>
        <a:xfrm>
          <a:off x="221107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44467</xdr:rowOff>
    </xdr:from>
    <xdr:ext cx="469744" cy="259045"/>
    <xdr:sp macro="" textlink="">
      <xdr:nvSpPr>
        <xdr:cNvPr id="706" name="【保健センター・保健所】&#10;一人当たり面積該当値テキスト"/>
        <xdr:cNvSpPr txBox="1"/>
      </xdr:nvSpPr>
      <xdr:spPr>
        <a:xfrm>
          <a:off x="22199600"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33020</xdr:rowOff>
    </xdr:from>
    <xdr:to>
      <xdr:col>112</xdr:col>
      <xdr:colOff>38100</xdr:colOff>
      <xdr:row>60</xdr:row>
      <xdr:rowOff>134620</xdr:rowOff>
    </xdr:to>
    <xdr:sp macro="" textlink="">
      <xdr:nvSpPr>
        <xdr:cNvPr id="707" name="楕円 706"/>
        <xdr:cNvSpPr/>
      </xdr:nvSpPr>
      <xdr:spPr>
        <a:xfrm>
          <a:off x="21272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72390</xdr:rowOff>
    </xdr:from>
    <xdr:to>
      <xdr:col>116</xdr:col>
      <xdr:colOff>63500</xdr:colOff>
      <xdr:row>60</xdr:row>
      <xdr:rowOff>83820</xdr:rowOff>
    </xdr:to>
    <xdr:cxnSp macro="">
      <xdr:nvCxnSpPr>
        <xdr:cNvPr id="708" name="直線コネクタ 707"/>
        <xdr:cNvCxnSpPr/>
      </xdr:nvCxnSpPr>
      <xdr:spPr>
        <a:xfrm flipV="1">
          <a:off x="21323300" y="103593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48260</xdr:rowOff>
    </xdr:from>
    <xdr:to>
      <xdr:col>107</xdr:col>
      <xdr:colOff>101600</xdr:colOff>
      <xdr:row>60</xdr:row>
      <xdr:rowOff>149860</xdr:rowOff>
    </xdr:to>
    <xdr:sp macro="" textlink="">
      <xdr:nvSpPr>
        <xdr:cNvPr id="709" name="楕円 708"/>
        <xdr:cNvSpPr/>
      </xdr:nvSpPr>
      <xdr:spPr>
        <a:xfrm>
          <a:off x="20383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83820</xdr:rowOff>
    </xdr:from>
    <xdr:to>
      <xdr:col>111</xdr:col>
      <xdr:colOff>177800</xdr:colOff>
      <xdr:row>60</xdr:row>
      <xdr:rowOff>99060</xdr:rowOff>
    </xdr:to>
    <xdr:cxnSp macro="">
      <xdr:nvCxnSpPr>
        <xdr:cNvPr id="710" name="直線コネクタ 709"/>
        <xdr:cNvCxnSpPr/>
      </xdr:nvCxnSpPr>
      <xdr:spPr>
        <a:xfrm flipV="1">
          <a:off x="20434300" y="10370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59690</xdr:rowOff>
    </xdr:from>
    <xdr:to>
      <xdr:col>102</xdr:col>
      <xdr:colOff>165100</xdr:colOff>
      <xdr:row>60</xdr:row>
      <xdr:rowOff>161290</xdr:rowOff>
    </xdr:to>
    <xdr:sp macro="" textlink="">
      <xdr:nvSpPr>
        <xdr:cNvPr id="711" name="楕円 710"/>
        <xdr:cNvSpPr/>
      </xdr:nvSpPr>
      <xdr:spPr>
        <a:xfrm>
          <a:off x="19494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99060</xdr:rowOff>
    </xdr:from>
    <xdr:to>
      <xdr:col>107</xdr:col>
      <xdr:colOff>50800</xdr:colOff>
      <xdr:row>60</xdr:row>
      <xdr:rowOff>110490</xdr:rowOff>
    </xdr:to>
    <xdr:cxnSp macro="">
      <xdr:nvCxnSpPr>
        <xdr:cNvPr id="712" name="直線コネクタ 711"/>
        <xdr:cNvCxnSpPr/>
      </xdr:nvCxnSpPr>
      <xdr:spPr>
        <a:xfrm flipV="1">
          <a:off x="19545300" y="103860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71120</xdr:rowOff>
    </xdr:from>
    <xdr:to>
      <xdr:col>98</xdr:col>
      <xdr:colOff>38100</xdr:colOff>
      <xdr:row>61</xdr:row>
      <xdr:rowOff>1270</xdr:rowOff>
    </xdr:to>
    <xdr:sp macro="" textlink="">
      <xdr:nvSpPr>
        <xdr:cNvPr id="713" name="楕円 712"/>
        <xdr:cNvSpPr/>
      </xdr:nvSpPr>
      <xdr:spPr>
        <a:xfrm>
          <a:off x="18605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110490</xdr:rowOff>
    </xdr:from>
    <xdr:to>
      <xdr:col>102</xdr:col>
      <xdr:colOff>114300</xdr:colOff>
      <xdr:row>60</xdr:row>
      <xdr:rowOff>121920</xdr:rowOff>
    </xdr:to>
    <xdr:cxnSp macro="">
      <xdr:nvCxnSpPr>
        <xdr:cNvPr id="714" name="直線コネクタ 713"/>
        <xdr:cNvCxnSpPr/>
      </xdr:nvCxnSpPr>
      <xdr:spPr>
        <a:xfrm flipV="1">
          <a:off x="18656300" y="103974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160037</xdr:rowOff>
    </xdr:from>
    <xdr:ext cx="469744" cy="259045"/>
    <xdr:sp macro="" textlink="">
      <xdr:nvSpPr>
        <xdr:cNvPr id="715" name="n_1aveValue【保健センター・保健所】&#10;一人当たり面積"/>
        <xdr:cNvSpPr txBox="1"/>
      </xdr:nvSpPr>
      <xdr:spPr>
        <a:xfrm>
          <a:off x="21075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716" name="n_2aveValue【保健センター・保健所】&#10;一人当たり面積"/>
        <xdr:cNvSpPr txBox="1"/>
      </xdr:nvSpPr>
      <xdr:spPr>
        <a:xfrm>
          <a:off x="20199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140987</xdr:rowOff>
    </xdr:from>
    <xdr:ext cx="469744" cy="259045"/>
    <xdr:sp macro="" textlink="">
      <xdr:nvSpPr>
        <xdr:cNvPr id="717" name="n_3aveValue【保健センター・保健所】&#10;一人当たり面積"/>
        <xdr:cNvSpPr txBox="1"/>
      </xdr:nvSpPr>
      <xdr:spPr>
        <a:xfrm>
          <a:off x="19310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15257</xdr:rowOff>
    </xdr:from>
    <xdr:ext cx="469744" cy="259045"/>
    <xdr:sp macro="" textlink="">
      <xdr:nvSpPr>
        <xdr:cNvPr id="718" name="n_4aveValue【保健センター・保健所】&#10;一人当たり面積"/>
        <xdr:cNvSpPr txBox="1"/>
      </xdr:nvSpPr>
      <xdr:spPr>
        <a:xfrm>
          <a:off x="18421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151147</xdr:rowOff>
    </xdr:from>
    <xdr:ext cx="469744" cy="259045"/>
    <xdr:sp macro="" textlink="">
      <xdr:nvSpPr>
        <xdr:cNvPr id="719" name="n_1mainValue【保健センター・保健所】&#10;一人当たり面積"/>
        <xdr:cNvSpPr txBox="1"/>
      </xdr:nvSpPr>
      <xdr:spPr>
        <a:xfrm>
          <a:off x="210757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166387</xdr:rowOff>
    </xdr:from>
    <xdr:ext cx="469744" cy="259045"/>
    <xdr:sp macro="" textlink="">
      <xdr:nvSpPr>
        <xdr:cNvPr id="720" name="n_2mainValue【保健センター・保健所】&#10;一人当たり面積"/>
        <xdr:cNvSpPr txBox="1"/>
      </xdr:nvSpPr>
      <xdr:spPr>
        <a:xfrm>
          <a:off x="20199427" y="1011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6367</xdr:rowOff>
    </xdr:from>
    <xdr:ext cx="469744" cy="259045"/>
    <xdr:sp macro="" textlink="">
      <xdr:nvSpPr>
        <xdr:cNvPr id="721" name="n_3mainValue【保健センター・保健所】&#10;一人当たり面積"/>
        <xdr:cNvSpPr txBox="1"/>
      </xdr:nvSpPr>
      <xdr:spPr>
        <a:xfrm>
          <a:off x="19310427"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17797</xdr:rowOff>
    </xdr:from>
    <xdr:ext cx="469744" cy="259045"/>
    <xdr:sp macro="" textlink="">
      <xdr:nvSpPr>
        <xdr:cNvPr id="722" name="n_4mainValue【保健センター・保健所】&#10;一人当たり面積"/>
        <xdr:cNvSpPr txBox="1"/>
      </xdr:nvSpPr>
      <xdr:spPr>
        <a:xfrm>
          <a:off x="184214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3" name="テキスト ボックス 74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6" name="直線コネクタ 74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7"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9"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751" name="【消防施設】&#10;有形固定資産減価償却率平均値テキスト"/>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2" name="フローチャート: 判断 751"/>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3" name="フローチャート: 判断 752"/>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754" name="フローチャート: 判断 753"/>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55" name="フローチャート: 判断 754"/>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756" name="フローチャート: 判断 755"/>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20320</xdr:rowOff>
    </xdr:from>
    <xdr:to>
      <xdr:col>85</xdr:col>
      <xdr:colOff>177800</xdr:colOff>
      <xdr:row>82</xdr:row>
      <xdr:rowOff>121920</xdr:rowOff>
    </xdr:to>
    <xdr:sp macro="" textlink="">
      <xdr:nvSpPr>
        <xdr:cNvPr id="762" name="楕円 761"/>
        <xdr:cNvSpPr/>
      </xdr:nvSpPr>
      <xdr:spPr>
        <a:xfrm>
          <a:off x="16268700" y="1407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170197</xdr:rowOff>
    </xdr:from>
    <xdr:ext cx="405111" cy="259045"/>
    <xdr:sp macro="" textlink="">
      <xdr:nvSpPr>
        <xdr:cNvPr id="763" name="【消防施設】&#10;有形固定資産減価償却率該当値テキスト"/>
        <xdr:cNvSpPr txBox="1"/>
      </xdr:nvSpPr>
      <xdr:spPr>
        <a:xfrm>
          <a:off x="16357600"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163830</xdr:rowOff>
    </xdr:from>
    <xdr:to>
      <xdr:col>81</xdr:col>
      <xdr:colOff>101600</xdr:colOff>
      <xdr:row>82</xdr:row>
      <xdr:rowOff>93980</xdr:rowOff>
    </xdr:to>
    <xdr:sp macro="" textlink="">
      <xdr:nvSpPr>
        <xdr:cNvPr id="764" name="楕円 763"/>
        <xdr:cNvSpPr/>
      </xdr:nvSpPr>
      <xdr:spPr>
        <a:xfrm>
          <a:off x="15430500" y="1405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43180</xdr:rowOff>
    </xdr:from>
    <xdr:to>
      <xdr:col>85</xdr:col>
      <xdr:colOff>127000</xdr:colOff>
      <xdr:row>82</xdr:row>
      <xdr:rowOff>71120</xdr:rowOff>
    </xdr:to>
    <xdr:cxnSp macro="">
      <xdr:nvCxnSpPr>
        <xdr:cNvPr id="765" name="直線コネクタ 764"/>
        <xdr:cNvCxnSpPr/>
      </xdr:nvCxnSpPr>
      <xdr:spPr>
        <a:xfrm>
          <a:off x="15481300" y="1410208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132080</xdr:rowOff>
    </xdr:from>
    <xdr:to>
      <xdr:col>76</xdr:col>
      <xdr:colOff>165100</xdr:colOff>
      <xdr:row>82</xdr:row>
      <xdr:rowOff>62230</xdr:rowOff>
    </xdr:to>
    <xdr:sp macro="" textlink="">
      <xdr:nvSpPr>
        <xdr:cNvPr id="766" name="楕円 765"/>
        <xdr:cNvSpPr/>
      </xdr:nvSpPr>
      <xdr:spPr>
        <a:xfrm>
          <a:off x="14541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11430</xdr:rowOff>
    </xdr:from>
    <xdr:to>
      <xdr:col>81</xdr:col>
      <xdr:colOff>50800</xdr:colOff>
      <xdr:row>82</xdr:row>
      <xdr:rowOff>43180</xdr:rowOff>
    </xdr:to>
    <xdr:cxnSp macro="">
      <xdr:nvCxnSpPr>
        <xdr:cNvPr id="767" name="直線コネクタ 766"/>
        <xdr:cNvCxnSpPr/>
      </xdr:nvCxnSpPr>
      <xdr:spPr>
        <a:xfrm>
          <a:off x="14592300" y="1407033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93980</xdr:rowOff>
    </xdr:from>
    <xdr:to>
      <xdr:col>72</xdr:col>
      <xdr:colOff>38100</xdr:colOff>
      <xdr:row>82</xdr:row>
      <xdr:rowOff>24130</xdr:rowOff>
    </xdr:to>
    <xdr:sp macro="" textlink="">
      <xdr:nvSpPr>
        <xdr:cNvPr id="768" name="楕円 767"/>
        <xdr:cNvSpPr/>
      </xdr:nvSpPr>
      <xdr:spPr>
        <a:xfrm>
          <a:off x="13652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144780</xdr:rowOff>
    </xdr:from>
    <xdr:to>
      <xdr:col>76</xdr:col>
      <xdr:colOff>114300</xdr:colOff>
      <xdr:row>82</xdr:row>
      <xdr:rowOff>11430</xdr:rowOff>
    </xdr:to>
    <xdr:cxnSp macro="">
      <xdr:nvCxnSpPr>
        <xdr:cNvPr id="769" name="直線コネクタ 768"/>
        <xdr:cNvCxnSpPr/>
      </xdr:nvCxnSpPr>
      <xdr:spPr>
        <a:xfrm>
          <a:off x="13703300" y="140322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44450</xdr:rowOff>
    </xdr:from>
    <xdr:to>
      <xdr:col>67</xdr:col>
      <xdr:colOff>101600</xdr:colOff>
      <xdr:row>81</xdr:row>
      <xdr:rowOff>146050</xdr:rowOff>
    </xdr:to>
    <xdr:sp macro="" textlink="">
      <xdr:nvSpPr>
        <xdr:cNvPr id="770" name="楕円 769"/>
        <xdr:cNvSpPr/>
      </xdr:nvSpPr>
      <xdr:spPr>
        <a:xfrm>
          <a:off x="12763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95250</xdr:rowOff>
    </xdr:from>
    <xdr:to>
      <xdr:col>71</xdr:col>
      <xdr:colOff>177800</xdr:colOff>
      <xdr:row>81</xdr:row>
      <xdr:rowOff>144780</xdr:rowOff>
    </xdr:to>
    <xdr:cxnSp macro="">
      <xdr:nvCxnSpPr>
        <xdr:cNvPr id="771" name="直線コネクタ 770"/>
        <xdr:cNvCxnSpPr/>
      </xdr:nvCxnSpPr>
      <xdr:spPr>
        <a:xfrm>
          <a:off x="12814300" y="139827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772" name="n_1aveValue【消防施設】&#10;有形固定資産減価償却率"/>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88916</xdr:rowOff>
    </xdr:from>
    <xdr:ext cx="405111" cy="259045"/>
    <xdr:sp macro="" textlink="">
      <xdr:nvSpPr>
        <xdr:cNvPr id="773" name="n_2aveValue【消防施設】&#10;有形固定資産減価償却率"/>
        <xdr:cNvSpPr txBox="1"/>
      </xdr:nvSpPr>
      <xdr:spPr>
        <a:xfrm>
          <a:off x="14389744" y="1414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774" name="n_3aveValue【消防施設】&#10;有形固定資産減価償却率"/>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775" name="n_4aveValue【消防施設】&#10;有形固定資産減価償却率"/>
        <xdr:cNvSpPr txBox="1"/>
      </xdr:nvSpPr>
      <xdr:spPr>
        <a:xfrm>
          <a:off x="12611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110507</xdr:rowOff>
    </xdr:from>
    <xdr:ext cx="405111" cy="259045"/>
    <xdr:sp macro="" textlink="">
      <xdr:nvSpPr>
        <xdr:cNvPr id="776" name="n_1mainValue【消防施設】&#10;有形固定資産減価償却率"/>
        <xdr:cNvSpPr txBox="1"/>
      </xdr:nvSpPr>
      <xdr:spPr>
        <a:xfrm>
          <a:off x="1526604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78757</xdr:rowOff>
    </xdr:from>
    <xdr:ext cx="405111" cy="259045"/>
    <xdr:sp macro="" textlink="">
      <xdr:nvSpPr>
        <xdr:cNvPr id="777" name="n_2mainValue【消防施設】&#10;有形固定資産減価償却率"/>
        <xdr:cNvSpPr txBox="1"/>
      </xdr:nvSpPr>
      <xdr:spPr>
        <a:xfrm>
          <a:off x="14389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40657</xdr:rowOff>
    </xdr:from>
    <xdr:ext cx="405111" cy="259045"/>
    <xdr:sp macro="" textlink="">
      <xdr:nvSpPr>
        <xdr:cNvPr id="778" name="n_3mainValue【消防施設】&#10;有形固定資産減価償却率"/>
        <xdr:cNvSpPr txBox="1"/>
      </xdr:nvSpPr>
      <xdr:spPr>
        <a:xfrm>
          <a:off x="13500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779" name="n_4mainValue【消防施設】&#10;有形固定資産減価償却率"/>
        <xdr:cNvSpPr txBox="1"/>
      </xdr:nvSpPr>
      <xdr:spPr>
        <a:xfrm>
          <a:off x="12611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803" name="直線コネクタ 802"/>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804"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805" name="直線コネクタ 804"/>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806" name="【消防施設】&#10;一人当たり面積最大値テキスト"/>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807" name="直線コネクタ 806"/>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89933</xdr:rowOff>
    </xdr:from>
    <xdr:ext cx="469744" cy="259045"/>
    <xdr:sp macro="" textlink="">
      <xdr:nvSpPr>
        <xdr:cNvPr id="808" name="【消防施設】&#10;一人当たり面積平均値テキスト"/>
        <xdr:cNvSpPr txBox="1"/>
      </xdr:nvSpPr>
      <xdr:spPr>
        <a:xfrm>
          <a:off x="22199600" y="1466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809" name="フローチャート: 判断 808"/>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810" name="フローチャート: 判断 809"/>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811" name="フローチャート: 判断 810"/>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12" name="フローチャート: 判断 811"/>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813" name="フローチャート: 判断 812"/>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75692</xdr:rowOff>
    </xdr:from>
    <xdr:to>
      <xdr:col>116</xdr:col>
      <xdr:colOff>114300</xdr:colOff>
      <xdr:row>86</xdr:row>
      <xdr:rowOff>5842</xdr:rowOff>
    </xdr:to>
    <xdr:sp macro="" textlink="">
      <xdr:nvSpPr>
        <xdr:cNvPr id="819" name="楕円 818"/>
        <xdr:cNvSpPr/>
      </xdr:nvSpPr>
      <xdr:spPr>
        <a:xfrm>
          <a:off x="22110700" y="1464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98569</xdr:rowOff>
    </xdr:from>
    <xdr:ext cx="469744" cy="259045"/>
    <xdr:sp macro="" textlink="">
      <xdr:nvSpPr>
        <xdr:cNvPr id="820" name="【消防施設】&#10;一人当たり面積該当値テキスト"/>
        <xdr:cNvSpPr txBox="1"/>
      </xdr:nvSpPr>
      <xdr:spPr>
        <a:xfrm>
          <a:off x="22199600" y="1450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74930</xdr:rowOff>
    </xdr:from>
    <xdr:to>
      <xdr:col>112</xdr:col>
      <xdr:colOff>38100</xdr:colOff>
      <xdr:row>86</xdr:row>
      <xdr:rowOff>5080</xdr:rowOff>
    </xdr:to>
    <xdr:sp macro="" textlink="">
      <xdr:nvSpPr>
        <xdr:cNvPr id="821" name="楕円 820"/>
        <xdr:cNvSpPr/>
      </xdr:nvSpPr>
      <xdr:spPr>
        <a:xfrm>
          <a:off x="21272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125730</xdr:rowOff>
    </xdr:from>
    <xdr:to>
      <xdr:col>116</xdr:col>
      <xdr:colOff>63500</xdr:colOff>
      <xdr:row>85</xdr:row>
      <xdr:rowOff>126492</xdr:rowOff>
    </xdr:to>
    <xdr:cxnSp macro="">
      <xdr:nvCxnSpPr>
        <xdr:cNvPr id="822" name="直線コネクタ 821"/>
        <xdr:cNvCxnSpPr/>
      </xdr:nvCxnSpPr>
      <xdr:spPr>
        <a:xfrm>
          <a:off x="21323300" y="1469898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77215</xdr:rowOff>
    </xdr:from>
    <xdr:to>
      <xdr:col>107</xdr:col>
      <xdr:colOff>101600</xdr:colOff>
      <xdr:row>86</xdr:row>
      <xdr:rowOff>7365</xdr:rowOff>
    </xdr:to>
    <xdr:sp macro="" textlink="">
      <xdr:nvSpPr>
        <xdr:cNvPr id="823" name="楕円 822"/>
        <xdr:cNvSpPr/>
      </xdr:nvSpPr>
      <xdr:spPr>
        <a:xfrm>
          <a:off x="20383500" y="1465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125730</xdr:rowOff>
    </xdr:from>
    <xdr:to>
      <xdr:col>111</xdr:col>
      <xdr:colOff>177800</xdr:colOff>
      <xdr:row>85</xdr:row>
      <xdr:rowOff>128015</xdr:rowOff>
    </xdr:to>
    <xdr:cxnSp macro="">
      <xdr:nvCxnSpPr>
        <xdr:cNvPr id="824" name="直線コネクタ 823"/>
        <xdr:cNvCxnSpPr/>
      </xdr:nvCxnSpPr>
      <xdr:spPr>
        <a:xfrm flipV="1">
          <a:off x="20434300" y="146989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79502</xdr:rowOff>
    </xdr:from>
    <xdr:to>
      <xdr:col>102</xdr:col>
      <xdr:colOff>165100</xdr:colOff>
      <xdr:row>86</xdr:row>
      <xdr:rowOff>9652</xdr:rowOff>
    </xdr:to>
    <xdr:sp macro="" textlink="">
      <xdr:nvSpPr>
        <xdr:cNvPr id="825" name="楕円 824"/>
        <xdr:cNvSpPr/>
      </xdr:nvSpPr>
      <xdr:spPr>
        <a:xfrm>
          <a:off x="19494500" y="146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128015</xdr:rowOff>
    </xdr:from>
    <xdr:to>
      <xdr:col>107</xdr:col>
      <xdr:colOff>50800</xdr:colOff>
      <xdr:row>85</xdr:row>
      <xdr:rowOff>130302</xdr:rowOff>
    </xdr:to>
    <xdr:cxnSp macro="">
      <xdr:nvCxnSpPr>
        <xdr:cNvPr id="826" name="直線コネクタ 825"/>
        <xdr:cNvCxnSpPr/>
      </xdr:nvCxnSpPr>
      <xdr:spPr>
        <a:xfrm flipV="1">
          <a:off x="19545300" y="147012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83313</xdr:rowOff>
    </xdr:from>
    <xdr:to>
      <xdr:col>98</xdr:col>
      <xdr:colOff>38100</xdr:colOff>
      <xdr:row>86</xdr:row>
      <xdr:rowOff>13463</xdr:rowOff>
    </xdr:to>
    <xdr:sp macro="" textlink="">
      <xdr:nvSpPr>
        <xdr:cNvPr id="827" name="楕円 826"/>
        <xdr:cNvSpPr/>
      </xdr:nvSpPr>
      <xdr:spPr>
        <a:xfrm>
          <a:off x="18605500" y="14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130302</xdr:rowOff>
    </xdr:from>
    <xdr:to>
      <xdr:col>102</xdr:col>
      <xdr:colOff>114300</xdr:colOff>
      <xdr:row>85</xdr:row>
      <xdr:rowOff>134113</xdr:rowOff>
    </xdr:to>
    <xdr:cxnSp macro="">
      <xdr:nvCxnSpPr>
        <xdr:cNvPr id="828" name="直線コネクタ 827"/>
        <xdr:cNvCxnSpPr/>
      </xdr:nvCxnSpPr>
      <xdr:spPr>
        <a:xfrm flipV="1">
          <a:off x="18656300" y="14703552"/>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829" name="n_1aveValue【消防施設】&#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30" name="n_2aveValue【消防施設】&#10;一人当たり面積"/>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831" name="n_3aveValue【消防施設】&#10;一人当たり面積"/>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54119</xdr:rowOff>
    </xdr:from>
    <xdr:ext cx="469744" cy="259045"/>
    <xdr:sp macro="" textlink="">
      <xdr:nvSpPr>
        <xdr:cNvPr id="832" name="n_4aveValue【消防施設】&#10;一人当たり面積"/>
        <xdr:cNvSpPr txBox="1"/>
      </xdr:nvSpPr>
      <xdr:spPr>
        <a:xfrm>
          <a:off x="1842142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21607</xdr:rowOff>
    </xdr:from>
    <xdr:ext cx="469744" cy="259045"/>
    <xdr:sp macro="" textlink="">
      <xdr:nvSpPr>
        <xdr:cNvPr id="833" name="n_1mainValue【消防施設】&#10;一人当たり面積"/>
        <xdr:cNvSpPr txBox="1"/>
      </xdr:nvSpPr>
      <xdr:spPr>
        <a:xfrm>
          <a:off x="21075727" y="1442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169942</xdr:rowOff>
    </xdr:from>
    <xdr:ext cx="469744" cy="259045"/>
    <xdr:sp macro="" textlink="">
      <xdr:nvSpPr>
        <xdr:cNvPr id="834" name="n_2mainValue【消防施設】&#10;一人当たり面積"/>
        <xdr:cNvSpPr txBox="1"/>
      </xdr:nvSpPr>
      <xdr:spPr>
        <a:xfrm>
          <a:off x="20199427" y="1474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26179</xdr:rowOff>
    </xdr:from>
    <xdr:ext cx="469744" cy="259045"/>
    <xdr:sp macro="" textlink="">
      <xdr:nvSpPr>
        <xdr:cNvPr id="835" name="n_3mainValue【消防施設】&#10;一人当たり面積"/>
        <xdr:cNvSpPr txBox="1"/>
      </xdr:nvSpPr>
      <xdr:spPr>
        <a:xfrm>
          <a:off x="19310427" y="1442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29990</xdr:rowOff>
    </xdr:from>
    <xdr:ext cx="469744" cy="259045"/>
    <xdr:sp macro="" textlink="">
      <xdr:nvSpPr>
        <xdr:cNvPr id="836" name="n_4mainValue【消防施設】&#10;一人当たり面積"/>
        <xdr:cNvSpPr txBox="1"/>
      </xdr:nvSpPr>
      <xdr:spPr>
        <a:xfrm>
          <a:off x="18421427" y="144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62" name="直線コネクタ 861"/>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3"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4" name="直線コネクタ 8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65"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6" name="直線コネクタ 865"/>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867" name="【庁舎】&#10;有形固定資産減価償却率平均値テキスト"/>
        <xdr:cNvSpPr txBox="1"/>
      </xdr:nvSpPr>
      <xdr:spPr>
        <a:xfrm>
          <a:off x="16357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68" name="フローチャート: 判断 867"/>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69" name="フローチャート: 判断 868"/>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70" name="フローチャート: 判断 869"/>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71" name="フローチャート: 判断 870"/>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2" name="フローチャート: 判断 871"/>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85816</xdr:rowOff>
    </xdr:from>
    <xdr:to>
      <xdr:col>85</xdr:col>
      <xdr:colOff>177800</xdr:colOff>
      <xdr:row>104</xdr:row>
      <xdr:rowOff>15966</xdr:rowOff>
    </xdr:to>
    <xdr:sp macro="" textlink="">
      <xdr:nvSpPr>
        <xdr:cNvPr id="878" name="楕円 877"/>
        <xdr:cNvSpPr/>
      </xdr:nvSpPr>
      <xdr:spPr>
        <a:xfrm>
          <a:off x="162687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108693</xdr:rowOff>
    </xdr:from>
    <xdr:ext cx="405111" cy="259045"/>
    <xdr:sp macro="" textlink="">
      <xdr:nvSpPr>
        <xdr:cNvPr id="879" name="【庁舎】&#10;有形固定資産減価償却率該当値テキスト"/>
        <xdr:cNvSpPr txBox="1"/>
      </xdr:nvSpPr>
      <xdr:spPr>
        <a:xfrm>
          <a:off x="16357600" y="1759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17236</xdr:rowOff>
    </xdr:from>
    <xdr:to>
      <xdr:col>81</xdr:col>
      <xdr:colOff>101600</xdr:colOff>
      <xdr:row>103</xdr:row>
      <xdr:rowOff>118836</xdr:rowOff>
    </xdr:to>
    <xdr:sp macro="" textlink="">
      <xdr:nvSpPr>
        <xdr:cNvPr id="880" name="楕円 879"/>
        <xdr:cNvSpPr/>
      </xdr:nvSpPr>
      <xdr:spPr>
        <a:xfrm>
          <a:off x="15430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68036</xdr:rowOff>
    </xdr:from>
    <xdr:to>
      <xdr:col>85</xdr:col>
      <xdr:colOff>127000</xdr:colOff>
      <xdr:row>103</xdr:row>
      <xdr:rowOff>136616</xdr:rowOff>
    </xdr:to>
    <xdr:cxnSp macro="">
      <xdr:nvCxnSpPr>
        <xdr:cNvPr id="881" name="直線コネクタ 880"/>
        <xdr:cNvCxnSpPr/>
      </xdr:nvCxnSpPr>
      <xdr:spPr>
        <a:xfrm>
          <a:off x="15481300" y="1772738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20501</xdr:rowOff>
    </xdr:from>
    <xdr:to>
      <xdr:col>76</xdr:col>
      <xdr:colOff>165100</xdr:colOff>
      <xdr:row>103</xdr:row>
      <xdr:rowOff>122101</xdr:rowOff>
    </xdr:to>
    <xdr:sp macro="" textlink="">
      <xdr:nvSpPr>
        <xdr:cNvPr id="882" name="楕円 881"/>
        <xdr:cNvSpPr/>
      </xdr:nvSpPr>
      <xdr:spPr>
        <a:xfrm>
          <a:off x="14541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68036</xdr:rowOff>
    </xdr:from>
    <xdr:to>
      <xdr:col>81</xdr:col>
      <xdr:colOff>50800</xdr:colOff>
      <xdr:row>103</xdr:row>
      <xdr:rowOff>71301</xdr:rowOff>
    </xdr:to>
    <xdr:cxnSp macro="">
      <xdr:nvCxnSpPr>
        <xdr:cNvPr id="883" name="直線コネクタ 882"/>
        <xdr:cNvCxnSpPr/>
      </xdr:nvCxnSpPr>
      <xdr:spPr>
        <a:xfrm flipV="1">
          <a:off x="14592300" y="177273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131536</xdr:rowOff>
    </xdr:from>
    <xdr:to>
      <xdr:col>72</xdr:col>
      <xdr:colOff>38100</xdr:colOff>
      <xdr:row>103</xdr:row>
      <xdr:rowOff>61686</xdr:rowOff>
    </xdr:to>
    <xdr:sp macro="" textlink="">
      <xdr:nvSpPr>
        <xdr:cNvPr id="884" name="楕円 883"/>
        <xdr:cNvSpPr/>
      </xdr:nvSpPr>
      <xdr:spPr>
        <a:xfrm>
          <a:off x="136525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10886</xdr:rowOff>
    </xdr:from>
    <xdr:to>
      <xdr:col>76</xdr:col>
      <xdr:colOff>114300</xdr:colOff>
      <xdr:row>103</xdr:row>
      <xdr:rowOff>71301</xdr:rowOff>
    </xdr:to>
    <xdr:cxnSp macro="">
      <xdr:nvCxnSpPr>
        <xdr:cNvPr id="885" name="直線コネクタ 884"/>
        <xdr:cNvCxnSpPr/>
      </xdr:nvCxnSpPr>
      <xdr:spPr>
        <a:xfrm>
          <a:off x="13703300" y="1767023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27032</xdr:rowOff>
    </xdr:from>
    <xdr:to>
      <xdr:col>67</xdr:col>
      <xdr:colOff>101600</xdr:colOff>
      <xdr:row>102</xdr:row>
      <xdr:rowOff>128632</xdr:rowOff>
    </xdr:to>
    <xdr:sp macro="" textlink="">
      <xdr:nvSpPr>
        <xdr:cNvPr id="886" name="楕円 885"/>
        <xdr:cNvSpPr/>
      </xdr:nvSpPr>
      <xdr:spPr>
        <a:xfrm>
          <a:off x="127635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77832</xdr:rowOff>
    </xdr:from>
    <xdr:to>
      <xdr:col>71</xdr:col>
      <xdr:colOff>177800</xdr:colOff>
      <xdr:row>103</xdr:row>
      <xdr:rowOff>10886</xdr:rowOff>
    </xdr:to>
    <xdr:cxnSp macro="">
      <xdr:nvCxnSpPr>
        <xdr:cNvPr id="887" name="直線コネクタ 886"/>
        <xdr:cNvCxnSpPr/>
      </xdr:nvCxnSpPr>
      <xdr:spPr>
        <a:xfrm>
          <a:off x="12814300" y="17565732"/>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98533</xdr:rowOff>
    </xdr:from>
    <xdr:ext cx="405111" cy="259045"/>
    <xdr:sp macro="" textlink="">
      <xdr:nvSpPr>
        <xdr:cNvPr id="888" name="n_1aveValue【庁舎】&#10;有形固定資産減価償却率"/>
        <xdr:cNvSpPr txBox="1"/>
      </xdr:nvSpPr>
      <xdr:spPr>
        <a:xfrm>
          <a:off x="152660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889" name="n_2aveValue【庁舎】&#10;有形固定資産減価償却率"/>
        <xdr:cNvSpPr txBox="1"/>
      </xdr:nvSpPr>
      <xdr:spPr>
        <a:xfrm>
          <a:off x="14389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890" name="n_3aveValue【庁舎】&#10;有形固定資産減価償却率"/>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891" name="n_4aveValue【庁舎】&#10;有形固定資産減価償却率"/>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135363</xdr:rowOff>
    </xdr:from>
    <xdr:ext cx="405111" cy="259045"/>
    <xdr:sp macro="" textlink="">
      <xdr:nvSpPr>
        <xdr:cNvPr id="892" name="n_1mainValue【庁舎】&#10;有形固定資産減価償却率"/>
        <xdr:cNvSpPr txBox="1"/>
      </xdr:nvSpPr>
      <xdr:spPr>
        <a:xfrm>
          <a:off x="152660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138628</xdr:rowOff>
    </xdr:from>
    <xdr:ext cx="405111" cy="259045"/>
    <xdr:sp macro="" textlink="">
      <xdr:nvSpPr>
        <xdr:cNvPr id="893" name="n_2mainValue【庁舎】&#10;有形固定資産減価償却率"/>
        <xdr:cNvSpPr txBox="1"/>
      </xdr:nvSpPr>
      <xdr:spPr>
        <a:xfrm>
          <a:off x="14389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78213</xdr:rowOff>
    </xdr:from>
    <xdr:ext cx="405111" cy="259045"/>
    <xdr:sp macro="" textlink="">
      <xdr:nvSpPr>
        <xdr:cNvPr id="894" name="n_3mainValue【庁舎】&#10;有形固定資産減価償却率"/>
        <xdr:cNvSpPr txBox="1"/>
      </xdr:nvSpPr>
      <xdr:spPr>
        <a:xfrm>
          <a:off x="13500744" y="1739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145159</xdr:rowOff>
    </xdr:from>
    <xdr:ext cx="405111" cy="259045"/>
    <xdr:sp macro="" textlink="">
      <xdr:nvSpPr>
        <xdr:cNvPr id="895" name="n_4mainValue【庁舎】&#10;有形固定資産減価償却率"/>
        <xdr:cNvSpPr txBox="1"/>
      </xdr:nvSpPr>
      <xdr:spPr>
        <a:xfrm>
          <a:off x="12611744" y="1729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6" name="直線コネクタ 905"/>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7" name="テキスト ボックス 906"/>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8" name="直線コネクタ 90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9" name="テキスト ボックス 90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0" name="直線コネクタ 909"/>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1" name="テキスト ボックス 910"/>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4" name="直線コネクタ 913"/>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5" name="テキスト ボックス 914"/>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6" name="直線コネクタ 91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7" name="テキスト ボックス 91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8" name="直線コネクタ 917"/>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19" name="テキスト ボックス 918"/>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23" name="直線コネクタ 922"/>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24"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25" name="直線コネクタ 924"/>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26" name="【庁舎】&#10;一人当たり面積最大値テキスト"/>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27" name="直線コネクタ 926"/>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928" name="【庁舎】&#10;一人当たり面積平均値テキスト"/>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9" name="フローチャート: 判断 928"/>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30" name="フローチャート: 判断 929"/>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931" name="フローチャート: 判断 930"/>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932" name="フローチャート: 判断 931"/>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933" name="フローチャート: 判断 932"/>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99695</xdr:rowOff>
    </xdr:from>
    <xdr:to>
      <xdr:col>116</xdr:col>
      <xdr:colOff>114300</xdr:colOff>
      <xdr:row>106</xdr:row>
      <xdr:rowOff>29845</xdr:rowOff>
    </xdr:to>
    <xdr:sp macro="" textlink="">
      <xdr:nvSpPr>
        <xdr:cNvPr id="939" name="楕円 938"/>
        <xdr:cNvSpPr/>
      </xdr:nvSpPr>
      <xdr:spPr>
        <a:xfrm>
          <a:off x="221107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122572</xdr:rowOff>
    </xdr:from>
    <xdr:ext cx="469744" cy="259045"/>
    <xdr:sp macro="" textlink="">
      <xdr:nvSpPr>
        <xdr:cNvPr id="940" name="【庁舎】&#10;一人当たり面積該当値テキスト"/>
        <xdr:cNvSpPr txBox="1"/>
      </xdr:nvSpPr>
      <xdr:spPr>
        <a:xfrm>
          <a:off x="22199600"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111125</xdr:rowOff>
    </xdr:from>
    <xdr:to>
      <xdr:col>112</xdr:col>
      <xdr:colOff>38100</xdr:colOff>
      <xdr:row>106</xdr:row>
      <xdr:rowOff>41275</xdr:rowOff>
    </xdr:to>
    <xdr:sp macro="" textlink="">
      <xdr:nvSpPr>
        <xdr:cNvPr id="941" name="楕円 940"/>
        <xdr:cNvSpPr/>
      </xdr:nvSpPr>
      <xdr:spPr>
        <a:xfrm>
          <a:off x="21272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150495</xdr:rowOff>
    </xdr:from>
    <xdr:to>
      <xdr:col>116</xdr:col>
      <xdr:colOff>63500</xdr:colOff>
      <xdr:row>105</xdr:row>
      <xdr:rowOff>161925</xdr:rowOff>
    </xdr:to>
    <xdr:cxnSp macro="">
      <xdr:nvCxnSpPr>
        <xdr:cNvPr id="942" name="直線コネクタ 941"/>
        <xdr:cNvCxnSpPr/>
      </xdr:nvCxnSpPr>
      <xdr:spPr>
        <a:xfrm flipV="1">
          <a:off x="21323300" y="181527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46831</xdr:rowOff>
    </xdr:from>
    <xdr:to>
      <xdr:col>107</xdr:col>
      <xdr:colOff>101600</xdr:colOff>
      <xdr:row>105</xdr:row>
      <xdr:rowOff>148431</xdr:rowOff>
    </xdr:to>
    <xdr:sp macro="" textlink="">
      <xdr:nvSpPr>
        <xdr:cNvPr id="943" name="楕円 942"/>
        <xdr:cNvSpPr/>
      </xdr:nvSpPr>
      <xdr:spPr>
        <a:xfrm>
          <a:off x="20383500" y="1804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97631</xdr:rowOff>
    </xdr:from>
    <xdr:to>
      <xdr:col>111</xdr:col>
      <xdr:colOff>177800</xdr:colOff>
      <xdr:row>105</xdr:row>
      <xdr:rowOff>161925</xdr:rowOff>
    </xdr:to>
    <xdr:cxnSp macro="">
      <xdr:nvCxnSpPr>
        <xdr:cNvPr id="944" name="直線コネクタ 943"/>
        <xdr:cNvCxnSpPr/>
      </xdr:nvCxnSpPr>
      <xdr:spPr>
        <a:xfrm>
          <a:off x="20434300" y="18099881"/>
          <a:ext cx="889000" cy="6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58262</xdr:rowOff>
    </xdr:from>
    <xdr:to>
      <xdr:col>102</xdr:col>
      <xdr:colOff>165100</xdr:colOff>
      <xdr:row>105</xdr:row>
      <xdr:rowOff>159862</xdr:rowOff>
    </xdr:to>
    <xdr:sp macro="" textlink="">
      <xdr:nvSpPr>
        <xdr:cNvPr id="945" name="楕円 944"/>
        <xdr:cNvSpPr/>
      </xdr:nvSpPr>
      <xdr:spPr>
        <a:xfrm>
          <a:off x="19494500" y="1806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97631</xdr:rowOff>
    </xdr:from>
    <xdr:to>
      <xdr:col>107</xdr:col>
      <xdr:colOff>50800</xdr:colOff>
      <xdr:row>105</xdr:row>
      <xdr:rowOff>109062</xdr:rowOff>
    </xdr:to>
    <xdr:cxnSp macro="">
      <xdr:nvCxnSpPr>
        <xdr:cNvPr id="946" name="直線コネクタ 945"/>
        <xdr:cNvCxnSpPr/>
      </xdr:nvCxnSpPr>
      <xdr:spPr>
        <a:xfrm flipV="1">
          <a:off x="19545300" y="1809988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47" name="楕円 946"/>
        <xdr:cNvSpPr/>
      </xdr:nvSpPr>
      <xdr:spPr>
        <a:xfrm>
          <a:off x="18605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109062</xdr:rowOff>
    </xdr:from>
    <xdr:to>
      <xdr:col>102</xdr:col>
      <xdr:colOff>114300</xdr:colOff>
      <xdr:row>105</xdr:row>
      <xdr:rowOff>121920</xdr:rowOff>
    </xdr:to>
    <xdr:cxnSp macro="">
      <xdr:nvCxnSpPr>
        <xdr:cNvPr id="948" name="直線コネクタ 947"/>
        <xdr:cNvCxnSpPr/>
      </xdr:nvCxnSpPr>
      <xdr:spPr>
        <a:xfrm flipV="1">
          <a:off x="18656300" y="18111312"/>
          <a:ext cx="889000" cy="1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949" name="n_1aveValue【庁舎】&#10;一人当たり面積"/>
        <xdr:cNvSpPr txBox="1"/>
      </xdr:nvSpPr>
      <xdr:spPr>
        <a:xfrm>
          <a:off x="21075727" y="182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99553</xdr:rowOff>
    </xdr:from>
    <xdr:ext cx="469744" cy="259045"/>
    <xdr:sp macro="" textlink="">
      <xdr:nvSpPr>
        <xdr:cNvPr id="950" name="n_2aveValue【庁舎】&#10;一人当たり面積"/>
        <xdr:cNvSpPr txBox="1"/>
      </xdr:nvSpPr>
      <xdr:spPr>
        <a:xfrm>
          <a:off x="20199427" y="1827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92409</xdr:rowOff>
    </xdr:from>
    <xdr:ext cx="469744" cy="259045"/>
    <xdr:sp macro="" textlink="">
      <xdr:nvSpPr>
        <xdr:cNvPr id="951" name="n_3aveValue【庁舎】&#10;一人当たり面積"/>
        <xdr:cNvSpPr txBox="1"/>
      </xdr:nvSpPr>
      <xdr:spPr>
        <a:xfrm>
          <a:off x="19310427" y="1826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116698</xdr:rowOff>
    </xdr:from>
    <xdr:ext cx="469744" cy="259045"/>
    <xdr:sp macro="" textlink="">
      <xdr:nvSpPr>
        <xdr:cNvPr id="952" name="n_4aveValue【庁舎】&#10;一人当たり面積"/>
        <xdr:cNvSpPr txBox="1"/>
      </xdr:nvSpPr>
      <xdr:spPr>
        <a:xfrm>
          <a:off x="18421427" y="1829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57802</xdr:rowOff>
    </xdr:from>
    <xdr:ext cx="469744" cy="259045"/>
    <xdr:sp macro="" textlink="">
      <xdr:nvSpPr>
        <xdr:cNvPr id="953" name="n_1mainValue【庁舎】&#10;一人当たり面積"/>
        <xdr:cNvSpPr txBox="1"/>
      </xdr:nvSpPr>
      <xdr:spPr>
        <a:xfrm>
          <a:off x="210757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164958</xdr:rowOff>
    </xdr:from>
    <xdr:ext cx="469744" cy="259045"/>
    <xdr:sp macro="" textlink="">
      <xdr:nvSpPr>
        <xdr:cNvPr id="954" name="n_2mainValue【庁舎】&#10;一人当たり面積"/>
        <xdr:cNvSpPr txBox="1"/>
      </xdr:nvSpPr>
      <xdr:spPr>
        <a:xfrm>
          <a:off x="20199427" y="1782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4939</xdr:rowOff>
    </xdr:from>
    <xdr:ext cx="469744" cy="259045"/>
    <xdr:sp macro="" textlink="">
      <xdr:nvSpPr>
        <xdr:cNvPr id="955" name="n_3mainValue【庁舎】&#10;一人当たり面積"/>
        <xdr:cNvSpPr txBox="1"/>
      </xdr:nvSpPr>
      <xdr:spPr>
        <a:xfrm>
          <a:off x="19310427" y="1783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17797</xdr:rowOff>
    </xdr:from>
    <xdr:ext cx="469744" cy="259045"/>
    <xdr:sp macro="" textlink="">
      <xdr:nvSpPr>
        <xdr:cNvPr id="956" name="n_4mainValue【庁舎】&#10;一人当たり面積"/>
        <xdr:cNvSpPr txBox="1"/>
      </xdr:nvSpPr>
      <xdr:spPr>
        <a:xfrm>
          <a:off x="18421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・有形固定資産減価償却率について、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R</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各施設とも大きな変動はありませんでした。また、一人当たり面積、有形固定資産額は、人口減少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の影響もあり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毎年度微増している状況です。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・各施設の状況として、体育館・プールや一般廃棄物処理施設などは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老朽化が進んでおり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、類似団体と比較し有形固定資産減価償却率が大きいことから、施設の現状把握やコストを検証し、施設の適正な保有量や老朽化対策を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講じていく</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必要があります。</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また、庁舎や福祉施設などは施設が比較的新しいため、有形固定資産減価償却率が類似団体より低くなっています。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・施設の一人当たり面積については、６町村合併により誕生した本市は、旧町村単位に類似の公共施設が設置されているため、特に体育館・プールや保健センターにおいて面積が大きくなっています。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32646211</v>
      </c>
      <c r="BO4" s="407"/>
      <c r="BP4" s="407"/>
      <c r="BQ4" s="407"/>
      <c r="BR4" s="407"/>
      <c r="BS4" s="407"/>
      <c r="BT4" s="407"/>
      <c r="BU4" s="408"/>
      <c r="BV4" s="406">
        <v>32829573</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3.7</v>
      </c>
      <c r="CU4" s="413"/>
      <c r="CV4" s="413"/>
      <c r="CW4" s="413"/>
      <c r="CX4" s="413"/>
      <c r="CY4" s="413"/>
      <c r="CZ4" s="413"/>
      <c r="DA4" s="414"/>
      <c r="DB4" s="412">
        <v>2.6</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31633169</v>
      </c>
      <c r="BO5" s="444"/>
      <c r="BP5" s="444"/>
      <c r="BQ5" s="444"/>
      <c r="BR5" s="444"/>
      <c r="BS5" s="444"/>
      <c r="BT5" s="444"/>
      <c r="BU5" s="445"/>
      <c r="BV5" s="443">
        <v>32132436</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97</v>
      </c>
      <c r="CU5" s="441"/>
      <c r="CV5" s="441"/>
      <c r="CW5" s="441"/>
      <c r="CX5" s="441"/>
      <c r="CY5" s="441"/>
      <c r="CZ5" s="441"/>
      <c r="DA5" s="442"/>
      <c r="DB5" s="440">
        <v>94.3</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1013042</v>
      </c>
      <c r="BO6" s="444"/>
      <c r="BP6" s="444"/>
      <c r="BQ6" s="444"/>
      <c r="BR6" s="444"/>
      <c r="BS6" s="444"/>
      <c r="BT6" s="444"/>
      <c r="BU6" s="445"/>
      <c r="BV6" s="443">
        <v>697137</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98</v>
      </c>
      <c r="CU6" s="481"/>
      <c r="CV6" s="481"/>
      <c r="CW6" s="481"/>
      <c r="CX6" s="481"/>
      <c r="CY6" s="481"/>
      <c r="CZ6" s="481"/>
      <c r="DA6" s="482"/>
      <c r="DB6" s="480">
        <v>96.7</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104</v>
      </c>
      <c r="AV7" s="476"/>
      <c r="AW7" s="476"/>
      <c r="AX7" s="476"/>
      <c r="AY7" s="477" t="s">
        <v>108</v>
      </c>
      <c r="AZ7" s="478"/>
      <c r="BA7" s="478"/>
      <c r="BB7" s="478"/>
      <c r="BC7" s="478"/>
      <c r="BD7" s="478"/>
      <c r="BE7" s="478"/>
      <c r="BF7" s="478"/>
      <c r="BG7" s="478"/>
      <c r="BH7" s="478"/>
      <c r="BI7" s="478"/>
      <c r="BJ7" s="478"/>
      <c r="BK7" s="478"/>
      <c r="BL7" s="478"/>
      <c r="BM7" s="479"/>
      <c r="BN7" s="443">
        <v>395357</v>
      </c>
      <c r="BO7" s="444"/>
      <c r="BP7" s="444"/>
      <c r="BQ7" s="444"/>
      <c r="BR7" s="444"/>
      <c r="BS7" s="444"/>
      <c r="BT7" s="444"/>
      <c r="BU7" s="445"/>
      <c r="BV7" s="443">
        <v>242433</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16875648</v>
      </c>
      <c r="CU7" s="444"/>
      <c r="CV7" s="444"/>
      <c r="CW7" s="444"/>
      <c r="CX7" s="444"/>
      <c r="CY7" s="444"/>
      <c r="CZ7" s="444"/>
      <c r="DA7" s="445"/>
      <c r="DB7" s="443">
        <v>17537568</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617685</v>
      </c>
      <c r="BO8" s="444"/>
      <c r="BP8" s="444"/>
      <c r="BQ8" s="444"/>
      <c r="BR8" s="444"/>
      <c r="BS8" s="444"/>
      <c r="BT8" s="444"/>
      <c r="BU8" s="445"/>
      <c r="BV8" s="443">
        <v>454704</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0.25</v>
      </c>
      <c r="CU8" s="484"/>
      <c r="CV8" s="484"/>
      <c r="CW8" s="484"/>
      <c r="CX8" s="484"/>
      <c r="CY8" s="484"/>
      <c r="CZ8" s="484"/>
      <c r="DA8" s="485"/>
      <c r="DB8" s="483">
        <v>0.25</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36007</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118</v>
      </c>
      <c r="AV9" s="476"/>
      <c r="AW9" s="476"/>
      <c r="AX9" s="476"/>
      <c r="AY9" s="477" t="s">
        <v>119</v>
      </c>
      <c r="AZ9" s="478"/>
      <c r="BA9" s="478"/>
      <c r="BB9" s="478"/>
      <c r="BC9" s="478"/>
      <c r="BD9" s="478"/>
      <c r="BE9" s="478"/>
      <c r="BF9" s="478"/>
      <c r="BG9" s="478"/>
      <c r="BH9" s="478"/>
      <c r="BI9" s="478"/>
      <c r="BJ9" s="478"/>
      <c r="BK9" s="478"/>
      <c r="BL9" s="478"/>
      <c r="BM9" s="479"/>
      <c r="BN9" s="443">
        <v>162981</v>
      </c>
      <c r="BO9" s="444"/>
      <c r="BP9" s="444"/>
      <c r="BQ9" s="444"/>
      <c r="BR9" s="444"/>
      <c r="BS9" s="444"/>
      <c r="BT9" s="444"/>
      <c r="BU9" s="445"/>
      <c r="BV9" s="443">
        <v>95370</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19.3</v>
      </c>
      <c r="CU9" s="441"/>
      <c r="CV9" s="441"/>
      <c r="CW9" s="441"/>
      <c r="CX9" s="441"/>
      <c r="CY9" s="441"/>
      <c r="CZ9" s="441"/>
      <c r="DA9" s="442"/>
      <c r="DB9" s="440">
        <v>16.3</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121</v>
      </c>
      <c r="M10" s="473"/>
      <c r="N10" s="473"/>
      <c r="O10" s="473"/>
      <c r="P10" s="473"/>
      <c r="Q10" s="474"/>
      <c r="R10" s="494">
        <v>39032</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123</v>
      </c>
      <c r="AV10" s="476"/>
      <c r="AW10" s="476"/>
      <c r="AX10" s="476"/>
      <c r="AY10" s="477" t="s">
        <v>124</v>
      </c>
      <c r="AZ10" s="478"/>
      <c r="BA10" s="478"/>
      <c r="BB10" s="478"/>
      <c r="BC10" s="478"/>
      <c r="BD10" s="478"/>
      <c r="BE10" s="478"/>
      <c r="BF10" s="478"/>
      <c r="BG10" s="478"/>
      <c r="BH10" s="478"/>
      <c r="BI10" s="478"/>
      <c r="BJ10" s="478"/>
      <c r="BK10" s="478"/>
      <c r="BL10" s="478"/>
      <c r="BM10" s="479"/>
      <c r="BN10" s="443">
        <v>5</v>
      </c>
      <c r="BO10" s="444"/>
      <c r="BP10" s="444"/>
      <c r="BQ10" s="444"/>
      <c r="BR10" s="444"/>
      <c r="BS10" s="444"/>
      <c r="BT10" s="444"/>
      <c r="BU10" s="445"/>
      <c r="BV10" s="443">
        <v>10</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129</v>
      </c>
      <c r="AV11" s="476"/>
      <c r="AW11" s="476"/>
      <c r="AX11" s="476"/>
      <c r="AY11" s="477" t="s">
        <v>130</v>
      </c>
      <c r="AZ11" s="478"/>
      <c r="BA11" s="478"/>
      <c r="BB11" s="478"/>
      <c r="BC11" s="478"/>
      <c r="BD11" s="478"/>
      <c r="BE11" s="478"/>
      <c r="BF11" s="478"/>
      <c r="BG11" s="478"/>
      <c r="BH11" s="478"/>
      <c r="BI11" s="478"/>
      <c r="BJ11" s="478"/>
      <c r="BK11" s="478"/>
      <c r="BL11" s="478"/>
      <c r="BM11" s="479"/>
      <c r="BN11" s="443">
        <v>522350</v>
      </c>
      <c r="BO11" s="444"/>
      <c r="BP11" s="444"/>
      <c r="BQ11" s="444"/>
      <c r="BR11" s="444"/>
      <c r="BS11" s="444"/>
      <c r="BT11" s="444"/>
      <c r="BU11" s="445"/>
      <c r="BV11" s="443">
        <v>0</v>
      </c>
      <c r="BW11" s="444"/>
      <c r="BX11" s="444"/>
      <c r="BY11" s="444"/>
      <c r="BZ11" s="444"/>
      <c r="CA11" s="444"/>
      <c r="CB11" s="444"/>
      <c r="CC11" s="445"/>
      <c r="CD11" s="446" t="s">
        <v>131</v>
      </c>
      <c r="CE11" s="447"/>
      <c r="CF11" s="447"/>
      <c r="CG11" s="447"/>
      <c r="CH11" s="447"/>
      <c r="CI11" s="447"/>
      <c r="CJ11" s="447"/>
      <c r="CK11" s="447"/>
      <c r="CL11" s="447"/>
      <c r="CM11" s="447"/>
      <c r="CN11" s="447"/>
      <c r="CO11" s="447"/>
      <c r="CP11" s="447"/>
      <c r="CQ11" s="447"/>
      <c r="CR11" s="447"/>
      <c r="CS11" s="448"/>
      <c r="CT11" s="483" t="s">
        <v>132</v>
      </c>
      <c r="CU11" s="484"/>
      <c r="CV11" s="484"/>
      <c r="CW11" s="484"/>
      <c r="CX11" s="484"/>
      <c r="CY11" s="484"/>
      <c r="CZ11" s="484"/>
      <c r="DA11" s="485"/>
      <c r="DB11" s="483" t="s">
        <v>133</v>
      </c>
      <c r="DC11" s="484"/>
      <c r="DD11" s="484"/>
      <c r="DE11" s="484"/>
      <c r="DF11" s="484"/>
      <c r="DG11" s="484"/>
      <c r="DH11" s="484"/>
      <c r="DI11" s="485"/>
    </row>
    <row r="12" spans="1:119" ht="18.75" customHeight="1" x14ac:dyDescent="0.15">
      <c r="A12" s="181"/>
      <c r="B12" s="503" t="s">
        <v>134</v>
      </c>
      <c r="C12" s="504"/>
      <c r="D12" s="504"/>
      <c r="E12" s="504"/>
      <c r="F12" s="504"/>
      <c r="G12" s="504"/>
      <c r="H12" s="504"/>
      <c r="I12" s="504"/>
      <c r="J12" s="504"/>
      <c r="K12" s="505"/>
      <c r="L12" s="512" t="s">
        <v>135</v>
      </c>
      <c r="M12" s="513"/>
      <c r="N12" s="513"/>
      <c r="O12" s="513"/>
      <c r="P12" s="513"/>
      <c r="Q12" s="514"/>
      <c r="R12" s="515">
        <v>35738</v>
      </c>
      <c r="S12" s="516"/>
      <c r="T12" s="516"/>
      <c r="U12" s="516"/>
      <c r="V12" s="517"/>
      <c r="W12" s="518" t="s">
        <v>1</v>
      </c>
      <c r="X12" s="476"/>
      <c r="Y12" s="476"/>
      <c r="Z12" s="476"/>
      <c r="AA12" s="476"/>
      <c r="AB12" s="519"/>
      <c r="AC12" s="520" t="s">
        <v>136</v>
      </c>
      <c r="AD12" s="521"/>
      <c r="AE12" s="521"/>
      <c r="AF12" s="521"/>
      <c r="AG12" s="522"/>
      <c r="AH12" s="520" t="s">
        <v>137</v>
      </c>
      <c r="AI12" s="521"/>
      <c r="AJ12" s="521"/>
      <c r="AK12" s="521"/>
      <c r="AL12" s="523"/>
      <c r="AM12" s="472" t="s">
        <v>138</v>
      </c>
      <c r="AN12" s="473"/>
      <c r="AO12" s="473"/>
      <c r="AP12" s="473"/>
      <c r="AQ12" s="473"/>
      <c r="AR12" s="473"/>
      <c r="AS12" s="473"/>
      <c r="AT12" s="474"/>
      <c r="AU12" s="475" t="s">
        <v>129</v>
      </c>
      <c r="AV12" s="476"/>
      <c r="AW12" s="476"/>
      <c r="AX12" s="476"/>
      <c r="AY12" s="477" t="s">
        <v>139</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140</v>
      </c>
      <c r="CE12" s="447"/>
      <c r="CF12" s="447"/>
      <c r="CG12" s="447"/>
      <c r="CH12" s="447"/>
      <c r="CI12" s="447"/>
      <c r="CJ12" s="447"/>
      <c r="CK12" s="447"/>
      <c r="CL12" s="447"/>
      <c r="CM12" s="447"/>
      <c r="CN12" s="447"/>
      <c r="CO12" s="447"/>
      <c r="CP12" s="447"/>
      <c r="CQ12" s="447"/>
      <c r="CR12" s="447"/>
      <c r="CS12" s="448"/>
      <c r="CT12" s="483" t="s">
        <v>141</v>
      </c>
      <c r="CU12" s="484"/>
      <c r="CV12" s="484"/>
      <c r="CW12" s="484"/>
      <c r="CX12" s="484"/>
      <c r="CY12" s="484"/>
      <c r="CZ12" s="484"/>
      <c r="DA12" s="485"/>
      <c r="DB12" s="483" t="s">
        <v>133</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142</v>
      </c>
      <c r="N13" s="535"/>
      <c r="O13" s="535"/>
      <c r="P13" s="535"/>
      <c r="Q13" s="536"/>
      <c r="R13" s="527">
        <v>35537</v>
      </c>
      <c r="S13" s="528"/>
      <c r="T13" s="528"/>
      <c r="U13" s="528"/>
      <c r="V13" s="529"/>
      <c r="W13" s="459" t="s">
        <v>143</v>
      </c>
      <c r="X13" s="460"/>
      <c r="Y13" s="460"/>
      <c r="Z13" s="460"/>
      <c r="AA13" s="460"/>
      <c r="AB13" s="450"/>
      <c r="AC13" s="494">
        <v>1784</v>
      </c>
      <c r="AD13" s="495"/>
      <c r="AE13" s="495"/>
      <c r="AF13" s="495"/>
      <c r="AG13" s="537"/>
      <c r="AH13" s="494">
        <v>2315</v>
      </c>
      <c r="AI13" s="495"/>
      <c r="AJ13" s="495"/>
      <c r="AK13" s="495"/>
      <c r="AL13" s="496"/>
      <c r="AM13" s="472" t="s">
        <v>144</v>
      </c>
      <c r="AN13" s="473"/>
      <c r="AO13" s="473"/>
      <c r="AP13" s="473"/>
      <c r="AQ13" s="473"/>
      <c r="AR13" s="473"/>
      <c r="AS13" s="473"/>
      <c r="AT13" s="474"/>
      <c r="AU13" s="475" t="s">
        <v>145</v>
      </c>
      <c r="AV13" s="476"/>
      <c r="AW13" s="476"/>
      <c r="AX13" s="476"/>
      <c r="AY13" s="477" t="s">
        <v>146</v>
      </c>
      <c r="AZ13" s="478"/>
      <c r="BA13" s="478"/>
      <c r="BB13" s="478"/>
      <c r="BC13" s="478"/>
      <c r="BD13" s="478"/>
      <c r="BE13" s="478"/>
      <c r="BF13" s="478"/>
      <c r="BG13" s="478"/>
      <c r="BH13" s="478"/>
      <c r="BI13" s="478"/>
      <c r="BJ13" s="478"/>
      <c r="BK13" s="478"/>
      <c r="BL13" s="478"/>
      <c r="BM13" s="479"/>
      <c r="BN13" s="443">
        <v>685336</v>
      </c>
      <c r="BO13" s="444"/>
      <c r="BP13" s="444"/>
      <c r="BQ13" s="444"/>
      <c r="BR13" s="444"/>
      <c r="BS13" s="444"/>
      <c r="BT13" s="444"/>
      <c r="BU13" s="445"/>
      <c r="BV13" s="443">
        <v>95380</v>
      </c>
      <c r="BW13" s="444"/>
      <c r="BX13" s="444"/>
      <c r="BY13" s="444"/>
      <c r="BZ13" s="444"/>
      <c r="CA13" s="444"/>
      <c r="CB13" s="444"/>
      <c r="CC13" s="445"/>
      <c r="CD13" s="446" t="s">
        <v>147</v>
      </c>
      <c r="CE13" s="447"/>
      <c r="CF13" s="447"/>
      <c r="CG13" s="447"/>
      <c r="CH13" s="447"/>
      <c r="CI13" s="447"/>
      <c r="CJ13" s="447"/>
      <c r="CK13" s="447"/>
      <c r="CL13" s="447"/>
      <c r="CM13" s="447"/>
      <c r="CN13" s="447"/>
      <c r="CO13" s="447"/>
      <c r="CP13" s="447"/>
      <c r="CQ13" s="447"/>
      <c r="CR13" s="447"/>
      <c r="CS13" s="448"/>
      <c r="CT13" s="440">
        <v>10.9</v>
      </c>
      <c r="CU13" s="441"/>
      <c r="CV13" s="441"/>
      <c r="CW13" s="441"/>
      <c r="CX13" s="441"/>
      <c r="CY13" s="441"/>
      <c r="CZ13" s="441"/>
      <c r="DA13" s="442"/>
      <c r="DB13" s="440">
        <v>11.1</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148</v>
      </c>
      <c r="M14" s="525"/>
      <c r="N14" s="525"/>
      <c r="O14" s="525"/>
      <c r="P14" s="525"/>
      <c r="Q14" s="526"/>
      <c r="R14" s="527">
        <v>36373</v>
      </c>
      <c r="S14" s="528"/>
      <c r="T14" s="528"/>
      <c r="U14" s="528"/>
      <c r="V14" s="529"/>
      <c r="W14" s="433"/>
      <c r="X14" s="434"/>
      <c r="Y14" s="434"/>
      <c r="Z14" s="434"/>
      <c r="AA14" s="434"/>
      <c r="AB14" s="423"/>
      <c r="AC14" s="530">
        <v>9.6</v>
      </c>
      <c r="AD14" s="531"/>
      <c r="AE14" s="531"/>
      <c r="AF14" s="531"/>
      <c r="AG14" s="532"/>
      <c r="AH14" s="530">
        <v>11.7</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149</v>
      </c>
      <c r="CE14" s="539"/>
      <c r="CF14" s="539"/>
      <c r="CG14" s="539"/>
      <c r="CH14" s="539"/>
      <c r="CI14" s="539"/>
      <c r="CJ14" s="539"/>
      <c r="CK14" s="539"/>
      <c r="CL14" s="539"/>
      <c r="CM14" s="539"/>
      <c r="CN14" s="539"/>
      <c r="CO14" s="539"/>
      <c r="CP14" s="539"/>
      <c r="CQ14" s="539"/>
      <c r="CR14" s="539"/>
      <c r="CS14" s="540"/>
      <c r="CT14" s="541">
        <v>95.7</v>
      </c>
      <c r="CU14" s="542"/>
      <c r="CV14" s="542"/>
      <c r="CW14" s="542"/>
      <c r="CX14" s="542"/>
      <c r="CY14" s="542"/>
      <c r="CZ14" s="542"/>
      <c r="DA14" s="543"/>
      <c r="DB14" s="541">
        <v>98</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142</v>
      </c>
      <c r="N15" s="535"/>
      <c r="O15" s="535"/>
      <c r="P15" s="535"/>
      <c r="Q15" s="536"/>
      <c r="R15" s="527">
        <v>36174</v>
      </c>
      <c r="S15" s="528"/>
      <c r="T15" s="528"/>
      <c r="U15" s="528"/>
      <c r="V15" s="529"/>
      <c r="W15" s="459" t="s">
        <v>150</v>
      </c>
      <c r="X15" s="460"/>
      <c r="Y15" s="460"/>
      <c r="Z15" s="460"/>
      <c r="AA15" s="460"/>
      <c r="AB15" s="450"/>
      <c r="AC15" s="494">
        <v>5148</v>
      </c>
      <c r="AD15" s="495"/>
      <c r="AE15" s="495"/>
      <c r="AF15" s="495"/>
      <c r="AG15" s="537"/>
      <c r="AH15" s="494">
        <v>5559</v>
      </c>
      <c r="AI15" s="495"/>
      <c r="AJ15" s="495"/>
      <c r="AK15" s="495"/>
      <c r="AL15" s="496"/>
      <c r="AM15" s="472"/>
      <c r="AN15" s="473"/>
      <c r="AO15" s="473"/>
      <c r="AP15" s="473"/>
      <c r="AQ15" s="473"/>
      <c r="AR15" s="473"/>
      <c r="AS15" s="473"/>
      <c r="AT15" s="474"/>
      <c r="AU15" s="475"/>
      <c r="AV15" s="476"/>
      <c r="AW15" s="476"/>
      <c r="AX15" s="476"/>
      <c r="AY15" s="403" t="s">
        <v>151</v>
      </c>
      <c r="AZ15" s="404"/>
      <c r="BA15" s="404"/>
      <c r="BB15" s="404"/>
      <c r="BC15" s="404"/>
      <c r="BD15" s="404"/>
      <c r="BE15" s="404"/>
      <c r="BF15" s="404"/>
      <c r="BG15" s="404"/>
      <c r="BH15" s="404"/>
      <c r="BI15" s="404"/>
      <c r="BJ15" s="404"/>
      <c r="BK15" s="404"/>
      <c r="BL15" s="404"/>
      <c r="BM15" s="405"/>
      <c r="BN15" s="406">
        <v>4076010</v>
      </c>
      <c r="BO15" s="407"/>
      <c r="BP15" s="407"/>
      <c r="BQ15" s="407"/>
      <c r="BR15" s="407"/>
      <c r="BS15" s="407"/>
      <c r="BT15" s="407"/>
      <c r="BU15" s="408"/>
      <c r="BV15" s="406">
        <v>3895220</v>
      </c>
      <c r="BW15" s="407"/>
      <c r="BX15" s="407"/>
      <c r="BY15" s="407"/>
      <c r="BZ15" s="407"/>
      <c r="CA15" s="407"/>
      <c r="CB15" s="407"/>
      <c r="CC15" s="408"/>
      <c r="CD15" s="544" t="s">
        <v>152</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153</v>
      </c>
      <c r="M16" s="547"/>
      <c r="N16" s="547"/>
      <c r="O16" s="547"/>
      <c r="P16" s="547"/>
      <c r="Q16" s="548"/>
      <c r="R16" s="549" t="s">
        <v>154</v>
      </c>
      <c r="S16" s="550"/>
      <c r="T16" s="550"/>
      <c r="U16" s="550"/>
      <c r="V16" s="551"/>
      <c r="W16" s="433"/>
      <c r="X16" s="434"/>
      <c r="Y16" s="434"/>
      <c r="Z16" s="434"/>
      <c r="AA16" s="434"/>
      <c r="AB16" s="423"/>
      <c r="AC16" s="530">
        <v>27.8</v>
      </c>
      <c r="AD16" s="531"/>
      <c r="AE16" s="531"/>
      <c r="AF16" s="531"/>
      <c r="AG16" s="532"/>
      <c r="AH16" s="530">
        <v>28.1</v>
      </c>
      <c r="AI16" s="531"/>
      <c r="AJ16" s="531"/>
      <c r="AK16" s="531"/>
      <c r="AL16" s="533"/>
      <c r="AM16" s="472"/>
      <c r="AN16" s="473"/>
      <c r="AO16" s="473"/>
      <c r="AP16" s="473"/>
      <c r="AQ16" s="473"/>
      <c r="AR16" s="473"/>
      <c r="AS16" s="473"/>
      <c r="AT16" s="474"/>
      <c r="AU16" s="475"/>
      <c r="AV16" s="476"/>
      <c r="AW16" s="476"/>
      <c r="AX16" s="476"/>
      <c r="AY16" s="477" t="s">
        <v>155</v>
      </c>
      <c r="AZ16" s="478"/>
      <c r="BA16" s="478"/>
      <c r="BB16" s="478"/>
      <c r="BC16" s="478"/>
      <c r="BD16" s="478"/>
      <c r="BE16" s="478"/>
      <c r="BF16" s="478"/>
      <c r="BG16" s="478"/>
      <c r="BH16" s="478"/>
      <c r="BI16" s="478"/>
      <c r="BJ16" s="478"/>
      <c r="BK16" s="478"/>
      <c r="BL16" s="478"/>
      <c r="BM16" s="479"/>
      <c r="BN16" s="443">
        <v>15774194</v>
      </c>
      <c r="BO16" s="444"/>
      <c r="BP16" s="444"/>
      <c r="BQ16" s="444"/>
      <c r="BR16" s="444"/>
      <c r="BS16" s="444"/>
      <c r="BT16" s="444"/>
      <c r="BU16" s="445"/>
      <c r="BV16" s="443">
        <v>16000837</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156</v>
      </c>
      <c r="N17" s="555"/>
      <c r="O17" s="555"/>
      <c r="P17" s="555"/>
      <c r="Q17" s="556"/>
      <c r="R17" s="549" t="s">
        <v>157</v>
      </c>
      <c r="S17" s="550"/>
      <c r="T17" s="550"/>
      <c r="U17" s="550"/>
      <c r="V17" s="551"/>
      <c r="W17" s="459" t="s">
        <v>158</v>
      </c>
      <c r="X17" s="460"/>
      <c r="Y17" s="460"/>
      <c r="Z17" s="460"/>
      <c r="AA17" s="460"/>
      <c r="AB17" s="450"/>
      <c r="AC17" s="494">
        <v>11567</v>
      </c>
      <c r="AD17" s="495"/>
      <c r="AE17" s="495"/>
      <c r="AF17" s="495"/>
      <c r="AG17" s="537"/>
      <c r="AH17" s="494">
        <v>11881</v>
      </c>
      <c r="AI17" s="495"/>
      <c r="AJ17" s="495"/>
      <c r="AK17" s="495"/>
      <c r="AL17" s="496"/>
      <c r="AM17" s="472"/>
      <c r="AN17" s="473"/>
      <c r="AO17" s="473"/>
      <c r="AP17" s="473"/>
      <c r="AQ17" s="473"/>
      <c r="AR17" s="473"/>
      <c r="AS17" s="473"/>
      <c r="AT17" s="474"/>
      <c r="AU17" s="475"/>
      <c r="AV17" s="476"/>
      <c r="AW17" s="476"/>
      <c r="AX17" s="476"/>
      <c r="AY17" s="477" t="s">
        <v>159</v>
      </c>
      <c r="AZ17" s="478"/>
      <c r="BA17" s="478"/>
      <c r="BB17" s="478"/>
      <c r="BC17" s="478"/>
      <c r="BD17" s="478"/>
      <c r="BE17" s="478"/>
      <c r="BF17" s="478"/>
      <c r="BG17" s="478"/>
      <c r="BH17" s="478"/>
      <c r="BI17" s="478"/>
      <c r="BJ17" s="478"/>
      <c r="BK17" s="478"/>
      <c r="BL17" s="478"/>
      <c r="BM17" s="479"/>
      <c r="BN17" s="443">
        <v>5046151</v>
      </c>
      <c r="BO17" s="444"/>
      <c r="BP17" s="444"/>
      <c r="BQ17" s="444"/>
      <c r="BR17" s="444"/>
      <c r="BS17" s="444"/>
      <c r="BT17" s="444"/>
      <c r="BU17" s="445"/>
      <c r="BV17" s="443">
        <v>4813441</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160</v>
      </c>
      <c r="C18" s="486"/>
      <c r="D18" s="486"/>
      <c r="E18" s="566"/>
      <c r="F18" s="566"/>
      <c r="G18" s="566"/>
      <c r="H18" s="566"/>
      <c r="I18" s="566"/>
      <c r="J18" s="566"/>
      <c r="K18" s="566"/>
      <c r="L18" s="567">
        <v>553.17999999999995</v>
      </c>
      <c r="M18" s="567"/>
      <c r="N18" s="567"/>
      <c r="O18" s="567"/>
      <c r="P18" s="567"/>
      <c r="Q18" s="567"/>
      <c r="R18" s="568"/>
      <c r="S18" s="568"/>
      <c r="T18" s="568"/>
      <c r="U18" s="568"/>
      <c r="V18" s="569"/>
      <c r="W18" s="461"/>
      <c r="X18" s="462"/>
      <c r="Y18" s="462"/>
      <c r="Z18" s="462"/>
      <c r="AA18" s="462"/>
      <c r="AB18" s="453"/>
      <c r="AC18" s="570">
        <v>62.5</v>
      </c>
      <c r="AD18" s="571"/>
      <c r="AE18" s="571"/>
      <c r="AF18" s="571"/>
      <c r="AG18" s="572"/>
      <c r="AH18" s="570">
        <v>60.1</v>
      </c>
      <c r="AI18" s="571"/>
      <c r="AJ18" s="571"/>
      <c r="AK18" s="571"/>
      <c r="AL18" s="573"/>
      <c r="AM18" s="472"/>
      <c r="AN18" s="473"/>
      <c r="AO18" s="473"/>
      <c r="AP18" s="473"/>
      <c r="AQ18" s="473"/>
      <c r="AR18" s="473"/>
      <c r="AS18" s="473"/>
      <c r="AT18" s="474"/>
      <c r="AU18" s="475"/>
      <c r="AV18" s="476"/>
      <c r="AW18" s="476"/>
      <c r="AX18" s="476"/>
      <c r="AY18" s="477" t="s">
        <v>161</v>
      </c>
      <c r="AZ18" s="478"/>
      <c r="BA18" s="478"/>
      <c r="BB18" s="478"/>
      <c r="BC18" s="478"/>
      <c r="BD18" s="478"/>
      <c r="BE18" s="478"/>
      <c r="BF18" s="478"/>
      <c r="BG18" s="478"/>
      <c r="BH18" s="478"/>
      <c r="BI18" s="478"/>
      <c r="BJ18" s="478"/>
      <c r="BK18" s="478"/>
      <c r="BL18" s="478"/>
      <c r="BM18" s="479"/>
      <c r="BN18" s="443">
        <v>16647728</v>
      </c>
      <c r="BO18" s="444"/>
      <c r="BP18" s="444"/>
      <c r="BQ18" s="444"/>
      <c r="BR18" s="444"/>
      <c r="BS18" s="444"/>
      <c r="BT18" s="444"/>
      <c r="BU18" s="445"/>
      <c r="BV18" s="443">
        <v>16892518</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162</v>
      </c>
      <c r="C19" s="486"/>
      <c r="D19" s="486"/>
      <c r="E19" s="566"/>
      <c r="F19" s="566"/>
      <c r="G19" s="566"/>
      <c r="H19" s="566"/>
      <c r="I19" s="566"/>
      <c r="J19" s="566"/>
      <c r="K19" s="566"/>
      <c r="L19" s="574">
        <v>65</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163</v>
      </c>
      <c r="AZ19" s="478"/>
      <c r="BA19" s="478"/>
      <c r="BB19" s="478"/>
      <c r="BC19" s="478"/>
      <c r="BD19" s="478"/>
      <c r="BE19" s="478"/>
      <c r="BF19" s="478"/>
      <c r="BG19" s="478"/>
      <c r="BH19" s="478"/>
      <c r="BI19" s="478"/>
      <c r="BJ19" s="478"/>
      <c r="BK19" s="478"/>
      <c r="BL19" s="478"/>
      <c r="BM19" s="479"/>
      <c r="BN19" s="443">
        <v>21496974</v>
      </c>
      <c r="BO19" s="444"/>
      <c r="BP19" s="444"/>
      <c r="BQ19" s="444"/>
      <c r="BR19" s="444"/>
      <c r="BS19" s="444"/>
      <c r="BT19" s="444"/>
      <c r="BU19" s="445"/>
      <c r="BV19" s="443">
        <v>22610134</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164</v>
      </c>
      <c r="C20" s="486"/>
      <c r="D20" s="486"/>
      <c r="E20" s="566"/>
      <c r="F20" s="566"/>
      <c r="G20" s="566"/>
      <c r="H20" s="566"/>
      <c r="I20" s="566"/>
      <c r="J20" s="566"/>
      <c r="K20" s="566"/>
      <c r="L20" s="574">
        <v>12432</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165</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166</v>
      </c>
      <c r="C22" s="587"/>
      <c r="D22" s="588"/>
      <c r="E22" s="455" t="s">
        <v>1</v>
      </c>
      <c r="F22" s="460"/>
      <c r="G22" s="460"/>
      <c r="H22" s="460"/>
      <c r="I22" s="460"/>
      <c r="J22" s="460"/>
      <c r="K22" s="450"/>
      <c r="L22" s="455" t="s">
        <v>167</v>
      </c>
      <c r="M22" s="460"/>
      <c r="N22" s="460"/>
      <c r="O22" s="460"/>
      <c r="P22" s="450"/>
      <c r="Q22" s="618" t="s">
        <v>168</v>
      </c>
      <c r="R22" s="619"/>
      <c r="S22" s="619"/>
      <c r="T22" s="619"/>
      <c r="U22" s="619"/>
      <c r="V22" s="620"/>
      <c r="W22" s="586" t="s">
        <v>169</v>
      </c>
      <c r="X22" s="587"/>
      <c r="Y22" s="588"/>
      <c r="Z22" s="455" t="s">
        <v>1</v>
      </c>
      <c r="AA22" s="460"/>
      <c r="AB22" s="460"/>
      <c r="AC22" s="460"/>
      <c r="AD22" s="460"/>
      <c r="AE22" s="460"/>
      <c r="AF22" s="460"/>
      <c r="AG22" s="450"/>
      <c r="AH22" s="624" t="s">
        <v>170</v>
      </c>
      <c r="AI22" s="460"/>
      <c r="AJ22" s="460"/>
      <c r="AK22" s="460"/>
      <c r="AL22" s="450"/>
      <c r="AM22" s="624" t="s">
        <v>171</v>
      </c>
      <c r="AN22" s="625"/>
      <c r="AO22" s="625"/>
      <c r="AP22" s="625"/>
      <c r="AQ22" s="625"/>
      <c r="AR22" s="626"/>
      <c r="AS22" s="618" t="s">
        <v>168</v>
      </c>
      <c r="AT22" s="619"/>
      <c r="AU22" s="619"/>
      <c r="AV22" s="619"/>
      <c r="AW22" s="619"/>
      <c r="AX22" s="630"/>
      <c r="AY22" s="403" t="s">
        <v>172</v>
      </c>
      <c r="AZ22" s="404"/>
      <c r="BA22" s="404"/>
      <c r="BB22" s="404"/>
      <c r="BC22" s="404"/>
      <c r="BD22" s="404"/>
      <c r="BE22" s="404"/>
      <c r="BF22" s="404"/>
      <c r="BG22" s="404"/>
      <c r="BH22" s="404"/>
      <c r="BI22" s="404"/>
      <c r="BJ22" s="404"/>
      <c r="BK22" s="404"/>
      <c r="BL22" s="404"/>
      <c r="BM22" s="405"/>
      <c r="BN22" s="406">
        <v>36753400</v>
      </c>
      <c r="BO22" s="407"/>
      <c r="BP22" s="407"/>
      <c r="BQ22" s="407"/>
      <c r="BR22" s="407"/>
      <c r="BS22" s="407"/>
      <c r="BT22" s="407"/>
      <c r="BU22" s="408"/>
      <c r="BV22" s="406">
        <v>37521900</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173</v>
      </c>
      <c r="AZ23" s="478"/>
      <c r="BA23" s="478"/>
      <c r="BB23" s="478"/>
      <c r="BC23" s="478"/>
      <c r="BD23" s="478"/>
      <c r="BE23" s="478"/>
      <c r="BF23" s="478"/>
      <c r="BG23" s="478"/>
      <c r="BH23" s="478"/>
      <c r="BI23" s="478"/>
      <c r="BJ23" s="478"/>
      <c r="BK23" s="478"/>
      <c r="BL23" s="478"/>
      <c r="BM23" s="479"/>
      <c r="BN23" s="443">
        <v>23001184</v>
      </c>
      <c r="BO23" s="444"/>
      <c r="BP23" s="444"/>
      <c r="BQ23" s="444"/>
      <c r="BR23" s="444"/>
      <c r="BS23" s="444"/>
      <c r="BT23" s="444"/>
      <c r="BU23" s="445"/>
      <c r="BV23" s="443">
        <v>22885870</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174</v>
      </c>
      <c r="F24" s="473"/>
      <c r="G24" s="473"/>
      <c r="H24" s="473"/>
      <c r="I24" s="473"/>
      <c r="J24" s="473"/>
      <c r="K24" s="474"/>
      <c r="L24" s="494">
        <v>1</v>
      </c>
      <c r="M24" s="495"/>
      <c r="N24" s="495"/>
      <c r="O24" s="495"/>
      <c r="P24" s="537"/>
      <c r="Q24" s="494">
        <v>8900</v>
      </c>
      <c r="R24" s="495"/>
      <c r="S24" s="495"/>
      <c r="T24" s="495"/>
      <c r="U24" s="495"/>
      <c r="V24" s="537"/>
      <c r="W24" s="589"/>
      <c r="X24" s="590"/>
      <c r="Y24" s="591"/>
      <c r="Z24" s="493" t="s">
        <v>175</v>
      </c>
      <c r="AA24" s="473"/>
      <c r="AB24" s="473"/>
      <c r="AC24" s="473"/>
      <c r="AD24" s="473"/>
      <c r="AE24" s="473"/>
      <c r="AF24" s="473"/>
      <c r="AG24" s="474"/>
      <c r="AH24" s="494">
        <v>415</v>
      </c>
      <c r="AI24" s="495"/>
      <c r="AJ24" s="495"/>
      <c r="AK24" s="495"/>
      <c r="AL24" s="537"/>
      <c r="AM24" s="494">
        <v>1395645</v>
      </c>
      <c r="AN24" s="495"/>
      <c r="AO24" s="495"/>
      <c r="AP24" s="495"/>
      <c r="AQ24" s="495"/>
      <c r="AR24" s="537"/>
      <c r="AS24" s="494">
        <v>3363</v>
      </c>
      <c r="AT24" s="495"/>
      <c r="AU24" s="495"/>
      <c r="AV24" s="495"/>
      <c r="AW24" s="495"/>
      <c r="AX24" s="496"/>
      <c r="AY24" s="559" t="s">
        <v>176</v>
      </c>
      <c r="AZ24" s="560"/>
      <c r="BA24" s="560"/>
      <c r="BB24" s="560"/>
      <c r="BC24" s="560"/>
      <c r="BD24" s="560"/>
      <c r="BE24" s="560"/>
      <c r="BF24" s="560"/>
      <c r="BG24" s="560"/>
      <c r="BH24" s="560"/>
      <c r="BI24" s="560"/>
      <c r="BJ24" s="560"/>
      <c r="BK24" s="560"/>
      <c r="BL24" s="560"/>
      <c r="BM24" s="561"/>
      <c r="BN24" s="443">
        <v>28228624</v>
      </c>
      <c r="BO24" s="444"/>
      <c r="BP24" s="444"/>
      <c r="BQ24" s="444"/>
      <c r="BR24" s="444"/>
      <c r="BS24" s="444"/>
      <c r="BT24" s="444"/>
      <c r="BU24" s="445"/>
      <c r="BV24" s="443">
        <v>28287807</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177</v>
      </c>
      <c r="F25" s="473"/>
      <c r="G25" s="473"/>
      <c r="H25" s="473"/>
      <c r="I25" s="473"/>
      <c r="J25" s="473"/>
      <c r="K25" s="474"/>
      <c r="L25" s="494">
        <v>1</v>
      </c>
      <c r="M25" s="495"/>
      <c r="N25" s="495"/>
      <c r="O25" s="495"/>
      <c r="P25" s="537"/>
      <c r="Q25" s="494">
        <v>7210</v>
      </c>
      <c r="R25" s="495"/>
      <c r="S25" s="495"/>
      <c r="T25" s="495"/>
      <c r="U25" s="495"/>
      <c r="V25" s="537"/>
      <c r="W25" s="589"/>
      <c r="X25" s="590"/>
      <c r="Y25" s="591"/>
      <c r="Z25" s="493" t="s">
        <v>178</v>
      </c>
      <c r="AA25" s="473"/>
      <c r="AB25" s="473"/>
      <c r="AC25" s="473"/>
      <c r="AD25" s="473"/>
      <c r="AE25" s="473"/>
      <c r="AF25" s="473"/>
      <c r="AG25" s="474"/>
      <c r="AH25" s="494" t="s">
        <v>141</v>
      </c>
      <c r="AI25" s="495"/>
      <c r="AJ25" s="495"/>
      <c r="AK25" s="495"/>
      <c r="AL25" s="537"/>
      <c r="AM25" s="494" t="s">
        <v>141</v>
      </c>
      <c r="AN25" s="495"/>
      <c r="AO25" s="495"/>
      <c r="AP25" s="495"/>
      <c r="AQ25" s="495"/>
      <c r="AR25" s="537"/>
      <c r="AS25" s="494" t="s">
        <v>133</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4961572</v>
      </c>
      <c r="BO25" s="407"/>
      <c r="BP25" s="407"/>
      <c r="BQ25" s="407"/>
      <c r="BR25" s="407"/>
      <c r="BS25" s="407"/>
      <c r="BT25" s="407"/>
      <c r="BU25" s="408"/>
      <c r="BV25" s="406">
        <v>4216459</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180</v>
      </c>
      <c r="F26" s="473"/>
      <c r="G26" s="473"/>
      <c r="H26" s="473"/>
      <c r="I26" s="473"/>
      <c r="J26" s="473"/>
      <c r="K26" s="474"/>
      <c r="L26" s="494">
        <v>1</v>
      </c>
      <c r="M26" s="495"/>
      <c r="N26" s="495"/>
      <c r="O26" s="495"/>
      <c r="P26" s="537"/>
      <c r="Q26" s="494">
        <v>6390</v>
      </c>
      <c r="R26" s="495"/>
      <c r="S26" s="495"/>
      <c r="T26" s="495"/>
      <c r="U26" s="495"/>
      <c r="V26" s="537"/>
      <c r="W26" s="589"/>
      <c r="X26" s="590"/>
      <c r="Y26" s="591"/>
      <c r="Z26" s="493" t="s">
        <v>181</v>
      </c>
      <c r="AA26" s="595"/>
      <c r="AB26" s="595"/>
      <c r="AC26" s="595"/>
      <c r="AD26" s="595"/>
      <c r="AE26" s="595"/>
      <c r="AF26" s="595"/>
      <c r="AG26" s="596"/>
      <c r="AH26" s="494" t="s">
        <v>141</v>
      </c>
      <c r="AI26" s="495"/>
      <c r="AJ26" s="495"/>
      <c r="AK26" s="495"/>
      <c r="AL26" s="537"/>
      <c r="AM26" s="494" t="s">
        <v>141</v>
      </c>
      <c r="AN26" s="495"/>
      <c r="AO26" s="495"/>
      <c r="AP26" s="495"/>
      <c r="AQ26" s="495"/>
      <c r="AR26" s="537"/>
      <c r="AS26" s="494" t="s">
        <v>141</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t="s">
        <v>141</v>
      </c>
      <c r="BO26" s="444"/>
      <c r="BP26" s="444"/>
      <c r="BQ26" s="444"/>
      <c r="BR26" s="444"/>
      <c r="BS26" s="444"/>
      <c r="BT26" s="444"/>
      <c r="BU26" s="445"/>
      <c r="BV26" s="443" t="s">
        <v>141</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183</v>
      </c>
      <c r="F27" s="473"/>
      <c r="G27" s="473"/>
      <c r="H27" s="473"/>
      <c r="I27" s="473"/>
      <c r="J27" s="473"/>
      <c r="K27" s="474"/>
      <c r="L27" s="494">
        <v>1</v>
      </c>
      <c r="M27" s="495"/>
      <c r="N27" s="495"/>
      <c r="O27" s="495"/>
      <c r="P27" s="537"/>
      <c r="Q27" s="494">
        <v>4130</v>
      </c>
      <c r="R27" s="495"/>
      <c r="S27" s="495"/>
      <c r="T27" s="495"/>
      <c r="U27" s="495"/>
      <c r="V27" s="537"/>
      <c r="W27" s="589"/>
      <c r="X27" s="590"/>
      <c r="Y27" s="591"/>
      <c r="Z27" s="493" t="s">
        <v>184</v>
      </c>
      <c r="AA27" s="473"/>
      <c r="AB27" s="473"/>
      <c r="AC27" s="473"/>
      <c r="AD27" s="473"/>
      <c r="AE27" s="473"/>
      <c r="AF27" s="473"/>
      <c r="AG27" s="474"/>
      <c r="AH27" s="494">
        <v>24</v>
      </c>
      <c r="AI27" s="495"/>
      <c r="AJ27" s="495"/>
      <c r="AK27" s="495"/>
      <c r="AL27" s="537"/>
      <c r="AM27" s="494">
        <v>74208</v>
      </c>
      <c r="AN27" s="495"/>
      <c r="AO27" s="495"/>
      <c r="AP27" s="495"/>
      <c r="AQ27" s="495"/>
      <c r="AR27" s="537"/>
      <c r="AS27" s="494">
        <v>3092</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v>547543</v>
      </c>
      <c r="BO27" s="563"/>
      <c r="BP27" s="563"/>
      <c r="BQ27" s="563"/>
      <c r="BR27" s="563"/>
      <c r="BS27" s="563"/>
      <c r="BT27" s="563"/>
      <c r="BU27" s="564"/>
      <c r="BV27" s="562">
        <v>543580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186</v>
      </c>
      <c r="F28" s="473"/>
      <c r="G28" s="473"/>
      <c r="H28" s="473"/>
      <c r="I28" s="473"/>
      <c r="J28" s="473"/>
      <c r="K28" s="474"/>
      <c r="L28" s="494">
        <v>1</v>
      </c>
      <c r="M28" s="495"/>
      <c r="N28" s="495"/>
      <c r="O28" s="495"/>
      <c r="P28" s="537"/>
      <c r="Q28" s="494">
        <v>3540</v>
      </c>
      <c r="R28" s="495"/>
      <c r="S28" s="495"/>
      <c r="T28" s="495"/>
      <c r="U28" s="495"/>
      <c r="V28" s="537"/>
      <c r="W28" s="589"/>
      <c r="X28" s="590"/>
      <c r="Y28" s="591"/>
      <c r="Z28" s="493" t="s">
        <v>187</v>
      </c>
      <c r="AA28" s="473"/>
      <c r="AB28" s="473"/>
      <c r="AC28" s="473"/>
      <c r="AD28" s="473"/>
      <c r="AE28" s="473"/>
      <c r="AF28" s="473"/>
      <c r="AG28" s="474"/>
      <c r="AH28" s="494" t="s">
        <v>141</v>
      </c>
      <c r="AI28" s="495"/>
      <c r="AJ28" s="495"/>
      <c r="AK28" s="495"/>
      <c r="AL28" s="537"/>
      <c r="AM28" s="494" t="s">
        <v>133</v>
      </c>
      <c r="AN28" s="495"/>
      <c r="AO28" s="495"/>
      <c r="AP28" s="495"/>
      <c r="AQ28" s="495"/>
      <c r="AR28" s="537"/>
      <c r="AS28" s="494" t="s">
        <v>141</v>
      </c>
      <c r="AT28" s="495"/>
      <c r="AU28" s="495"/>
      <c r="AV28" s="495"/>
      <c r="AW28" s="495"/>
      <c r="AX28" s="496"/>
      <c r="AY28" s="597" t="s">
        <v>188</v>
      </c>
      <c r="AZ28" s="598"/>
      <c r="BA28" s="598"/>
      <c r="BB28" s="599"/>
      <c r="BC28" s="403" t="s">
        <v>50</v>
      </c>
      <c r="BD28" s="404"/>
      <c r="BE28" s="404"/>
      <c r="BF28" s="404"/>
      <c r="BG28" s="404"/>
      <c r="BH28" s="404"/>
      <c r="BI28" s="404"/>
      <c r="BJ28" s="404"/>
      <c r="BK28" s="404"/>
      <c r="BL28" s="404"/>
      <c r="BM28" s="405"/>
      <c r="BN28" s="406">
        <v>1440271</v>
      </c>
      <c r="BO28" s="407"/>
      <c r="BP28" s="407"/>
      <c r="BQ28" s="407"/>
      <c r="BR28" s="407"/>
      <c r="BS28" s="407"/>
      <c r="BT28" s="407"/>
      <c r="BU28" s="408"/>
      <c r="BV28" s="406">
        <v>1440247</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189</v>
      </c>
      <c r="F29" s="473"/>
      <c r="G29" s="473"/>
      <c r="H29" s="473"/>
      <c r="I29" s="473"/>
      <c r="J29" s="473"/>
      <c r="K29" s="474"/>
      <c r="L29" s="494">
        <v>17</v>
      </c>
      <c r="M29" s="495"/>
      <c r="N29" s="495"/>
      <c r="O29" s="495"/>
      <c r="P29" s="537"/>
      <c r="Q29" s="494">
        <v>3280</v>
      </c>
      <c r="R29" s="495"/>
      <c r="S29" s="495"/>
      <c r="T29" s="495"/>
      <c r="U29" s="495"/>
      <c r="V29" s="537"/>
      <c r="W29" s="592"/>
      <c r="X29" s="593"/>
      <c r="Y29" s="594"/>
      <c r="Z29" s="493" t="s">
        <v>190</v>
      </c>
      <c r="AA29" s="473"/>
      <c r="AB29" s="473"/>
      <c r="AC29" s="473"/>
      <c r="AD29" s="473"/>
      <c r="AE29" s="473"/>
      <c r="AF29" s="473"/>
      <c r="AG29" s="474"/>
      <c r="AH29" s="494">
        <v>439</v>
      </c>
      <c r="AI29" s="495"/>
      <c r="AJ29" s="495"/>
      <c r="AK29" s="495"/>
      <c r="AL29" s="537"/>
      <c r="AM29" s="494">
        <v>1469853</v>
      </c>
      <c r="AN29" s="495"/>
      <c r="AO29" s="495"/>
      <c r="AP29" s="495"/>
      <c r="AQ29" s="495"/>
      <c r="AR29" s="537"/>
      <c r="AS29" s="494">
        <v>3348</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3963052</v>
      </c>
      <c r="BO29" s="444"/>
      <c r="BP29" s="444"/>
      <c r="BQ29" s="444"/>
      <c r="BR29" s="444"/>
      <c r="BS29" s="444"/>
      <c r="BT29" s="444"/>
      <c r="BU29" s="445"/>
      <c r="BV29" s="443">
        <v>4450805</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98.9</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4687035</v>
      </c>
      <c r="BO30" s="563"/>
      <c r="BP30" s="563"/>
      <c r="BQ30" s="563"/>
      <c r="BR30" s="563"/>
      <c r="BS30" s="563"/>
      <c r="BT30" s="563"/>
      <c r="BU30" s="564"/>
      <c r="BV30" s="562">
        <v>4971286</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199</v>
      </c>
      <c r="D33" s="467"/>
      <c r="E33" s="432" t="s">
        <v>200</v>
      </c>
      <c r="F33" s="432"/>
      <c r="G33" s="432"/>
      <c r="H33" s="432"/>
      <c r="I33" s="432"/>
      <c r="J33" s="432"/>
      <c r="K33" s="432"/>
      <c r="L33" s="432"/>
      <c r="M33" s="432"/>
      <c r="N33" s="432"/>
      <c r="O33" s="432"/>
      <c r="P33" s="432"/>
      <c r="Q33" s="432"/>
      <c r="R33" s="432"/>
      <c r="S33" s="432"/>
      <c r="T33" s="206"/>
      <c r="U33" s="467" t="s">
        <v>201</v>
      </c>
      <c r="V33" s="467"/>
      <c r="W33" s="432" t="s">
        <v>200</v>
      </c>
      <c r="X33" s="432"/>
      <c r="Y33" s="432"/>
      <c r="Z33" s="432"/>
      <c r="AA33" s="432"/>
      <c r="AB33" s="432"/>
      <c r="AC33" s="432"/>
      <c r="AD33" s="432"/>
      <c r="AE33" s="432"/>
      <c r="AF33" s="432"/>
      <c r="AG33" s="432"/>
      <c r="AH33" s="432"/>
      <c r="AI33" s="432"/>
      <c r="AJ33" s="432"/>
      <c r="AK33" s="432"/>
      <c r="AL33" s="206"/>
      <c r="AM33" s="467" t="s">
        <v>199</v>
      </c>
      <c r="AN33" s="467"/>
      <c r="AO33" s="432" t="s">
        <v>200</v>
      </c>
      <c r="AP33" s="432"/>
      <c r="AQ33" s="432"/>
      <c r="AR33" s="432"/>
      <c r="AS33" s="432"/>
      <c r="AT33" s="432"/>
      <c r="AU33" s="432"/>
      <c r="AV33" s="432"/>
      <c r="AW33" s="432"/>
      <c r="AX33" s="432"/>
      <c r="AY33" s="432"/>
      <c r="AZ33" s="432"/>
      <c r="BA33" s="432"/>
      <c r="BB33" s="432"/>
      <c r="BC33" s="432"/>
      <c r="BD33" s="207"/>
      <c r="BE33" s="432" t="s">
        <v>202</v>
      </c>
      <c r="BF33" s="432"/>
      <c r="BG33" s="432" t="s">
        <v>203</v>
      </c>
      <c r="BH33" s="432"/>
      <c r="BI33" s="432"/>
      <c r="BJ33" s="432"/>
      <c r="BK33" s="432"/>
      <c r="BL33" s="432"/>
      <c r="BM33" s="432"/>
      <c r="BN33" s="432"/>
      <c r="BO33" s="432"/>
      <c r="BP33" s="432"/>
      <c r="BQ33" s="432"/>
      <c r="BR33" s="432"/>
      <c r="BS33" s="432"/>
      <c r="BT33" s="432"/>
      <c r="BU33" s="432"/>
      <c r="BV33" s="207"/>
      <c r="BW33" s="467" t="s">
        <v>202</v>
      </c>
      <c r="BX33" s="467"/>
      <c r="BY33" s="432" t="s">
        <v>204</v>
      </c>
      <c r="BZ33" s="432"/>
      <c r="CA33" s="432"/>
      <c r="CB33" s="432"/>
      <c r="CC33" s="432"/>
      <c r="CD33" s="432"/>
      <c r="CE33" s="432"/>
      <c r="CF33" s="432"/>
      <c r="CG33" s="432"/>
      <c r="CH33" s="432"/>
      <c r="CI33" s="432"/>
      <c r="CJ33" s="432"/>
      <c r="CK33" s="432"/>
      <c r="CL33" s="432"/>
      <c r="CM33" s="432"/>
      <c r="CN33" s="206"/>
      <c r="CO33" s="467" t="s">
        <v>199</v>
      </c>
      <c r="CP33" s="467"/>
      <c r="CQ33" s="432" t="s">
        <v>205</v>
      </c>
      <c r="CR33" s="432"/>
      <c r="CS33" s="432"/>
      <c r="CT33" s="432"/>
      <c r="CU33" s="432"/>
      <c r="CV33" s="432"/>
      <c r="CW33" s="432"/>
      <c r="CX33" s="432"/>
      <c r="CY33" s="432"/>
      <c r="CZ33" s="432"/>
      <c r="DA33" s="432"/>
      <c r="DB33" s="432"/>
      <c r="DC33" s="432"/>
      <c r="DD33" s="432"/>
      <c r="DE33" s="432"/>
      <c r="DF33" s="206"/>
      <c r="DG33" s="632" t="s">
        <v>206</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IF('各会計、関係団体の財政状況及び健全化判断比率'!B30="","",'各会計、関係団体の財政状況及び健全化判断比率'!B30)</f>
        <v>水道事業会計</v>
      </c>
      <c r="AP34" s="634"/>
      <c r="AQ34" s="634"/>
      <c r="AR34" s="634"/>
      <c r="AS34" s="634"/>
      <c r="AT34" s="634"/>
      <c r="AU34" s="634"/>
      <c r="AV34" s="634"/>
      <c r="AW34" s="634"/>
      <c r="AX34" s="634"/>
      <c r="AY34" s="634"/>
      <c r="AZ34" s="634"/>
      <c r="BA34" s="634"/>
      <c r="BB34" s="634"/>
      <c r="BC34" s="634"/>
      <c r="BD34" s="181"/>
      <c r="BE34" s="633">
        <f>IF(BG34="","",MAX(C34:D43,U34:V43,AM34:AN43)+1)</f>
        <v>9</v>
      </c>
      <c r="BF34" s="633"/>
      <c r="BG34" s="634" t="str">
        <f>IF('各会計、関係団体の財政状況及び健全化判断比率'!B34="","",'各会計、関係団体の財政状況及び健全化判断比率'!B34)</f>
        <v>生活排水処理事業特別会計</v>
      </c>
      <c r="BH34" s="634"/>
      <c r="BI34" s="634"/>
      <c r="BJ34" s="634"/>
      <c r="BK34" s="634"/>
      <c r="BL34" s="634"/>
      <c r="BM34" s="634"/>
      <c r="BN34" s="634"/>
      <c r="BO34" s="634"/>
      <c r="BP34" s="634"/>
      <c r="BQ34" s="634"/>
      <c r="BR34" s="634"/>
      <c r="BS34" s="634"/>
      <c r="BT34" s="634"/>
      <c r="BU34" s="634"/>
      <c r="BV34" s="181"/>
      <c r="BW34" s="633">
        <f>IF(BY34="","",MAX(C34:D43,U34:V43,AM34:AN43,BE34:BF43)+1)</f>
        <v>10</v>
      </c>
      <c r="BX34" s="633"/>
      <c r="BY34" s="634" t="str">
        <f>IF('各会計、関係団体の財政状況及び健全化判断比率'!B68="","",'各会計、関係団体の財政状況及び健全化判断比率'!B68)</f>
        <v>雲南市・飯南町事務組合</v>
      </c>
      <c r="BZ34" s="634"/>
      <c r="CA34" s="634"/>
      <c r="CB34" s="634"/>
      <c r="CC34" s="634"/>
      <c r="CD34" s="634"/>
      <c r="CE34" s="634"/>
      <c r="CF34" s="634"/>
      <c r="CG34" s="634"/>
      <c r="CH34" s="634"/>
      <c r="CI34" s="634"/>
      <c r="CJ34" s="634"/>
      <c r="CK34" s="634"/>
      <c r="CL34" s="634"/>
      <c r="CM34" s="634"/>
      <c r="CN34" s="181"/>
      <c r="CO34" s="633">
        <f>IF(CQ34="","",MAX(C34:D43,U34:V43,AM34:AN43,BE34:BF43,BW34:BX43)+1)</f>
        <v>17</v>
      </c>
      <c r="CP34" s="633"/>
      <c r="CQ34" s="634" t="str">
        <f>IF('各会計、関係団体の財政状況及び健全化判断比率'!BS7="","",'各会計、関係団体の財政状況及び健全化判断比率'!BS7)</f>
        <v>㈱キラキラ雲南</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農業労働災害共済事業特別会計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後期高齢者医療事業特別会計</v>
      </c>
      <c r="X35" s="634"/>
      <c r="Y35" s="634"/>
      <c r="Z35" s="634"/>
      <c r="AA35" s="634"/>
      <c r="AB35" s="634"/>
      <c r="AC35" s="634"/>
      <c r="AD35" s="634"/>
      <c r="AE35" s="634"/>
      <c r="AF35" s="634"/>
      <c r="AG35" s="634"/>
      <c r="AH35" s="634"/>
      <c r="AI35" s="634"/>
      <c r="AJ35" s="634"/>
      <c r="AK35" s="634"/>
      <c r="AL35" s="181"/>
      <c r="AM35" s="633">
        <f t="shared" ref="AM35:AM43" si="0">IF(AO35="","",AM34+1)</f>
        <v>6</v>
      </c>
      <c r="AN35" s="633"/>
      <c r="AO35" s="634" t="str">
        <f>IF('各会計、関係団体の財政状況及び健全化判断比率'!B31="","",'各会計、関係団体の財政状況及び健全化判断比率'!B31)</f>
        <v>工業用水道事業会計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11</v>
      </c>
      <c r="BX35" s="633"/>
      <c r="BY35" s="634" t="str">
        <f>IF('各会計、関係団体の財政状況及び健全化判断比率'!B69="","",'各会計、関係団体の財政状況及び健全化判断比率'!B69)</f>
        <v>島根県市町村総合事務組合</v>
      </c>
      <c r="BZ35" s="634"/>
      <c r="CA35" s="634"/>
      <c r="CB35" s="634"/>
      <c r="CC35" s="634"/>
      <c r="CD35" s="634"/>
      <c r="CE35" s="634"/>
      <c r="CF35" s="634"/>
      <c r="CG35" s="634"/>
      <c r="CH35" s="634"/>
      <c r="CI35" s="634"/>
      <c r="CJ35" s="634"/>
      <c r="CK35" s="634"/>
      <c r="CL35" s="634"/>
      <c r="CM35" s="634"/>
      <c r="CN35" s="181"/>
      <c r="CO35" s="633">
        <f t="shared" ref="CO35:CO43" si="3">IF(CQ35="","",CO34+1)</f>
        <v>18</v>
      </c>
      <c r="CP35" s="633"/>
      <c r="CQ35" s="634" t="str">
        <f>IF('各会計、関係団体の財政状況及び健全化判断比率'!BS8="","",'各会計、関係団体の財政状況及び健全化判断比率'!BS8)</f>
        <v>㈱雲南都市開発</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t="str">
        <f t="shared" ref="U36:U43" si="4">IF(W36="","",U35+1)</f>
        <v/>
      </c>
      <c r="V36" s="633"/>
      <c r="W36" s="634"/>
      <c r="X36" s="634"/>
      <c r="Y36" s="634"/>
      <c r="Z36" s="634"/>
      <c r="AA36" s="634"/>
      <c r="AB36" s="634"/>
      <c r="AC36" s="634"/>
      <c r="AD36" s="634"/>
      <c r="AE36" s="634"/>
      <c r="AF36" s="634"/>
      <c r="AG36" s="634"/>
      <c r="AH36" s="634"/>
      <c r="AI36" s="634"/>
      <c r="AJ36" s="634"/>
      <c r="AK36" s="634"/>
      <c r="AL36" s="181"/>
      <c r="AM36" s="633">
        <f t="shared" si="0"/>
        <v>7</v>
      </c>
      <c r="AN36" s="633"/>
      <c r="AO36" s="634" t="str">
        <f>IF('各会計、関係団体の財政状況及び健全化判断比率'!B32="","",'各会計、関係団体の財政状況及び健全化判断比率'!B32)</f>
        <v>病院事業会計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12</v>
      </c>
      <c r="BX36" s="633"/>
      <c r="BY36" s="634" t="str">
        <f>IF('各会計、関係団体の財政状況及び健全化判断比率'!B70="","",'各会計、関係団体の財政状況及び健全化判断比率'!B70)</f>
        <v>雲南広域連合（普）</v>
      </c>
      <c r="BZ36" s="634"/>
      <c r="CA36" s="634"/>
      <c r="CB36" s="634"/>
      <c r="CC36" s="634"/>
      <c r="CD36" s="634"/>
      <c r="CE36" s="634"/>
      <c r="CF36" s="634"/>
      <c r="CG36" s="634"/>
      <c r="CH36" s="634"/>
      <c r="CI36" s="634"/>
      <c r="CJ36" s="634"/>
      <c r="CK36" s="634"/>
      <c r="CL36" s="634"/>
      <c r="CM36" s="634"/>
      <c r="CN36" s="181"/>
      <c r="CO36" s="633">
        <f t="shared" si="3"/>
        <v>19</v>
      </c>
      <c r="CP36" s="633"/>
      <c r="CQ36" s="634" t="str">
        <f>IF('各会計、関係団体の財政状況及び健全化判断比率'!BS9="","",'各会計、関係団体の財政状況及び健全化判断比率'!BS9)</f>
        <v>鉄の歴史村地域振興事業団</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f t="shared" si="0"/>
        <v>8</v>
      </c>
      <c r="AN37" s="633"/>
      <c r="AO37" s="634" t="str">
        <f>IF('各会計、関係団体の財政状況及び健全化判断比率'!B33="","",'各会計、関係団体の財政状況及び健全化判断比率'!B33)</f>
        <v>下水道事業会計</v>
      </c>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13</v>
      </c>
      <c r="BX37" s="633"/>
      <c r="BY37" s="634" t="str">
        <f>IF('各会計、関係団体の財政状況及び健全化判断比率'!B71="","",'各会計、関係団体の財政状況及び健全化判断比率'!B71)</f>
        <v>雲南広域連合（介護）</v>
      </c>
      <c r="BZ37" s="634"/>
      <c r="CA37" s="634"/>
      <c r="CB37" s="634"/>
      <c r="CC37" s="634"/>
      <c r="CD37" s="634"/>
      <c r="CE37" s="634"/>
      <c r="CF37" s="634"/>
      <c r="CG37" s="634"/>
      <c r="CH37" s="634"/>
      <c r="CI37" s="634"/>
      <c r="CJ37" s="634"/>
      <c r="CK37" s="634"/>
      <c r="CL37" s="634"/>
      <c r="CM37" s="634"/>
      <c r="CN37" s="181"/>
      <c r="CO37" s="633">
        <f t="shared" si="3"/>
        <v>20</v>
      </c>
      <c r="CP37" s="633"/>
      <c r="CQ37" s="634" t="str">
        <f>IF('各会計、関係団体の財政状況及び健全化判断比率'!BS10="","",'各会計、関係団体の財政状況及び健全化判断比率'!BS10)</f>
        <v>雲南市土地開発公社</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〇</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14</v>
      </c>
      <c r="BX38" s="633"/>
      <c r="BY38" s="634" t="str">
        <f>IF('各会計、関係団体の財政状況及び健全化判断比率'!B72="","",'各会計、関係団体の財政状況及び健全化判断比率'!B72)</f>
        <v>雲南広域連合（公共下水）</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15</v>
      </c>
      <c r="BX39" s="633"/>
      <c r="BY39" s="634" t="str">
        <f>IF('各会計、関係団体の財政状況及び健全化判断比率'!B73="","",'各会計、関係団体の財政状況及び健全化判断比率'!B73)</f>
        <v>島根県後期高齢者医療広域連合（普）</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16</v>
      </c>
      <c r="BX40" s="633"/>
      <c r="BY40" s="634" t="str">
        <f>IF('各会計、関係団体の財政状況及び健全化判断比率'!B74="","",'各会計、関係団体の財政状況及び健全化判断比率'!B74)</f>
        <v>島根県後期高齢者医療広域連合（後期高齢）</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36" t="s">
        <v>208</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209</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210</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211</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212</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213</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214</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215</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TC0XHaoh2S20HbEvGBSBkPDCbz1DLfUwtx1vPAkp8+kN3sD17QLg6ZMhewT9V4L9feAtcxZzxdnr2R95qA6uQw==" saltValue="qQkLSEY3oXSWsIGMi9aAd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216</v>
      </c>
      <c r="DI1" s="639"/>
      <c r="DJ1" s="639"/>
      <c r="DK1" s="639"/>
      <c r="DL1" s="639"/>
      <c r="DM1" s="639"/>
      <c r="DN1" s="640"/>
      <c r="DO1" s="214"/>
      <c r="DP1" s="638" t="s">
        <v>217</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222</v>
      </c>
      <c r="S4" s="642"/>
      <c r="T4" s="642"/>
      <c r="U4" s="642"/>
      <c r="V4" s="642"/>
      <c r="W4" s="642"/>
      <c r="X4" s="642"/>
      <c r="Y4" s="643"/>
      <c r="Z4" s="641" t="s">
        <v>223</v>
      </c>
      <c r="AA4" s="642"/>
      <c r="AB4" s="642"/>
      <c r="AC4" s="643"/>
      <c r="AD4" s="641" t="s">
        <v>224</v>
      </c>
      <c r="AE4" s="642"/>
      <c r="AF4" s="642"/>
      <c r="AG4" s="642"/>
      <c r="AH4" s="642"/>
      <c r="AI4" s="642"/>
      <c r="AJ4" s="642"/>
      <c r="AK4" s="643"/>
      <c r="AL4" s="641" t="s">
        <v>223</v>
      </c>
      <c r="AM4" s="642"/>
      <c r="AN4" s="642"/>
      <c r="AO4" s="643"/>
      <c r="AP4" s="644" t="s">
        <v>225</v>
      </c>
      <c r="AQ4" s="644"/>
      <c r="AR4" s="644"/>
      <c r="AS4" s="644"/>
      <c r="AT4" s="644"/>
      <c r="AU4" s="644"/>
      <c r="AV4" s="644"/>
      <c r="AW4" s="644"/>
      <c r="AX4" s="644"/>
      <c r="AY4" s="644"/>
      <c r="AZ4" s="644"/>
      <c r="BA4" s="644"/>
      <c r="BB4" s="644"/>
      <c r="BC4" s="644"/>
      <c r="BD4" s="644"/>
      <c r="BE4" s="644"/>
      <c r="BF4" s="644"/>
      <c r="BG4" s="644" t="s">
        <v>226</v>
      </c>
      <c r="BH4" s="644"/>
      <c r="BI4" s="644"/>
      <c r="BJ4" s="644"/>
      <c r="BK4" s="644"/>
      <c r="BL4" s="644"/>
      <c r="BM4" s="644"/>
      <c r="BN4" s="644"/>
      <c r="BO4" s="644" t="s">
        <v>223</v>
      </c>
      <c r="BP4" s="644"/>
      <c r="BQ4" s="644"/>
      <c r="BR4" s="644"/>
      <c r="BS4" s="644" t="s">
        <v>227</v>
      </c>
      <c r="BT4" s="644"/>
      <c r="BU4" s="644"/>
      <c r="BV4" s="644"/>
      <c r="BW4" s="644"/>
      <c r="BX4" s="644"/>
      <c r="BY4" s="644"/>
      <c r="BZ4" s="644"/>
      <c r="CA4" s="644"/>
      <c r="CB4" s="644"/>
      <c r="CD4" s="641" t="s">
        <v>228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229</v>
      </c>
      <c r="C5" s="646"/>
      <c r="D5" s="646"/>
      <c r="E5" s="646"/>
      <c r="F5" s="646"/>
      <c r="G5" s="646"/>
      <c r="H5" s="646"/>
      <c r="I5" s="646"/>
      <c r="J5" s="646"/>
      <c r="K5" s="646"/>
      <c r="L5" s="646"/>
      <c r="M5" s="646"/>
      <c r="N5" s="646"/>
      <c r="O5" s="646"/>
      <c r="P5" s="646"/>
      <c r="Q5" s="647"/>
      <c r="R5" s="648">
        <v>3932845</v>
      </c>
      <c r="S5" s="649"/>
      <c r="T5" s="649"/>
      <c r="U5" s="649"/>
      <c r="V5" s="649"/>
      <c r="W5" s="649"/>
      <c r="X5" s="649"/>
      <c r="Y5" s="650"/>
      <c r="Z5" s="651">
        <v>12</v>
      </c>
      <c r="AA5" s="651"/>
      <c r="AB5" s="651"/>
      <c r="AC5" s="651"/>
      <c r="AD5" s="652">
        <v>3932845</v>
      </c>
      <c r="AE5" s="652"/>
      <c r="AF5" s="652"/>
      <c r="AG5" s="652"/>
      <c r="AH5" s="652"/>
      <c r="AI5" s="652"/>
      <c r="AJ5" s="652"/>
      <c r="AK5" s="652"/>
      <c r="AL5" s="653">
        <v>23.1</v>
      </c>
      <c r="AM5" s="654"/>
      <c r="AN5" s="654"/>
      <c r="AO5" s="655"/>
      <c r="AP5" s="645" t="s">
        <v>230</v>
      </c>
      <c r="AQ5" s="646"/>
      <c r="AR5" s="646"/>
      <c r="AS5" s="646"/>
      <c r="AT5" s="646"/>
      <c r="AU5" s="646"/>
      <c r="AV5" s="646"/>
      <c r="AW5" s="646"/>
      <c r="AX5" s="646"/>
      <c r="AY5" s="646"/>
      <c r="AZ5" s="646"/>
      <c r="BA5" s="646"/>
      <c r="BB5" s="646"/>
      <c r="BC5" s="646"/>
      <c r="BD5" s="646"/>
      <c r="BE5" s="646"/>
      <c r="BF5" s="647"/>
      <c r="BG5" s="659">
        <v>3930807</v>
      </c>
      <c r="BH5" s="660"/>
      <c r="BI5" s="660"/>
      <c r="BJ5" s="660"/>
      <c r="BK5" s="660"/>
      <c r="BL5" s="660"/>
      <c r="BM5" s="660"/>
      <c r="BN5" s="661"/>
      <c r="BO5" s="662">
        <v>99.9</v>
      </c>
      <c r="BP5" s="662"/>
      <c r="BQ5" s="662"/>
      <c r="BR5" s="662"/>
      <c r="BS5" s="663">
        <v>253941</v>
      </c>
      <c r="BT5" s="663"/>
      <c r="BU5" s="663"/>
      <c r="BV5" s="663"/>
      <c r="BW5" s="663"/>
      <c r="BX5" s="663"/>
      <c r="BY5" s="663"/>
      <c r="BZ5" s="663"/>
      <c r="CA5" s="663"/>
      <c r="CB5" s="667"/>
      <c r="CD5" s="641" t="s">
        <v>225</v>
      </c>
      <c r="CE5" s="642"/>
      <c r="CF5" s="642"/>
      <c r="CG5" s="642"/>
      <c r="CH5" s="642"/>
      <c r="CI5" s="642"/>
      <c r="CJ5" s="642"/>
      <c r="CK5" s="642"/>
      <c r="CL5" s="642"/>
      <c r="CM5" s="642"/>
      <c r="CN5" s="642"/>
      <c r="CO5" s="642"/>
      <c r="CP5" s="642"/>
      <c r="CQ5" s="643"/>
      <c r="CR5" s="641" t="s">
        <v>231</v>
      </c>
      <c r="CS5" s="642"/>
      <c r="CT5" s="642"/>
      <c r="CU5" s="642"/>
      <c r="CV5" s="642"/>
      <c r="CW5" s="642"/>
      <c r="CX5" s="642"/>
      <c r="CY5" s="643"/>
      <c r="CZ5" s="641" t="s">
        <v>223</v>
      </c>
      <c r="DA5" s="642"/>
      <c r="DB5" s="642"/>
      <c r="DC5" s="643"/>
      <c r="DD5" s="641" t="s">
        <v>232</v>
      </c>
      <c r="DE5" s="642"/>
      <c r="DF5" s="642"/>
      <c r="DG5" s="642"/>
      <c r="DH5" s="642"/>
      <c r="DI5" s="642"/>
      <c r="DJ5" s="642"/>
      <c r="DK5" s="642"/>
      <c r="DL5" s="642"/>
      <c r="DM5" s="642"/>
      <c r="DN5" s="642"/>
      <c r="DO5" s="642"/>
      <c r="DP5" s="643"/>
      <c r="DQ5" s="641" t="s">
        <v>233</v>
      </c>
      <c r="DR5" s="642"/>
      <c r="DS5" s="642"/>
      <c r="DT5" s="642"/>
      <c r="DU5" s="642"/>
      <c r="DV5" s="642"/>
      <c r="DW5" s="642"/>
      <c r="DX5" s="642"/>
      <c r="DY5" s="642"/>
      <c r="DZ5" s="642"/>
      <c r="EA5" s="642"/>
      <c r="EB5" s="642"/>
      <c r="EC5" s="643"/>
    </row>
    <row r="6" spans="2:143" ht="11.25" customHeight="1" x14ac:dyDescent="0.15">
      <c r="B6" s="656" t="s">
        <v>234</v>
      </c>
      <c r="C6" s="657"/>
      <c r="D6" s="657"/>
      <c r="E6" s="657"/>
      <c r="F6" s="657"/>
      <c r="G6" s="657"/>
      <c r="H6" s="657"/>
      <c r="I6" s="657"/>
      <c r="J6" s="657"/>
      <c r="K6" s="657"/>
      <c r="L6" s="657"/>
      <c r="M6" s="657"/>
      <c r="N6" s="657"/>
      <c r="O6" s="657"/>
      <c r="P6" s="657"/>
      <c r="Q6" s="658"/>
      <c r="R6" s="659">
        <v>352780</v>
      </c>
      <c r="S6" s="660"/>
      <c r="T6" s="660"/>
      <c r="U6" s="660"/>
      <c r="V6" s="660"/>
      <c r="W6" s="660"/>
      <c r="X6" s="660"/>
      <c r="Y6" s="661"/>
      <c r="Z6" s="662">
        <v>1.1000000000000001</v>
      </c>
      <c r="AA6" s="662"/>
      <c r="AB6" s="662"/>
      <c r="AC6" s="662"/>
      <c r="AD6" s="663">
        <v>352780</v>
      </c>
      <c r="AE6" s="663"/>
      <c r="AF6" s="663"/>
      <c r="AG6" s="663"/>
      <c r="AH6" s="663"/>
      <c r="AI6" s="663"/>
      <c r="AJ6" s="663"/>
      <c r="AK6" s="663"/>
      <c r="AL6" s="664">
        <v>2.1</v>
      </c>
      <c r="AM6" s="665"/>
      <c r="AN6" s="665"/>
      <c r="AO6" s="666"/>
      <c r="AP6" s="656" t="s">
        <v>235</v>
      </c>
      <c r="AQ6" s="657"/>
      <c r="AR6" s="657"/>
      <c r="AS6" s="657"/>
      <c r="AT6" s="657"/>
      <c r="AU6" s="657"/>
      <c r="AV6" s="657"/>
      <c r="AW6" s="657"/>
      <c r="AX6" s="657"/>
      <c r="AY6" s="657"/>
      <c r="AZ6" s="657"/>
      <c r="BA6" s="657"/>
      <c r="BB6" s="657"/>
      <c r="BC6" s="657"/>
      <c r="BD6" s="657"/>
      <c r="BE6" s="657"/>
      <c r="BF6" s="658"/>
      <c r="BG6" s="659">
        <v>3930807</v>
      </c>
      <c r="BH6" s="660"/>
      <c r="BI6" s="660"/>
      <c r="BJ6" s="660"/>
      <c r="BK6" s="660"/>
      <c r="BL6" s="660"/>
      <c r="BM6" s="660"/>
      <c r="BN6" s="661"/>
      <c r="BO6" s="662">
        <v>99.9</v>
      </c>
      <c r="BP6" s="662"/>
      <c r="BQ6" s="662"/>
      <c r="BR6" s="662"/>
      <c r="BS6" s="663">
        <v>253941</v>
      </c>
      <c r="BT6" s="663"/>
      <c r="BU6" s="663"/>
      <c r="BV6" s="663"/>
      <c r="BW6" s="663"/>
      <c r="BX6" s="663"/>
      <c r="BY6" s="663"/>
      <c r="BZ6" s="663"/>
      <c r="CA6" s="663"/>
      <c r="CB6" s="667"/>
      <c r="CD6" s="645" t="s">
        <v>236</v>
      </c>
      <c r="CE6" s="646"/>
      <c r="CF6" s="646"/>
      <c r="CG6" s="646"/>
      <c r="CH6" s="646"/>
      <c r="CI6" s="646"/>
      <c r="CJ6" s="646"/>
      <c r="CK6" s="646"/>
      <c r="CL6" s="646"/>
      <c r="CM6" s="646"/>
      <c r="CN6" s="646"/>
      <c r="CO6" s="646"/>
      <c r="CP6" s="646"/>
      <c r="CQ6" s="647"/>
      <c r="CR6" s="659">
        <v>189329</v>
      </c>
      <c r="CS6" s="660"/>
      <c r="CT6" s="660"/>
      <c r="CU6" s="660"/>
      <c r="CV6" s="660"/>
      <c r="CW6" s="660"/>
      <c r="CX6" s="660"/>
      <c r="CY6" s="661"/>
      <c r="CZ6" s="653">
        <v>0.6</v>
      </c>
      <c r="DA6" s="654"/>
      <c r="DB6" s="654"/>
      <c r="DC6" s="670"/>
      <c r="DD6" s="668" t="s">
        <v>237</v>
      </c>
      <c r="DE6" s="660"/>
      <c r="DF6" s="660"/>
      <c r="DG6" s="660"/>
      <c r="DH6" s="660"/>
      <c r="DI6" s="660"/>
      <c r="DJ6" s="660"/>
      <c r="DK6" s="660"/>
      <c r="DL6" s="660"/>
      <c r="DM6" s="660"/>
      <c r="DN6" s="660"/>
      <c r="DO6" s="660"/>
      <c r="DP6" s="661"/>
      <c r="DQ6" s="668">
        <v>189329</v>
      </c>
      <c r="DR6" s="660"/>
      <c r="DS6" s="660"/>
      <c r="DT6" s="660"/>
      <c r="DU6" s="660"/>
      <c r="DV6" s="660"/>
      <c r="DW6" s="660"/>
      <c r="DX6" s="660"/>
      <c r="DY6" s="660"/>
      <c r="DZ6" s="660"/>
      <c r="EA6" s="660"/>
      <c r="EB6" s="660"/>
      <c r="EC6" s="669"/>
    </row>
    <row r="7" spans="2:143" ht="11.25" customHeight="1" x14ac:dyDescent="0.15">
      <c r="B7" s="656" t="s">
        <v>238</v>
      </c>
      <c r="C7" s="657"/>
      <c r="D7" s="657"/>
      <c r="E7" s="657"/>
      <c r="F7" s="657"/>
      <c r="G7" s="657"/>
      <c r="H7" s="657"/>
      <c r="I7" s="657"/>
      <c r="J7" s="657"/>
      <c r="K7" s="657"/>
      <c r="L7" s="657"/>
      <c r="M7" s="657"/>
      <c r="N7" s="657"/>
      <c r="O7" s="657"/>
      <c r="P7" s="657"/>
      <c r="Q7" s="658"/>
      <c r="R7" s="659">
        <v>2993</v>
      </c>
      <c r="S7" s="660"/>
      <c r="T7" s="660"/>
      <c r="U7" s="660"/>
      <c r="V7" s="660"/>
      <c r="W7" s="660"/>
      <c r="X7" s="660"/>
      <c r="Y7" s="661"/>
      <c r="Z7" s="662">
        <v>0</v>
      </c>
      <c r="AA7" s="662"/>
      <c r="AB7" s="662"/>
      <c r="AC7" s="662"/>
      <c r="AD7" s="663">
        <v>2993</v>
      </c>
      <c r="AE7" s="663"/>
      <c r="AF7" s="663"/>
      <c r="AG7" s="663"/>
      <c r="AH7" s="663"/>
      <c r="AI7" s="663"/>
      <c r="AJ7" s="663"/>
      <c r="AK7" s="663"/>
      <c r="AL7" s="664">
        <v>0</v>
      </c>
      <c r="AM7" s="665"/>
      <c r="AN7" s="665"/>
      <c r="AO7" s="666"/>
      <c r="AP7" s="656" t="s">
        <v>239</v>
      </c>
      <c r="AQ7" s="657"/>
      <c r="AR7" s="657"/>
      <c r="AS7" s="657"/>
      <c r="AT7" s="657"/>
      <c r="AU7" s="657"/>
      <c r="AV7" s="657"/>
      <c r="AW7" s="657"/>
      <c r="AX7" s="657"/>
      <c r="AY7" s="657"/>
      <c r="AZ7" s="657"/>
      <c r="BA7" s="657"/>
      <c r="BB7" s="657"/>
      <c r="BC7" s="657"/>
      <c r="BD7" s="657"/>
      <c r="BE7" s="657"/>
      <c r="BF7" s="658"/>
      <c r="BG7" s="659">
        <v>1742858</v>
      </c>
      <c r="BH7" s="660"/>
      <c r="BI7" s="660"/>
      <c r="BJ7" s="660"/>
      <c r="BK7" s="660"/>
      <c r="BL7" s="660"/>
      <c r="BM7" s="660"/>
      <c r="BN7" s="661"/>
      <c r="BO7" s="662">
        <v>44.3</v>
      </c>
      <c r="BP7" s="662"/>
      <c r="BQ7" s="662"/>
      <c r="BR7" s="662"/>
      <c r="BS7" s="663">
        <v>80550</v>
      </c>
      <c r="BT7" s="663"/>
      <c r="BU7" s="663"/>
      <c r="BV7" s="663"/>
      <c r="BW7" s="663"/>
      <c r="BX7" s="663"/>
      <c r="BY7" s="663"/>
      <c r="BZ7" s="663"/>
      <c r="CA7" s="663"/>
      <c r="CB7" s="667"/>
      <c r="CD7" s="656" t="s">
        <v>240</v>
      </c>
      <c r="CE7" s="657"/>
      <c r="CF7" s="657"/>
      <c r="CG7" s="657"/>
      <c r="CH7" s="657"/>
      <c r="CI7" s="657"/>
      <c r="CJ7" s="657"/>
      <c r="CK7" s="657"/>
      <c r="CL7" s="657"/>
      <c r="CM7" s="657"/>
      <c r="CN7" s="657"/>
      <c r="CO7" s="657"/>
      <c r="CP7" s="657"/>
      <c r="CQ7" s="658"/>
      <c r="CR7" s="659">
        <v>4991375</v>
      </c>
      <c r="CS7" s="660"/>
      <c r="CT7" s="660"/>
      <c r="CU7" s="660"/>
      <c r="CV7" s="660"/>
      <c r="CW7" s="660"/>
      <c r="CX7" s="660"/>
      <c r="CY7" s="661"/>
      <c r="CZ7" s="662">
        <v>15.8</v>
      </c>
      <c r="DA7" s="662"/>
      <c r="DB7" s="662"/>
      <c r="DC7" s="662"/>
      <c r="DD7" s="668">
        <v>228151</v>
      </c>
      <c r="DE7" s="660"/>
      <c r="DF7" s="660"/>
      <c r="DG7" s="660"/>
      <c r="DH7" s="660"/>
      <c r="DI7" s="660"/>
      <c r="DJ7" s="660"/>
      <c r="DK7" s="660"/>
      <c r="DL7" s="660"/>
      <c r="DM7" s="660"/>
      <c r="DN7" s="660"/>
      <c r="DO7" s="660"/>
      <c r="DP7" s="661"/>
      <c r="DQ7" s="668">
        <v>2989399</v>
      </c>
      <c r="DR7" s="660"/>
      <c r="DS7" s="660"/>
      <c r="DT7" s="660"/>
      <c r="DU7" s="660"/>
      <c r="DV7" s="660"/>
      <c r="DW7" s="660"/>
      <c r="DX7" s="660"/>
      <c r="DY7" s="660"/>
      <c r="DZ7" s="660"/>
      <c r="EA7" s="660"/>
      <c r="EB7" s="660"/>
      <c r="EC7" s="669"/>
    </row>
    <row r="8" spans="2:143" ht="11.25" customHeight="1" x14ac:dyDescent="0.15">
      <c r="B8" s="656" t="s">
        <v>241</v>
      </c>
      <c r="C8" s="657"/>
      <c r="D8" s="657"/>
      <c r="E8" s="657"/>
      <c r="F8" s="657"/>
      <c r="G8" s="657"/>
      <c r="H8" s="657"/>
      <c r="I8" s="657"/>
      <c r="J8" s="657"/>
      <c r="K8" s="657"/>
      <c r="L8" s="657"/>
      <c r="M8" s="657"/>
      <c r="N8" s="657"/>
      <c r="O8" s="657"/>
      <c r="P8" s="657"/>
      <c r="Q8" s="658"/>
      <c r="R8" s="659">
        <v>14703</v>
      </c>
      <c r="S8" s="660"/>
      <c r="T8" s="660"/>
      <c r="U8" s="660"/>
      <c r="V8" s="660"/>
      <c r="W8" s="660"/>
      <c r="X8" s="660"/>
      <c r="Y8" s="661"/>
      <c r="Z8" s="662">
        <v>0</v>
      </c>
      <c r="AA8" s="662"/>
      <c r="AB8" s="662"/>
      <c r="AC8" s="662"/>
      <c r="AD8" s="663">
        <v>14703</v>
      </c>
      <c r="AE8" s="663"/>
      <c r="AF8" s="663"/>
      <c r="AG8" s="663"/>
      <c r="AH8" s="663"/>
      <c r="AI8" s="663"/>
      <c r="AJ8" s="663"/>
      <c r="AK8" s="663"/>
      <c r="AL8" s="664">
        <v>0.1</v>
      </c>
      <c r="AM8" s="665"/>
      <c r="AN8" s="665"/>
      <c r="AO8" s="666"/>
      <c r="AP8" s="656" t="s">
        <v>242</v>
      </c>
      <c r="AQ8" s="657"/>
      <c r="AR8" s="657"/>
      <c r="AS8" s="657"/>
      <c r="AT8" s="657"/>
      <c r="AU8" s="657"/>
      <c r="AV8" s="657"/>
      <c r="AW8" s="657"/>
      <c r="AX8" s="657"/>
      <c r="AY8" s="657"/>
      <c r="AZ8" s="657"/>
      <c r="BA8" s="657"/>
      <c r="BB8" s="657"/>
      <c r="BC8" s="657"/>
      <c r="BD8" s="657"/>
      <c r="BE8" s="657"/>
      <c r="BF8" s="658"/>
      <c r="BG8" s="659">
        <v>63546</v>
      </c>
      <c r="BH8" s="660"/>
      <c r="BI8" s="660"/>
      <c r="BJ8" s="660"/>
      <c r="BK8" s="660"/>
      <c r="BL8" s="660"/>
      <c r="BM8" s="660"/>
      <c r="BN8" s="661"/>
      <c r="BO8" s="662">
        <v>1.6</v>
      </c>
      <c r="BP8" s="662"/>
      <c r="BQ8" s="662"/>
      <c r="BR8" s="662"/>
      <c r="BS8" s="663" t="s">
        <v>237</v>
      </c>
      <c r="BT8" s="663"/>
      <c r="BU8" s="663"/>
      <c r="BV8" s="663"/>
      <c r="BW8" s="663"/>
      <c r="BX8" s="663"/>
      <c r="BY8" s="663"/>
      <c r="BZ8" s="663"/>
      <c r="CA8" s="663"/>
      <c r="CB8" s="667"/>
      <c r="CD8" s="656" t="s">
        <v>243</v>
      </c>
      <c r="CE8" s="657"/>
      <c r="CF8" s="657"/>
      <c r="CG8" s="657"/>
      <c r="CH8" s="657"/>
      <c r="CI8" s="657"/>
      <c r="CJ8" s="657"/>
      <c r="CK8" s="657"/>
      <c r="CL8" s="657"/>
      <c r="CM8" s="657"/>
      <c r="CN8" s="657"/>
      <c r="CO8" s="657"/>
      <c r="CP8" s="657"/>
      <c r="CQ8" s="658"/>
      <c r="CR8" s="659">
        <v>7380182</v>
      </c>
      <c r="CS8" s="660"/>
      <c r="CT8" s="660"/>
      <c r="CU8" s="660"/>
      <c r="CV8" s="660"/>
      <c r="CW8" s="660"/>
      <c r="CX8" s="660"/>
      <c r="CY8" s="661"/>
      <c r="CZ8" s="662">
        <v>23.3</v>
      </c>
      <c r="DA8" s="662"/>
      <c r="DB8" s="662"/>
      <c r="DC8" s="662"/>
      <c r="DD8" s="668">
        <v>49675</v>
      </c>
      <c r="DE8" s="660"/>
      <c r="DF8" s="660"/>
      <c r="DG8" s="660"/>
      <c r="DH8" s="660"/>
      <c r="DI8" s="660"/>
      <c r="DJ8" s="660"/>
      <c r="DK8" s="660"/>
      <c r="DL8" s="660"/>
      <c r="DM8" s="660"/>
      <c r="DN8" s="660"/>
      <c r="DO8" s="660"/>
      <c r="DP8" s="661"/>
      <c r="DQ8" s="668">
        <v>4306775</v>
      </c>
      <c r="DR8" s="660"/>
      <c r="DS8" s="660"/>
      <c r="DT8" s="660"/>
      <c r="DU8" s="660"/>
      <c r="DV8" s="660"/>
      <c r="DW8" s="660"/>
      <c r="DX8" s="660"/>
      <c r="DY8" s="660"/>
      <c r="DZ8" s="660"/>
      <c r="EA8" s="660"/>
      <c r="EB8" s="660"/>
      <c r="EC8" s="669"/>
    </row>
    <row r="9" spans="2:143" ht="11.25" customHeight="1" x14ac:dyDescent="0.15">
      <c r="B9" s="656" t="s">
        <v>244</v>
      </c>
      <c r="C9" s="657"/>
      <c r="D9" s="657"/>
      <c r="E9" s="657"/>
      <c r="F9" s="657"/>
      <c r="G9" s="657"/>
      <c r="H9" s="657"/>
      <c r="I9" s="657"/>
      <c r="J9" s="657"/>
      <c r="K9" s="657"/>
      <c r="L9" s="657"/>
      <c r="M9" s="657"/>
      <c r="N9" s="657"/>
      <c r="O9" s="657"/>
      <c r="P9" s="657"/>
      <c r="Q9" s="658"/>
      <c r="R9" s="659">
        <v>10836</v>
      </c>
      <c r="S9" s="660"/>
      <c r="T9" s="660"/>
      <c r="U9" s="660"/>
      <c r="V9" s="660"/>
      <c r="W9" s="660"/>
      <c r="X9" s="660"/>
      <c r="Y9" s="661"/>
      <c r="Z9" s="662">
        <v>0</v>
      </c>
      <c r="AA9" s="662"/>
      <c r="AB9" s="662"/>
      <c r="AC9" s="662"/>
      <c r="AD9" s="663">
        <v>10836</v>
      </c>
      <c r="AE9" s="663"/>
      <c r="AF9" s="663"/>
      <c r="AG9" s="663"/>
      <c r="AH9" s="663"/>
      <c r="AI9" s="663"/>
      <c r="AJ9" s="663"/>
      <c r="AK9" s="663"/>
      <c r="AL9" s="664">
        <v>0.1</v>
      </c>
      <c r="AM9" s="665"/>
      <c r="AN9" s="665"/>
      <c r="AO9" s="666"/>
      <c r="AP9" s="656" t="s">
        <v>245</v>
      </c>
      <c r="AQ9" s="657"/>
      <c r="AR9" s="657"/>
      <c r="AS9" s="657"/>
      <c r="AT9" s="657"/>
      <c r="AU9" s="657"/>
      <c r="AV9" s="657"/>
      <c r="AW9" s="657"/>
      <c r="AX9" s="657"/>
      <c r="AY9" s="657"/>
      <c r="AZ9" s="657"/>
      <c r="BA9" s="657"/>
      <c r="BB9" s="657"/>
      <c r="BC9" s="657"/>
      <c r="BD9" s="657"/>
      <c r="BE9" s="657"/>
      <c r="BF9" s="658"/>
      <c r="BG9" s="659">
        <v>1355287</v>
      </c>
      <c r="BH9" s="660"/>
      <c r="BI9" s="660"/>
      <c r="BJ9" s="660"/>
      <c r="BK9" s="660"/>
      <c r="BL9" s="660"/>
      <c r="BM9" s="660"/>
      <c r="BN9" s="661"/>
      <c r="BO9" s="662">
        <v>34.5</v>
      </c>
      <c r="BP9" s="662"/>
      <c r="BQ9" s="662"/>
      <c r="BR9" s="662"/>
      <c r="BS9" s="663" t="s">
        <v>237</v>
      </c>
      <c r="BT9" s="663"/>
      <c r="BU9" s="663"/>
      <c r="BV9" s="663"/>
      <c r="BW9" s="663"/>
      <c r="BX9" s="663"/>
      <c r="BY9" s="663"/>
      <c r="BZ9" s="663"/>
      <c r="CA9" s="663"/>
      <c r="CB9" s="667"/>
      <c r="CD9" s="656" t="s">
        <v>246</v>
      </c>
      <c r="CE9" s="657"/>
      <c r="CF9" s="657"/>
      <c r="CG9" s="657"/>
      <c r="CH9" s="657"/>
      <c r="CI9" s="657"/>
      <c r="CJ9" s="657"/>
      <c r="CK9" s="657"/>
      <c r="CL9" s="657"/>
      <c r="CM9" s="657"/>
      <c r="CN9" s="657"/>
      <c r="CO9" s="657"/>
      <c r="CP9" s="657"/>
      <c r="CQ9" s="658"/>
      <c r="CR9" s="659">
        <v>2887255</v>
      </c>
      <c r="CS9" s="660"/>
      <c r="CT9" s="660"/>
      <c r="CU9" s="660"/>
      <c r="CV9" s="660"/>
      <c r="CW9" s="660"/>
      <c r="CX9" s="660"/>
      <c r="CY9" s="661"/>
      <c r="CZ9" s="662">
        <v>9.1</v>
      </c>
      <c r="DA9" s="662"/>
      <c r="DB9" s="662"/>
      <c r="DC9" s="662"/>
      <c r="DD9" s="668">
        <v>2624</v>
      </c>
      <c r="DE9" s="660"/>
      <c r="DF9" s="660"/>
      <c r="DG9" s="660"/>
      <c r="DH9" s="660"/>
      <c r="DI9" s="660"/>
      <c r="DJ9" s="660"/>
      <c r="DK9" s="660"/>
      <c r="DL9" s="660"/>
      <c r="DM9" s="660"/>
      <c r="DN9" s="660"/>
      <c r="DO9" s="660"/>
      <c r="DP9" s="661"/>
      <c r="DQ9" s="668">
        <v>2544931</v>
      </c>
      <c r="DR9" s="660"/>
      <c r="DS9" s="660"/>
      <c r="DT9" s="660"/>
      <c r="DU9" s="660"/>
      <c r="DV9" s="660"/>
      <c r="DW9" s="660"/>
      <c r="DX9" s="660"/>
      <c r="DY9" s="660"/>
      <c r="DZ9" s="660"/>
      <c r="EA9" s="660"/>
      <c r="EB9" s="660"/>
      <c r="EC9" s="669"/>
    </row>
    <row r="10" spans="2:143" ht="11.25" customHeight="1" x14ac:dyDescent="0.15">
      <c r="B10" s="656" t="s">
        <v>247</v>
      </c>
      <c r="C10" s="657"/>
      <c r="D10" s="657"/>
      <c r="E10" s="657"/>
      <c r="F10" s="657"/>
      <c r="G10" s="657"/>
      <c r="H10" s="657"/>
      <c r="I10" s="657"/>
      <c r="J10" s="657"/>
      <c r="K10" s="657"/>
      <c r="L10" s="657"/>
      <c r="M10" s="657"/>
      <c r="N10" s="657"/>
      <c r="O10" s="657"/>
      <c r="P10" s="657"/>
      <c r="Q10" s="658"/>
      <c r="R10" s="659" t="s">
        <v>237</v>
      </c>
      <c r="S10" s="660"/>
      <c r="T10" s="660"/>
      <c r="U10" s="660"/>
      <c r="V10" s="660"/>
      <c r="W10" s="660"/>
      <c r="X10" s="660"/>
      <c r="Y10" s="661"/>
      <c r="Z10" s="662" t="s">
        <v>237</v>
      </c>
      <c r="AA10" s="662"/>
      <c r="AB10" s="662"/>
      <c r="AC10" s="662"/>
      <c r="AD10" s="663" t="s">
        <v>237</v>
      </c>
      <c r="AE10" s="663"/>
      <c r="AF10" s="663"/>
      <c r="AG10" s="663"/>
      <c r="AH10" s="663"/>
      <c r="AI10" s="663"/>
      <c r="AJ10" s="663"/>
      <c r="AK10" s="663"/>
      <c r="AL10" s="664" t="s">
        <v>237</v>
      </c>
      <c r="AM10" s="665"/>
      <c r="AN10" s="665"/>
      <c r="AO10" s="666"/>
      <c r="AP10" s="656" t="s">
        <v>248</v>
      </c>
      <c r="AQ10" s="657"/>
      <c r="AR10" s="657"/>
      <c r="AS10" s="657"/>
      <c r="AT10" s="657"/>
      <c r="AU10" s="657"/>
      <c r="AV10" s="657"/>
      <c r="AW10" s="657"/>
      <c r="AX10" s="657"/>
      <c r="AY10" s="657"/>
      <c r="AZ10" s="657"/>
      <c r="BA10" s="657"/>
      <c r="BB10" s="657"/>
      <c r="BC10" s="657"/>
      <c r="BD10" s="657"/>
      <c r="BE10" s="657"/>
      <c r="BF10" s="658"/>
      <c r="BG10" s="659">
        <v>101082</v>
      </c>
      <c r="BH10" s="660"/>
      <c r="BI10" s="660"/>
      <c r="BJ10" s="660"/>
      <c r="BK10" s="660"/>
      <c r="BL10" s="660"/>
      <c r="BM10" s="660"/>
      <c r="BN10" s="661"/>
      <c r="BO10" s="662">
        <v>2.6</v>
      </c>
      <c r="BP10" s="662"/>
      <c r="BQ10" s="662"/>
      <c r="BR10" s="662"/>
      <c r="BS10" s="663">
        <v>16850</v>
      </c>
      <c r="BT10" s="663"/>
      <c r="BU10" s="663"/>
      <c r="BV10" s="663"/>
      <c r="BW10" s="663"/>
      <c r="BX10" s="663"/>
      <c r="BY10" s="663"/>
      <c r="BZ10" s="663"/>
      <c r="CA10" s="663"/>
      <c r="CB10" s="667"/>
      <c r="CD10" s="656" t="s">
        <v>249</v>
      </c>
      <c r="CE10" s="657"/>
      <c r="CF10" s="657"/>
      <c r="CG10" s="657"/>
      <c r="CH10" s="657"/>
      <c r="CI10" s="657"/>
      <c r="CJ10" s="657"/>
      <c r="CK10" s="657"/>
      <c r="CL10" s="657"/>
      <c r="CM10" s="657"/>
      <c r="CN10" s="657"/>
      <c r="CO10" s="657"/>
      <c r="CP10" s="657"/>
      <c r="CQ10" s="658"/>
      <c r="CR10" s="659">
        <v>63859</v>
      </c>
      <c r="CS10" s="660"/>
      <c r="CT10" s="660"/>
      <c r="CU10" s="660"/>
      <c r="CV10" s="660"/>
      <c r="CW10" s="660"/>
      <c r="CX10" s="660"/>
      <c r="CY10" s="661"/>
      <c r="CZ10" s="662">
        <v>0.2</v>
      </c>
      <c r="DA10" s="662"/>
      <c r="DB10" s="662"/>
      <c r="DC10" s="662"/>
      <c r="DD10" s="668" t="s">
        <v>237</v>
      </c>
      <c r="DE10" s="660"/>
      <c r="DF10" s="660"/>
      <c r="DG10" s="660"/>
      <c r="DH10" s="660"/>
      <c r="DI10" s="660"/>
      <c r="DJ10" s="660"/>
      <c r="DK10" s="660"/>
      <c r="DL10" s="660"/>
      <c r="DM10" s="660"/>
      <c r="DN10" s="660"/>
      <c r="DO10" s="660"/>
      <c r="DP10" s="661"/>
      <c r="DQ10" s="668">
        <v>63324</v>
      </c>
      <c r="DR10" s="660"/>
      <c r="DS10" s="660"/>
      <c r="DT10" s="660"/>
      <c r="DU10" s="660"/>
      <c r="DV10" s="660"/>
      <c r="DW10" s="660"/>
      <c r="DX10" s="660"/>
      <c r="DY10" s="660"/>
      <c r="DZ10" s="660"/>
      <c r="EA10" s="660"/>
      <c r="EB10" s="660"/>
      <c r="EC10" s="669"/>
    </row>
    <row r="11" spans="2:143" ht="11.25" customHeight="1" x14ac:dyDescent="0.15">
      <c r="B11" s="656" t="s">
        <v>250</v>
      </c>
      <c r="C11" s="657"/>
      <c r="D11" s="657"/>
      <c r="E11" s="657"/>
      <c r="F11" s="657"/>
      <c r="G11" s="657"/>
      <c r="H11" s="657"/>
      <c r="I11" s="657"/>
      <c r="J11" s="657"/>
      <c r="K11" s="657"/>
      <c r="L11" s="657"/>
      <c r="M11" s="657"/>
      <c r="N11" s="657"/>
      <c r="O11" s="657"/>
      <c r="P11" s="657"/>
      <c r="Q11" s="658"/>
      <c r="R11" s="659">
        <v>863453</v>
      </c>
      <c r="S11" s="660"/>
      <c r="T11" s="660"/>
      <c r="U11" s="660"/>
      <c r="V11" s="660"/>
      <c r="W11" s="660"/>
      <c r="X11" s="660"/>
      <c r="Y11" s="661"/>
      <c r="Z11" s="664">
        <v>2.6</v>
      </c>
      <c r="AA11" s="665"/>
      <c r="AB11" s="665"/>
      <c r="AC11" s="671"/>
      <c r="AD11" s="668">
        <v>863453</v>
      </c>
      <c r="AE11" s="660"/>
      <c r="AF11" s="660"/>
      <c r="AG11" s="660"/>
      <c r="AH11" s="660"/>
      <c r="AI11" s="660"/>
      <c r="AJ11" s="660"/>
      <c r="AK11" s="661"/>
      <c r="AL11" s="664">
        <v>5.0999999999999996</v>
      </c>
      <c r="AM11" s="665"/>
      <c r="AN11" s="665"/>
      <c r="AO11" s="666"/>
      <c r="AP11" s="656" t="s">
        <v>251</v>
      </c>
      <c r="AQ11" s="657"/>
      <c r="AR11" s="657"/>
      <c r="AS11" s="657"/>
      <c r="AT11" s="657"/>
      <c r="AU11" s="657"/>
      <c r="AV11" s="657"/>
      <c r="AW11" s="657"/>
      <c r="AX11" s="657"/>
      <c r="AY11" s="657"/>
      <c r="AZ11" s="657"/>
      <c r="BA11" s="657"/>
      <c r="BB11" s="657"/>
      <c r="BC11" s="657"/>
      <c r="BD11" s="657"/>
      <c r="BE11" s="657"/>
      <c r="BF11" s="658"/>
      <c r="BG11" s="659">
        <v>222943</v>
      </c>
      <c r="BH11" s="660"/>
      <c r="BI11" s="660"/>
      <c r="BJ11" s="660"/>
      <c r="BK11" s="660"/>
      <c r="BL11" s="660"/>
      <c r="BM11" s="660"/>
      <c r="BN11" s="661"/>
      <c r="BO11" s="662">
        <v>5.7</v>
      </c>
      <c r="BP11" s="662"/>
      <c r="BQ11" s="662"/>
      <c r="BR11" s="662"/>
      <c r="BS11" s="663">
        <v>63700</v>
      </c>
      <c r="BT11" s="663"/>
      <c r="BU11" s="663"/>
      <c r="BV11" s="663"/>
      <c r="BW11" s="663"/>
      <c r="BX11" s="663"/>
      <c r="BY11" s="663"/>
      <c r="BZ11" s="663"/>
      <c r="CA11" s="663"/>
      <c r="CB11" s="667"/>
      <c r="CD11" s="656" t="s">
        <v>252</v>
      </c>
      <c r="CE11" s="657"/>
      <c r="CF11" s="657"/>
      <c r="CG11" s="657"/>
      <c r="CH11" s="657"/>
      <c r="CI11" s="657"/>
      <c r="CJ11" s="657"/>
      <c r="CK11" s="657"/>
      <c r="CL11" s="657"/>
      <c r="CM11" s="657"/>
      <c r="CN11" s="657"/>
      <c r="CO11" s="657"/>
      <c r="CP11" s="657"/>
      <c r="CQ11" s="658"/>
      <c r="CR11" s="659">
        <v>2724658</v>
      </c>
      <c r="CS11" s="660"/>
      <c r="CT11" s="660"/>
      <c r="CU11" s="660"/>
      <c r="CV11" s="660"/>
      <c r="CW11" s="660"/>
      <c r="CX11" s="660"/>
      <c r="CY11" s="661"/>
      <c r="CZ11" s="662">
        <v>8.6</v>
      </c>
      <c r="DA11" s="662"/>
      <c r="DB11" s="662"/>
      <c r="DC11" s="662"/>
      <c r="DD11" s="668">
        <v>791903</v>
      </c>
      <c r="DE11" s="660"/>
      <c r="DF11" s="660"/>
      <c r="DG11" s="660"/>
      <c r="DH11" s="660"/>
      <c r="DI11" s="660"/>
      <c r="DJ11" s="660"/>
      <c r="DK11" s="660"/>
      <c r="DL11" s="660"/>
      <c r="DM11" s="660"/>
      <c r="DN11" s="660"/>
      <c r="DO11" s="660"/>
      <c r="DP11" s="661"/>
      <c r="DQ11" s="668">
        <v>1424014</v>
      </c>
      <c r="DR11" s="660"/>
      <c r="DS11" s="660"/>
      <c r="DT11" s="660"/>
      <c r="DU11" s="660"/>
      <c r="DV11" s="660"/>
      <c r="DW11" s="660"/>
      <c r="DX11" s="660"/>
      <c r="DY11" s="660"/>
      <c r="DZ11" s="660"/>
      <c r="EA11" s="660"/>
      <c r="EB11" s="660"/>
      <c r="EC11" s="669"/>
    </row>
    <row r="12" spans="2:143" ht="11.25" customHeight="1" x14ac:dyDescent="0.15">
      <c r="B12" s="656" t="s">
        <v>253</v>
      </c>
      <c r="C12" s="657"/>
      <c r="D12" s="657"/>
      <c r="E12" s="657"/>
      <c r="F12" s="657"/>
      <c r="G12" s="657"/>
      <c r="H12" s="657"/>
      <c r="I12" s="657"/>
      <c r="J12" s="657"/>
      <c r="K12" s="657"/>
      <c r="L12" s="657"/>
      <c r="M12" s="657"/>
      <c r="N12" s="657"/>
      <c r="O12" s="657"/>
      <c r="P12" s="657"/>
      <c r="Q12" s="658"/>
      <c r="R12" s="659">
        <v>6143</v>
      </c>
      <c r="S12" s="660"/>
      <c r="T12" s="660"/>
      <c r="U12" s="660"/>
      <c r="V12" s="660"/>
      <c r="W12" s="660"/>
      <c r="X12" s="660"/>
      <c r="Y12" s="661"/>
      <c r="Z12" s="662">
        <v>0</v>
      </c>
      <c r="AA12" s="662"/>
      <c r="AB12" s="662"/>
      <c r="AC12" s="662"/>
      <c r="AD12" s="663">
        <v>6143</v>
      </c>
      <c r="AE12" s="663"/>
      <c r="AF12" s="663"/>
      <c r="AG12" s="663"/>
      <c r="AH12" s="663"/>
      <c r="AI12" s="663"/>
      <c r="AJ12" s="663"/>
      <c r="AK12" s="663"/>
      <c r="AL12" s="664">
        <v>0</v>
      </c>
      <c r="AM12" s="665"/>
      <c r="AN12" s="665"/>
      <c r="AO12" s="666"/>
      <c r="AP12" s="656" t="s">
        <v>254</v>
      </c>
      <c r="AQ12" s="657"/>
      <c r="AR12" s="657"/>
      <c r="AS12" s="657"/>
      <c r="AT12" s="657"/>
      <c r="AU12" s="657"/>
      <c r="AV12" s="657"/>
      <c r="AW12" s="657"/>
      <c r="AX12" s="657"/>
      <c r="AY12" s="657"/>
      <c r="AZ12" s="657"/>
      <c r="BA12" s="657"/>
      <c r="BB12" s="657"/>
      <c r="BC12" s="657"/>
      <c r="BD12" s="657"/>
      <c r="BE12" s="657"/>
      <c r="BF12" s="658"/>
      <c r="BG12" s="659">
        <v>1826723</v>
      </c>
      <c r="BH12" s="660"/>
      <c r="BI12" s="660"/>
      <c r="BJ12" s="660"/>
      <c r="BK12" s="660"/>
      <c r="BL12" s="660"/>
      <c r="BM12" s="660"/>
      <c r="BN12" s="661"/>
      <c r="BO12" s="662">
        <v>46.4</v>
      </c>
      <c r="BP12" s="662"/>
      <c r="BQ12" s="662"/>
      <c r="BR12" s="662"/>
      <c r="BS12" s="663">
        <v>173391</v>
      </c>
      <c r="BT12" s="663"/>
      <c r="BU12" s="663"/>
      <c r="BV12" s="663"/>
      <c r="BW12" s="663"/>
      <c r="BX12" s="663"/>
      <c r="BY12" s="663"/>
      <c r="BZ12" s="663"/>
      <c r="CA12" s="663"/>
      <c r="CB12" s="667"/>
      <c r="CD12" s="656" t="s">
        <v>255</v>
      </c>
      <c r="CE12" s="657"/>
      <c r="CF12" s="657"/>
      <c r="CG12" s="657"/>
      <c r="CH12" s="657"/>
      <c r="CI12" s="657"/>
      <c r="CJ12" s="657"/>
      <c r="CK12" s="657"/>
      <c r="CL12" s="657"/>
      <c r="CM12" s="657"/>
      <c r="CN12" s="657"/>
      <c r="CO12" s="657"/>
      <c r="CP12" s="657"/>
      <c r="CQ12" s="658"/>
      <c r="CR12" s="659">
        <v>583591</v>
      </c>
      <c r="CS12" s="660"/>
      <c r="CT12" s="660"/>
      <c r="CU12" s="660"/>
      <c r="CV12" s="660"/>
      <c r="CW12" s="660"/>
      <c r="CX12" s="660"/>
      <c r="CY12" s="661"/>
      <c r="CZ12" s="662">
        <v>1.8</v>
      </c>
      <c r="DA12" s="662"/>
      <c r="DB12" s="662"/>
      <c r="DC12" s="662"/>
      <c r="DD12" s="668">
        <v>11908</v>
      </c>
      <c r="DE12" s="660"/>
      <c r="DF12" s="660"/>
      <c r="DG12" s="660"/>
      <c r="DH12" s="660"/>
      <c r="DI12" s="660"/>
      <c r="DJ12" s="660"/>
      <c r="DK12" s="660"/>
      <c r="DL12" s="660"/>
      <c r="DM12" s="660"/>
      <c r="DN12" s="660"/>
      <c r="DO12" s="660"/>
      <c r="DP12" s="661"/>
      <c r="DQ12" s="668">
        <v>451613</v>
      </c>
      <c r="DR12" s="660"/>
      <c r="DS12" s="660"/>
      <c r="DT12" s="660"/>
      <c r="DU12" s="660"/>
      <c r="DV12" s="660"/>
      <c r="DW12" s="660"/>
      <c r="DX12" s="660"/>
      <c r="DY12" s="660"/>
      <c r="DZ12" s="660"/>
      <c r="EA12" s="660"/>
      <c r="EB12" s="660"/>
      <c r="EC12" s="669"/>
    </row>
    <row r="13" spans="2:143" ht="11.25" customHeight="1" x14ac:dyDescent="0.15">
      <c r="B13" s="656" t="s">
        <v>256</v>
      </c>
      <c r="C13" s="657"/>
      <c r="D13" s="657"/>
      <c r="E13" s="657"/>
      <c r="F13" s="657"/>
      <c r="G13" s="657"/>
      <c r="H13" s="657"/>
      <c r="I13" s="657"/>
      <c r="J13" s="657"/>
      <c r="K13" s="657"/>
      <c r="L13" s="657"/>
      <c r="M13" s="657"/>
      <c r="N13" s="657"/>
      <c r="O13" s="657"/>
      <c r="P13" s="657"/>
      <c r="Q13" s="658"/>
      <c r="R13" s="659" t="s">
        <v>237</v>
      </c>
      <c r="S13" s="660"/>
      <c r="T13" s="660"/>
      <c r="U13" s="660"/>
      <c r="V13" s="660"/>
      <c r="W13" s="660"/>
      <c r="X13" s="660"/>
      <c r="Y13" s="661"/>
      <c r="Z13" s="662" t="s">
        <v>237</v>
      </c>
      <c r="AA13" s="662"/>
      <c r="AB13" s="662"/>
      <c r="AC13" s="662"/>
      <c r="AD13" s="663" t="s">
        <v>237</v>
      </c>
      <c r="AE13" s="663"/>
      <c r="AF13" s="663"/>
      <c r="AG13" s="663"/>
      <c r="AH13" s="663"/>
      <c r="AI13" s="663"/>
      <c r="AJ13" s="663"/>
      <c r="AK13" s="663"/>
      <c r="AL13" s="664" t="s">
        <v>237</v>
      </c>
      <c r="AM13" s="665"/>
      <c r="AN13" s="665"/>
      <c r="AO13" s="666"/>
      <c r="AP13" s="656" t="s">
        <v>257</v>
      </c>
      <c r="AQ13" s="657"/>
      <c r="AR13" s="657"/>
      <c r="AS13" s="657"/>
      <c r="AT13" s="657"/>
      <c r="AU13" s="657"/>
      <c r="AV13" s="657"/>
      <c r="AW13" s="657"/>
      <c r="AX13" s="657"/>
      <c r="AY13" s="657"/>
      <c r="AZ13" s="657"/>
      <c r="BA13" s="657"/>
      <c r="BB13" s="657"/>
      <c r="BC13" s="657"/>
      <c r="BD13" s="657"/>
      <c r="BE13" s="657"/>
      <c r="BF13" s="658"/>
      <c r="BG13" s="659">
        <v>1797227</v>
      </c>
      <c r="BH13" s="660"/>
      <c r="BI13" s="660"/>
      <c r="BJ13" s="660"/>
      <c r="BK13" s="660"/>
      <c r="BL13" s="660"/>
      <c r="BM13" s="660"/>
      <c r="BN13" s="661"/>
      <c r="BO13" s="662">
        <v>45.7</v>
      </c>
      <c r="BP13" s="662"/>
      <c r="BQ13" s="662"/>
      <c r="BR13" s="662"/>
      <c r="BS13" s="663">
        <v>173391</v>
      </c>
      <c r="BT13" s="663"/>
      <c r="BU13" s="663"/>
      <c r="BV13" s="663"/>
      <c r="BW13" s="663"/>
      <c r="BX13" s="663"/>
      <c r="BY13" s="663"/>
      <c r="BZ13" s="663"/>
      <c r="CA13" s="663"/>
      <c r="CB13" s="667"/>
      <c r="CD13" s="656" t="s">
        <v>258</v>
      </c>
      <c r="CE13" s="657"/>
      <c r="CF13" s="657"/>
      <c r="CG13" s="657"/>
      <c r="CH13" s="657"/>
      <c r="CI13" s="657"/>
      <c r="CJ13" s="657"/>
      <c r="CK13" s="657"/>
      <c r="CL13" s="657"/>
      <c r="CM13" s="657"/>
      <c r="CN13" s="657"/>
      <c r="CO13" s="657"/>
      <c r="CP13" s="657"/>
      <c r="CQ13" s="658"/>
      <c r="CR13" s="659">
        <v>2596127</v>
      </c>
      <c r="CS13" s="660"/>
      <c r="CT13" s="660"/>
      <c r="CU13" s="660"/>
      <c r="CV13" s="660"/>
      <c r="CW13" s="660"/>
      <c r="CX13" s="660"/>
      <c r="CY13" s="661"/>
      <c r="CZ13" s="662">
        <v>8.1999999999999993</v>
      </c>
      <c r="DA13" s="662"/>
      <c r="DB13" s="662"/>
      <c r="DC13" s="662"/>
      <c r="DD13" s="668">
        <v>1169865</v>
      </c>
      <c r="DE13" s="660"/>
      <c r="DF13" s="660"/>
      <c r="DG13" s="660"/>
      <c r="DH13" s="660"/>
      <c r="DI13" s="660"/>
      <c r="DJ13" s="660"/>
      <c r="DK13" s="660"/>
      <c r="DL13" s="660"/>
      <c r="DM13" s="660"/>
      <c r="DN13" s="660"/>
      <c r="DO13" s="660"/>
      <c r="DP13" s="661"/>
      <c r="DQ13" s="668">
        <v>1298044</v>
      </c>
      <c r="DR13" s="660"/>
      <c r="DS13" s="660"/>
      <c r="DT13" s="660"/>
      <c r="DU13" s="660"/>
      <c r="DV13" s="660"/>
      <c r="DW13" s="660"/>
      <c r="DX13" s="660"/>
      <c r="DY13" s="660"/>
      <c r="DZ13" s="660"/>
      <c r="EA13" s="660"/>
      <c r="EB13" s="660"/>
      <c r="EC13" s="669"/>
    </row>
    <row r="14" spans="2:143" ht="11.25" customHeight="1" x14ac:dyDescent="0.15">
      <c r="B14" s="656" t="s">
        <v>259</v>
      </c>
      <c r="C14" s="657"/>
      <c r="D14" s="657"/>
      <c r="E14" s="657"/>
      <c r="F14" s="657"/>
      <c r="G14" s="657"/>
      <c r="H14" s="657"/>
      <c r="I14" s="657"/>
      <c r="J14" s="657"/>
      <c r="K14" s="657"/>
      <c r="L14" s="657"/>
      <c r="M14" s="657"/>
      <c r="N14" s="657"/>
      <c r="O14" s="657"/>
      <c r="P14" s="657"/>
      <c r="Q14" s="658"/>
      <c r="R14" s="659" t="s">
        <v>237</v>
      </c>
      <c r="S14" s="660"/>
      <c r="T14" s="660"/>
      <c r="U14" s="660"/>
      <c r="V14" s="660"/>
      <c r="W14" s="660"/>
      <c r="X14" s="660"/>
      <c r="Y14" s="661"/>
      <c r="Z14" s="662" t="s">
        <v>237</v>
      </c>
      <c r="AA14" s="662"/>
      <c r="AB14" s="662"/>
      <c r="AC14" s="662"/>
      <c r="AD14" s="663" t="s">
        <v>237</v>
      </c>
      <c r="AE14" s="663"/>
      <c r="AF14" s="663"/>
      <c r="AG14" s="663"/>
      <c r="AH14" s="663"/>
      <c r="AI14" s="663"/>
      <c r="AJ14" s="663"/>
      <c r="AK14" s="663"/>
      <c r="AL14" s="664" t="s">
        <v>237</v>
      </c>
      <c r="AM14" s="665"/>
      <c r="AN14" s="665"/>
      <c r="AO14" s="666"/>
      <c r="AP14" s="656" t="s">
        <v>260</v>
      </c>
      <c r="AQ14" s="657"/>
      <c r="AR14" s="657"/>
      <c r="AS14" s="657"/>
      <c r="AT14" s="657"/>
      <c r="AU14" s="657"/>
      <c r="AV14" s="657"/>
      <c r="AW14" s="657"/>
      <c r="AX14" s="657"/>
      <c r="AY14" s="657"/>
      <c r="AZ14" s="657"/>
      <c r="BA14" s="657"/>
      <c r="BB14" s="657"/>
      <c r="BC14" s="657"/>
      <c r="BD14" s="657"/>
      <c r="BE14" s="657"/>
      <c r="BF14" s="658"/>
      <c r="BG14" s="659">
        <v>174754</v>
      </c>
      <c r="BH14" s="660"/>
      <c r="BI14" s="660"/>
      <c r="BJ14" s="660"/>
      <c r="BK14" s="660"/>
      <c r="BL14" s="660"/>
      <c r="BM14" s="660"/>
      <c r="BN14" s="661"/>
      <c r="BO14" s="662">
        <v>4.4000000000000004</v>
      </c>
      <c r="BP14" s="662"/>
      <c r="BQ14" s="662"/>
      <c r="BR14" s="662"/>
      <c r="BS14" s="663" t="s">
        <v>237</v>
      </c>
      <c r="BT14" s="663"/>
      <c r="BU14" s="663"/>
      <c r="BV14" s="663"/>
      <c r="BW14" s="663"/>
      <c r="BX14" s="663"/>
      <c r="BY14" s="663"/>
      <c r="BZ14" s="663"/>
      <c r="CA14" s="663"/>
      <c r="CB14" s="667"/>
      <c r="CD14" s="656" t="s">
        <v>261</v>
      </c>
      <c r="CE14" s="657"/>
      <c r="CF14" s="657"/>
      <c r="CG14" s="657"/>
      <c r="CH14" s="657"/>
      <c r="CI14" s="657"/>
      <c r="CJ14" s="657"/>
      <c r="CK14" s="657"/>
      <c r="CL14" s="657"/>
      <c r="CM14" s="657"/>
      <c r="CN14" s="657"/>
      <c r="CO14" s="657"/>
      <c r="CP14" s="657"/>
      <c r="CQ14" s="658"/>
      <c r="CR14" s="659">
        <v>1072220</v>
      </c>
      <c r="CS14" s="660"/>
      <c r="CT14" s="660"/>
      <c r="CU14" s="660"/>
      <c r="CV14" s="660"/>
      <c r="CW14" s="660"/>
      <c r="CX14" s="660"/>
      <c r="CY14" s="661"/>
      <c r="CZ14" s="662">
        <v>3.4</v>
      </c>
      <c r="DA14" s="662"/>
      <c r="DB14" s="662"/>
      <c r="DC14" s="662"/>
      <c r="DD14" s="668">
        <v>66249</v>
      </c>
      <c r="DE14" s="660"/>
      <c r="DF14" s="660"/>
      <c r="DG14" s="660"/>
      <c r="DH14" s="660"/>
      <c r="DI14" s="660"/>
      <c r="DJ14" s="660"/>
      <c r="DK14" s="660"/>
      <c r="DL14" s="660"/>
      <c r="DM14" s="660"/>
      <c r="DN14" s="660"/>
      <c r="DO14" s="660"/>
      <c r="DP14" s="661"/>
      <c r="DQ14" s="668">
        <v>831256</v>
      </c>
      <c r="DR14" s="660"/>
      <c r="DS14" s="660"/>
      <c r="DT14" s="660"/>
      <c r="DU14" s="660"/>
      <c r="DV14" s="660"/>
      <c r="DW14" s="660"/>
      <c r="DX14" s="660"/>
      <c r="DY14" s="660"/>
      <c r="DZ14" s="660"/>
      <c r="EA14" s="660"/>
      <c r="EB14" s="660"/>
      <c r="EC14" s="669"/>
    </row>
    <row r="15" spans="2:143" ht="11.25" customHeight="1" x14ac:dyDescent="0.15">
      <c r="B15" s="656" t="s">
        <v>262</v>
      </c>
      <c r="C15" s="657"/>
      <c r="D15" s="657"/>
      <c r="E15" s="657"/>
      <c r="F15" s="657"/>
      <c r="G15" s="657"/>
      <c r="H15" s="657"/>
      <c r="I15" s="657"/>
      <c r="J15" s="657"/>
      <c r="K15" s="657"/>
      <c r="L15" s="657"/>
      <c r="M15" s="657"/>
      <c r="N15" s="657"/>
      <c r="O15" s="657"/>
      <c r="P15" s="657"/>
      <c r="Q15" s="658"/>
      <c r="R15" s="659" t="s">
        <v>237</v>
      </c>
      <c r="S15" s="660"/>
      <c r="T15" s="660"/>
      <c r="U15" s="660"/>
      <c r="V15" s="660"/>
      <c r="W15" s="660"/>
      <c r="X15" s="660"/>
      <c r="Y15" s="661"/>
      <c r="Z15" s="662" t="s">
        <v>237</v>
      </c>
      <c r="AA15" s="662"/>
      <c r="AB15" s="662"/>
      <c r="AC15" s="662"/>
      <c r="AD15" s="663" t="s">
        <v>237</v>
      </c>
      <c r="AE15" s="663"/>
      <c r="AF15" s="663"/>
      <c r="AG15" s="663"/>
      <c r="AH15" s="663"/>
      <c r="AI15" s="663"/>
      <c r="AJ15" s="663"/>
      <c r="AK15" s="663"/>
      <c r="AL15" s="664" t="s">
        <v>237</v>
      </c>
      <c r="AM15" s="665"/>
      <c r="AN15" s="665"/>
      <c r="AO15" s="666"/>
      <c r="AP15" s="656" t="s">
        <v>263</v>
      </c>
      <c r="AQ15" s="657"/>
      <c r="AR15" s="657"/>
      <c r="AS15" s="657"/>
      <c r="AT15" s="657"/>
      <c r="AU15" s="657"/>
      <c r="AV15" s="657"/>
      <c r="AW15" s="657"/>
      <c r="AX15" s="657"/>
      <c r="AY15" s="657"/>
      <c r="AZ15" s="657"/>
      <c r="BA15" s="657"/>
      <c r="BB15" s="657"/>
      <c r="BC15" s="657"/>
      <c r="BD15" s="657"/>
      <c r="BE15" s="657"/>
      <c r="BF15" s="658"/>
      <c r="BG15" s="659">
        <v>186472</v>
      </c>
      <c r="BH15" s="660"/>
      <c r="BI15" s="660"/>
      <c r="BJ15" s="660"/>
      <c r="BK15" s="660"/>
      <c r="BL15" s="660"/>
      <c r="BM15" s="660"/>
      <c r="BN15" s="661"/>
      <c r="BO15" s="662">
        <v>4.7</v>
      </c>
      <c r="BP15" s="662"/>
      <c r="BQ15" s="662"/>
      <c r="BR15" s="662"/>
      <c r="BS15" s="663" t="s">
        <v>264</v>
      </c>
      <c r="BT15" s="663"/>
      <c r="BU15" s="663"/>
      <c r="BV15" s="663"/>
      <c r="BW15" s="663"/>
      <c r="BX15" s="663"/>
      <c r="BY15" s="663"/>
      <c r="BZ15" s="663"/>
      <c r="CA15" s="663"/>
      <c r="CB15" s="667"/>
      <c r="CD15" s="656" t="s">
        <v>265</v>
      </c>
      <c r="CE15" s="657"/>
      <c r="CF15" s="657"/>
      <c r="CG15" s="657"/>
      <c r="CH15" s="657"/>
      <c r="CI15" s="657"/>
      <c r="CJ15" s="657"/>
      <c r="CK15" s="657"/>
      <c r="CL15" s="657"/>
      <c r="CM15" s="657"/>
      <c r="CN15" s="657"/>
      <c r="CO15" s="657"/>
      <c r="CP15" s="657"/>
      <c r="CQ15" s="658"/>
      <c r="CR15" s="659">
        <v>2928917</v>
      </c>
      <c r="CS15" s="660"/>
      <c r="CT15" s="660"/>
      <c r="CU15" s="660"/>
      <c r="CV15" s="660"/>
      <c r="CW15" s="660"/>
      <c r="CX15" s="660"/>
      <c r="CY15" s="661"/>
      <c r="CZ15" s="662">
        <v>9.3000000000000007</v>
      </c>
      <c r="DA15" s="662"/>
      <c r="DB15" s="662"/>
      <c r="DC15" s="662"/>
      <c r="DD15" s="668">
        <v>699265</v>
      </c>
      <c r="DE15" s="660"/>
      <c r="DF15" s="660"/>
      <c r="DG15" s="660"/>
      <c r="DH15" s="660"/>
      <c r="DI15" s="660"/>
      <c r="DJ15" s="660"/>
      <c r="DK15" s="660"/>
      <c r="DL15" s="660"/>
      <c r="DM15" s="660"/>
      <c r="DN15" s="660"/>
      <c r="DO15" s="660"/>
      <c r="DP15" s="661"/>
      <c r="DQ15" s="668">
        <v>1978489</v>
      </c>
      <c r="DR15" s="660"/>
      <c r="DS15" s="660"/>
      <c r="DT15" s="660"/>
      <c r="DU15" s="660"/>
      <c r="DV15" s="660"/>
      <c r="DW15" s="660"/>
      <c r="DX15" s="660"/>
      <c r="DY15" s="660"/>
      <c r="DZ15" s="660"/>
      <c r="EA15" s="660"/>
      <c r="EB15" s="660"/>
      <c r="EC15" s="669"/>
    </row>
    <row r="16" spans="2:143" ht="11.25" customHeight="1" x14ac:dyDescent="0.15">
      <c r="B16" s="656" t="s">
        <v>266</v>
      </c>
      <c r="C16" s="657"/>
      <c r="D16" s="657"/>
      <c r="E16" s="657"/>
      <c r="F16" s="657"/>
      <c r="G16" s="657"/>
      <c r="H16" s="657"/>
      <c r="I16" s="657"/>
      <c r="J16" s="657"/>
      <c r="K16" s="657"/>
      <c r="L16" s="657"/>
      <c r="M16" s="657"/>
      <c r="N16" s="657"/>
      <c r="O16" s="657"/>
      <c r="P16" s="657"/>
      <c r="Q16" s="658"/>
      <c r="R16" s="659">
        <v>16518</v>
      </c>
      <c r="S16" s="660"/>
      <c r="T16" s="660"/>
      <c r="U16" s="660"/>
      <c r="V16" s="660"/>
      <c r="W16" s="660"/>
      <c r="X16" s="660"/>
      <c r="Y16" s="661"/>
      <c r="Z16" s="662">
        <v>0.1</v>
      </c>
      <c r="AA16" s="662"/>
      <c r="AB16" s="662"/>
      <c r="AC16" s="662"/>
      <c r="AD16" s="663">
        <v>16518</v>
      </c>
      <c r="AE16" s="663"/>
      <c r="AF16" s="663"/>
      <c r="AG16" s="663"/>
      <c r="AH16" s="663"/>
      <c r="AI16" s="663"/>
      <c r="AJ16" s="663"/>
      <c r="AK16" s="663"/>
      <c r="AL16" s="664">
        <v>0.1</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t="s">
        <v>237</v>
      </c>
      <c r="BH16" s="660"/>
      <c r="BI16" s="660"/>
      <c r="BJ16" s="660"/>
      <c r="BK16" s="660"/>
      <c r="BL16" s="660"/>
      <c r="BM16" s="660"/>
      <c r="BN16" s="661"/>
      <c r="BO16" s="662" t="s">
        <v>237</v>
      </c>
      <c r="BP16" s="662"/>
      <c r="BQ16" s="662"/>
      <c r="BR16" s="662"/>
      <c r="BS16" s="663" t="s">
        <v>237</v>
      </c>
      <c r="BT16" s="663"/>
      <c r="BU16" s="663"/>
      <c r="BV16" s="663"/>
      <c r="BW16" s="663"/>
      <c r="BX16" s="663"/>
      <c r="BY16" s="663"/>
      <c r="BZ16" s="663"/>
      <c r="CA16" s="663"/>
      <c r="CB16" s="667"/>
      <c r="CD16" s="656" t="s">
        <v>268</v>
      </c>
      <c r="CE16" s="657"/>
      <c r="CF16" s="657"/>
      <c r="CG16" s="657"/>
      <c r="CH16" s="657"/>
      <c r="CI16" s="657"/>
      <c r="CJ16" s="657"/>
      <c r="CK16" s="657"/>
      <c r="CL16" s="657"/>
      <c r="CM16" s="657"/>
      <c r="CN16" s="657"/>
      <c r="CO16" s="657"/>
      <c r="CP16" s="657"/>
      <c r="CQ16" s="658"/>
      <c r="CR16" s="659">
        <v>2035908</v>
      </c>
      <c r="CS16" s="660"/>
      <c r="CT16" s="660"/>
      <c r="CU16" s="660"/>
      <c r="CV16" s="660"/>
      <c r="CW16" s="660"/>
      <c r="CX16" s="660"/>
      <c r="CY16" s="661"/>
      <c r="CZ16" s="662">
        <v>6.4</v>
      </c>
      <c r="DA16" s="662"/>
      <c r="DB16" s="662"/>
      <c r="DC16" s="662"/>
      <c r="DD16" s="668" t="s">
        <v>237</v>
      </c>
      <c r="DE16" s="660"/>
      <c r="DF16" s="660"/>
      <c r="DG16" s="660"/>
      <c r="DH16" s="660"/>
      <c r="DI16" s="660"/>
      <c r="DJ16" s="660"/>
      <c r="DK16" s="660"/>
      <c r="DL16" s="660"/>
      <c r="DM16" s="660"/>
      <c r="DN16" s="660"/>
      <c r="DO16" s="660"/>
      <c r="DP16" s="661"/>
      <c r="DQ16" s="668">
        <v>267361</v>
      </c>
      <c r="DR16" s="660"/>
      <c r="DS16" s="660"/>
      <c r="DT16" s="660"/>
      <c r="DU16" s="660"/>
      <c r="DV16" s="660"/>
      <c r="DW16" s="660"/>
      <c r="DX16" s="660"/>
      <c r="DY16" s="660"/>
      <c r="DZ16" s="660"/>
      <c r="EA16" s="660"/>
      <c r="EB16" s="660"/>
      <c r="EC16" s="669"/>
    </row>
    <row r="17" spans="2:133" ht="11.25" customHeight="1" x14ac:dyDescent="0.15">
      <c r="B17" s="656" t="s">
        <v>269</v>
      </c>
      <c r="C17" s="657"/>
      <c r="D17" s="657"/>
      <c r="E17" s="657"/>
      <c r="F17" s="657"/>
      <c r="G17" s="657"/>
      <c r="H17" s="657"/>
      <c r="I17" s="657"/>
      <c r="J17" s="657"/>
      <c r="K17" s="657"/>
      <c r="L17" s="657"/>
      <c r="M17" s="657"/>
      <c r="N17" s="657"/>
      <c r="O17" s="657"/>
      <c r="P17" s="657"/>
      <c r="Q17" s="658"/>
      <c r="R17" s="659">
        <v>69256</v>
      </c>
      <c r="S17" s="660"/>
      <c r="T17" s="660"/>
      <c r="U17" s="660"/>
      <c r="V17" s="660"/>
      <c r="W17" s="660"/>
      <c r="X17" s="660"/>
      <c r="Y17" s="661"/>
      <c r="Z17" s="662">
        <v>0.2</v>
      </c>
      <c r="AA17" s="662"/>
      <c r="AB17" s="662"/>
      <c r="AC17" s="662"/>
      <c r="AD17" s="663">
        <v>69256</v>
      </c>
      <c r="AE17" s="663"/>
      <c r="AF17" s="663"/>
      <c r="AG17" s="663"/>
      <c r="AH17" s="663"/>
      <c r="AI17" s="663"/>
      <c r="AJ17" s="663"/>
      <c r="AK17" s="663"/>
      <c r="AL17" s="664">
        <v>0.4</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264</v>
      </c>
      <c r="BH17" s="660"/>
      <c r="BI17" s="660"/>
      <c r="BJ17" s="660"/>
      <c r="BK17" s="660"/>
      <c r="BL17" s="660"/>
      <c r="BM17" s="660"/>
      <c r="BN17" s="661"/>
      <c r="BO17" s="662" t="s">
        <v>237</v>
      </c>
      <c r="BP17" s="662"/>
      <c r="BQ17" s="662"/>
      <c r="BR17" s="662"/>
      <c r="BS17" s="663" t="s">
        <v>237</v>
      </c>
      <c r="BT17" s="663"/>
      <c r="BU17" s="663"/>
      <c r="BV17" s="663"/>
      <c r="BW17" s="663"/>
      <c r="BX17" s="663"/>
      <c r="BY17" s="663"/>
      <c r="BZ17" s="663"/>
      <c r="CA17" s="663"/>
      <c r="CB17" s="667"/>
      <c r="CD17" s="656" t="s">
        <v>271</v>
      </c>
      <c r="CE17" s="657"/>
      <c r="CF17" s="657"/>
      <c r="CG17" s="657"/>
      <c r="CH17" s="657"/>
      <c r="CI17" s="657"/>
      <c r="CJ17" s="657"/>
      <c r="CK17" s="657"/>
      <c r="CL17" s="657"/>
      <c r="CM17" s="657"/>
      <c r="CN17" s="657"/>
      <c r="CO17" s="657"/>
      <c r="CP17" s="657"/>
      <c r="CQ17" s="658"/>
      <c r="CR17" s="659">
        <v>4179748</v>
      </c>
      <c r="CS17" s="660"/>
      <c r="CT17" s="660"/>
      <c r="CU17" s="660"/>
      <c r="CV17" s="660"/>
      <c r="CW17" s="660"/>
      <c r="CX17" s="660"/>
      <c r="CY17" s="661"/>
      <c r="CZ17" s="662">
        <v>13.2</v>
      </c>
      <c r="DA17" s="662"/>
      <c r="DB17" s="662"/>
      <c r="DC17" s="662"/>
      <c r="DD17" s="668" t="s">
        <v>237</v>
      </c>
      <c r="DE17" s="660"/>
      <c r="DF17" s="660"/>
      <c r="DG17" s="660"/>
      <c r="DH17" s="660"/>
      <c r="DI17" s="660"/>
      <c r="DJ17" s="660"/>
      <c r="DK17" s="660"/>
      <c r="DL17" s="660"/>
      <c r="DM17" s="660"/>
      <c r="DN17" s="660"/>
      <c r="DO17" s="660"/>
      <c r="DP17" s="661"/>
      <c r="DQ17" s="668">
        <v>4139397</v>
      </c>
      <c r="DR17" s="660"/>
      <c r="DS17" s="660"/>
      <c r="DT17" s="660"/>
      <c r="DU17" s="660"/>
      <c r="DV17" s="660"/>
      <c r="DW17" s="660"/>
      <c r="DX17" s="660"/>
      <c r="DY17" s="660"/>
      <c r="DZ17" s="660"/>
      <c r="EA17" s="660"/>
      <c r="EB17" s="660"/>
      <c r="EC17" s="669"/>
    </row>
    <row r="18" spans="2:133" ht="11.25" customHeight="1" x14ac:dyDescent="0.15">
      <c r="B18" s="656" t="s">
        <v>272</v>
      </c>
      <c r="C18" s="657"/>
      <c r="D18" s="657"/>
      <c r="E18" s="657"/>
      <c r="F18" s="657"/>
      <c r="G18" s="657"/>
      <c r="H18" s="657"/>
      <c r="I18" s="657"/>
      <c r="J18" s="657"/>
      <c r="K18" s="657"/>
      <c r="L18" s="657"/>
      <c r="M18" s="657"/>
      <c r="N18" s="657"/>
      <c r="O18" s="657"/>
      <c r="P18" s="657"/>
      <c r="Q18" s="658"/>
      <c r="R18" s="659">
        <v>22546</v>
      </c>
      <c r="S18" s="660"/>
      <c r="T18" s="660"/>
      <c r="U18" s="660"/>
      <c r="V18" s="660"/>
      <c r="W18" s="660"/>
      <c r="X18" s="660"/>
      <c r="Y18" s="661"/>
      <c r="Z18" s="662">
        <v>0.1</v>
      </c>
      <c r="AA18" s="662"/>
      <c r="AB18" s="662"/>
      <c r="AC18" s="662"/>
      <c r="AD18" s="663">
        <v>22546</v>
      </c>
      <c r="AE18" s="663"/>
      <c r="AF18" s="663"/>
      <c r="AG18" s="663"/>
      <c r="AH18" s="663"/>
      <c r="AI18" s="663"/>
      <c r="AJ18" s="663"/>
      <c r="AK18" s="663"/>
      <c r="AL18" s="664">
        <v>0.1</v>
      </c>
      <c r="AM18" s="665"/>
      <c r="AN18" s="665"/>
      <c r="AO18" s="666"/>
      <c r="AP18" s="656" t="s">
        <v>273</v>
      </c>
      <c r="AQ18" s="657"/>
      <c r="AR18" s="657"/>
      <c r="AS18" s="657"/>
      <c r="AT18" s="657"/>
      <c r="AU18" s="657"/>
      <c r="AV18" s="657"/>
      <c r="AW18" s="657"/>
      <c r="AX18" s="657"/>
      <c r="AY18" s="657"/>
      <c r="AZ18" s="657"/>
      <c r="BA18" s="657"/>
      <c r="BB18" s="657"/>
      <c r="BC18" s="657"/>
      <c r="BD18" s="657"/>
      <c r="BE18" s="657"/>
      <c r="BF18" s="658"/>
      <c r="BG18" s="659" t="s">
        <v>237</v>
      </c>
      <c r="BH18" s="660"/>
      <c r="BI18" s="660"/>
      <c r="BJ18" s="660"/>
      <c r="BK18" s="660"/>
      <c r="BL18" s="660"/>
      <c r="BM18" s="660"/>
      <c r="BN18" s="661"/>
      <c r="BO18" s="662" t="s">
        <v>237</v>
      </c>
      <c r="BP18" s="662"/>
      <c r="BQ18" s="662"/>
      <c r="BR18" s="662"/>
      <c r="BS18" s="663" t="s">
        <v>237</v>
      </c>
      <c r="BT18" s="663"/>
      <c r="BU18" s="663"/>
      <c r="BV18" s="663"/>
      <c r="BW18" s="663"/>
      <c r="BX18" s="663"/>
      <c r="BY18" s="663"/>
      <c r="BZ18" s="663"/>
      <c r="CA18" s="663"/>
      <c r="CB18" s="667"/>
      <c r="CD18" s="656" t="s">
        <v>274</v>
      </c>
      <c r="CE18" s="657"/>
      <c r="CF18" s="657"/>
      <c r="CG18" s="657"/>
      <c r="CH18" s="657"/>
      <c r="CI18" s="657"/>
      <c r="CJ18" s="657"/>
      <c r="CK18" s="657"/>
      <c r="CL18" s="657"/>
      <c r="CM18" s="657"/>
      <c r="CN18" s="657"/>
      <c r="CO18" s="657"/>
      <c r="CP18" s="657"/>
      <c r="CQ18" s="658"/>
      <c r="CR18" s="659" t="s">
        <v>237</v>
      </c>
      <c r="CS18" s="660"/>
      <c r="CT18" s="660"/>
      <c r="CU18" s="660"/>
      <c r="CV18" s="660"/>
      <c r="CW18" s="660"/>
      <c r="CX18" s="660"/>
      <c r="CY18" s="661"/>
      <c r="CZ18" s="662" t="s">
        <v>237</v>
      </c>
      <c r="DA18" s="662"/>
      <c r="DB18" s="662"/>
      <c r="DC18" s="662"/>
      <c r="DD18" s="668" t="s">
        <v>237</v>
      </c>
      <c r="DE18" s="660"/>
      <c r="DF18" s="660"/>
      <c r="DG18" s="660"/>
      <c r="DH18" s="660"/>
      <c r="DI18" s="660"/>
      <c r="DJ18" s="660"/>
      <c r="DK18" s="660"/>
      <c r="DL18" s="660"/>
      <c r="DM18" s="660"/>
      <c r="DN18" s="660"/>
      <c r="DO18" s="660"/>
      <c r="DP18" s="661"/>
      <c r="DQ18" s="668" t="s">
        <v>237</v>
      </c>
      <c r="DR18" s="660"/>
      <c r="DS18" s="660"/>
      <c r="DT18" s="660"/>
      <c r="DU18" s="660"/>
      <c r="DV18" s="660"/>
      <c r="DW18" s="660"/>
      <c r="DX18" s="660"/>
      <c r="DY18" s="660"/>
      <c r="DZ18" s="660"/>
      <c r="EA18" s="660"/>
      <c r="EB18" s="660"/>
      <c r="EC18" s="669"/>
    </row>
    <row r="19" spans="2:133" ht="11.25" customHeight="1" x14ac:dyDescent="0.15">
      <c r="B19" s="656" t="s">
        <v>275</v>
      </c>
      <c r="C19" s="657"/>
      <c r="D19" s="657"/>
      <c r="E19" s="657"/>
      <c r="F19" s="657"/>
      <c r="G19" s="657"/>
      <c r="H19" s="657"/>
      <c r="I19" s="657"/>
      <c r="J19" s="657"/>
      <c r="K19" s="657"/>
      <c r="L19" s="657"/>
      <c r="M19" s="657"/>
      <c r="N19" s="657"/>
      <c r="O19" s="657"/>
      <c r="P19" s="657"/>
      <c r="Q19" s="658"/>
      <c r="R19" s="659">
        <v>21972</v>
      </c>
      <c r="S19" s="660"/>
      <c r="T19" s="660"/>
      <c r="U19" s="660"/>
      <c r="V19" s="660"/>
      <c r="W19" s="660"/>
      <c r="X19" s="660"/>
      <c r="Y19" s="661"/>
      <c r="Z19" s="662">
        <v>0.1</v>
      </c>
      <c r="AA19" s="662"/>
      <c r="AB19" s="662"/>
      <c r="AC19" s="662"/>
      <c r="AD19" s="663">
        <v>21972</v>
      </c>
      <c r="AE19" s="663"/>
      <c r="AF19" s="663"/>
      <c r="AG19" s="663"/>
      <c r="AH19" s="663"/>
      <c r="AI19" s="663"/>
      <c r="AJ19" s="663"/>
      <c r="AK19" s="663"/>
      <c r="AL19" s="664">
        <v>0.1</v>
      </c>
      <c r="AM19" s="665"/>
      <c r="AN19" s="665"/>
      <c r="AO19" s="666"/>
      <c r="AP19" s="656" t="s">
        <v>276</v>
      </c>
      <c r="AQ19" s="657"/>
      <c r="AR19" s="657"/>
      <c r="AS19" s="657"/>
      <c r="AT19" s="657"/>
      <c r="AU19" s="657"/>
      <c r="AV19" s="657"/>
      <c r="AW19" s="657"/>
      <c r="AX19" s="657"/>
      <c r="AY19" s="657"/>
      <c r="AZ19" s="657"/>
      <c r="BA19" s="657"/>
      <c r="BB19" s="657"/>
      <c r="BC19" s="657"/>
      <c r="BD19" s="657"/>
      <c r="BE19" s="657"/>
      <c r="BF19" s="658"/>
      <c r="BG19" s="659">
        <v>2038</v>
      </c>
      <c r="BH19" s="660"/>
      <c r="BI19" s="660"/>
      <c r="BJ19" s="660"/>
      <c r="BK19" s="660"/>
      <c r="BL19" s="660"/>
      <c r="BM19" s="660"/>
      <c r="BN19" s="661"/>
      <c r="BO19" s="662">
        <v>0.1</v>
      </c>
      <c r="BP19" s="662"/>
      <c r="BQ19" s="662"/>
      <c r="BR19" s="662"/>
      <c r="BS19" s="663" t="s">
        <v>237</v>
      </c>
      <c r="BT19" s="663"/>
      <c r="BU19" s="663"/>
      <c r="BV19" s="663"/>
      <c r="BW19" s="663"/>
      <c r="BX19" s="663"/>
      <c r="BY19" s="663"/>
      <c r="BZ19" s="663"/>
      <c r="CA19" s="663"/>
      <c r="CB19" s="667"/>
      <c r="CD19" s="656" t="s">
        <v>277</v>
      </c>
      <c r="CE19" s="657"/>
      <c r="CF19" s="657"/>
      <c r="CG19" s="657"/>
      <c r="CH19" s="657"/>
      <c r="CI19" s="657"/>
      <c r="CJ19" s="657"/>
      <c r="CK19" s="657"/>
      <c r="CL19" s="657"/>
      <c r="CM19" s="657"/>
      <c r="CN19" s="657"/>
      <c r="CO19" s="657"/>
      <c r="CP19" s="657"/>
      <c r="CQ19" s="658"/>
      <c r="CR19" s="659" t="s">
        <v>237</v>
      </c>
      <c r="CS19" s="660"/>
      <c r="CT19" s="660"/>
      <c r="CU19" s="660"/>
      <c r="CV19" s="660"/>
      <c r="CW19" s="660"/>
      <c r="CX19" s="660"/>
      <c r="CY19" s="661"/>
      <c r="CZ19" s="662" t="s">
        <v>237</v>
      </c>
      <c r="DA19" s="662"/>
      <c r="DB19" s="662"/>
      <c r="DC19" s="662"/>
      <c r="DD19" s="668" t="s">
        <v>237</v>
      </c>
      <c r="DE19" s="660"/>
      <c r="DF19" s="660"/>
      <c r="DG19" s="660"/>
      <c r="DH19" s="660"/>
      <c r="DI19" s="660"/>
      <c r="DJ19" s="660"/>
      <c r="DK19" s="660"/>
      <c r="DL19" s="660"/>
      <c r="DM19" s="660"/>
      <c r="DN19" s="660"/>
      <c r="DO19" s="660"/>
      <c r="DP19" s="661"/>
      <c r="DQ19" s="668" t="s">
        <v>237</v>
      </c>
      <c r="DR19" s="660"/>
      <c r="DS19" s="660"/>
      <c r="DT19" s="660"/>
      <c r="DU19" s="660"/>
      <c r="DV19" s="660"/>
      <c r="DW19" s="660"/>
      <c r="DX19" s="660"/>
      <c r="DY19" s="660"/>
      <c r="DZ19" s="660"/>
      <c r="EA19" s="660"/>
      <c r="EB19" s="660"/>
      <c r="EC19" s="669"/>
    </row>
    <row r="20" spans="2:133" ht="11.25" customHeight="1" x14ac:dyDescent="0.15">
      <c r="B20" s="672" t="s">
        <v>278</v>
      </c>
      <c r="C20" s="673"/>
      <c r="D20" s="673"/>
      <c r="E20" s="673"/>
      <c r="F20" s="673"/>
      <c r="G20" s="673"/>
      <c r="H20" s="673"/>
      <c r="I20" s="673"/>
      <c r="J20" s="673"/>
      <c r="K20" s="673"/>
      <c r="L20" s="673"/>
      <c r="M20" s="673"/>
      <c r="N20" s="673"/>
      <c r="O20" s="673"/>
      <c r="P20" s="673"/>
      <c r="Q20" s="674"/>
      <c r="R20" s="659">
        <v>574</v>
      </c>
      <c r="S20" s="660"/>
      <c r="T20" s="660"/>
      <c r="U20" s="660"/>
      <c r="V20" s="660"/>
      <c r="W20" s="660"/>
      <c r="X20" s="660"/>
      <c r="Y20" s="661"/>
      <c r="Z20" s="662">
        <v>0</v>
      </c>
      <c r="AA20" s="662"/>
      <c r="AB20" s="662"/>
      <c r="AC20" s="662"/>
      <c r="AD20" s="663">
        <v>574</v>
      </c>
      <c r="AE20" s="663"/>
      <c r="AF20" s="663"/>
      <c r="AG20" s="663"/>
      <c r="AH20" s="663"/>
      <c r="AI20" s="663"/>
      <c r="AJ20" s="663"/>
      <c r="AK20" s="663"/>
      <c r="AL20" s="664">
        <v>0</v>
      </c>
      <c r="AM20" s="665"/>
      <c r="AN20" s="665"/>
      <c r="AO20" s="666"/>
      <c r="AP20" s="656" t="s">
        <v>279</v>
      </c>
      <c r="AQ20" s="657"/>
      <c r="AR20" s="657"/>
      <c r="AS20" s="657"/>
      <c r="AT20" s="657"/>
      <c r="AU20" s="657"/>
      <c r="AV20" s="657"/>
      <c r="AW20" s="657"/>
      <c r="AX20" s="657"/>
      <c r="AY20" s="657"/>
      <c r="AZ20" s="657"/>
      <c r="BA20" s="657"/>
      <c r="BB20" s="657"/>
      <c r="BC20" s="657"/>
      <c r="BD20" s="657"/>
      <c r="BE20" s="657"/>
      <c r="BF20" s="658"/>
      <c r="BG20" s="659">
        <v>2038</v>
      </c>
      <c r="BH20" s="660"/>
      <c r="BI20" s="660"/>
      <c r="BJ20" s="660"/>
      <c r="BK20" s="660"/>
      <c r="BL20" s="660"/>
      <c r="BM20" s="660"/>
      <c r="BN20" s="661"/>
      <c r="BO20" s="662">
        <v>0.1</v>
      </c>
      <c r="BP20" s="662"/>
      <c r="BQ20" s="662"/>
      <c r="BR20" s="662"/>
      <c r="BS20" s="663" t="s">
        <v>237</v>
      </c>
      <c r="BT20" s="663"/>
      <c r="BU20" s="663"/>
      <c r="BV20" s="663"/>
      <c r="BW20" s="663"/>
      <c r="BX20" s="663"/>
      <c r="BY20" s="663"/>
      <c r="BZ20" s="663"/>
      <c r="CA20" s="663"/>
      <c r="CB20" s="667"/>
      <c r="CD20" s="656" t="s">
        <v>280</v>
      </c>
      <c r="CE20" s="657"/>
      <c r="CF20" s="657"/>
      <c r="CG20" s="657"/>
      <c r="CH20" s="657"/>
      <c r="CI20" s="657"/>
      <c r="CJ20" s="657"/>
      <c r="CK20" s="657"/>
      <c r="CL20" s="657"/>
      <c r="CM20" s="657"/>
      <c r="CN20" s="657"/>
      <c r="CO20" s="657"/>
      <c r="CP20" s="657"/>
      <c r="CQ20" s="658"/>
      <c r="CR20" s="659">
        <v>31633169</v>
      </c>
      <c r="CS20" s="660"/>
      <c r="CT20" s="660"/>
      <c r="CU20" s="660"/>
      <c r="CV20" s="660"/>
      <c r="CW20" s="660"/>
      <c r="CX20" s="660"/>
      <c r="CY20" s="661"/>
      <c r="CZ20" s="662">
        <v>100</v>
      </c>
      <c r="DA20" s="662"/>
      <c r="DB20" s="662"/>
      <c r="DC20" s="662"/>
      <c r="DD20" s="668">
        <v>3019640</v>
      </c>
      <c r="DE20" s="660"/>
      <c r="DF20" s="660"/>
      <c r="DG20" s="660"/>
      <c r="DH20" s="660"/>
      <c r="DI20" s="660"/>
      <c r="DJ20" s="660"/>
      <c r="DK20" s="660"/>
      <c r="DL20" s="660"/>
      <c r="DM20" s="660"/>
      <c r="DN20" s="660"/>
      <c r="DO20" s="660"/>
      <c r="DP20" s="661"/>
      <c r="DQ20" s="668">
        <v>20483932</v>
      </c>
      <c r="DR20" s="660"/>
      <c r="DS20" s="660"/>
      <c r="DT20" s="660"/>
      <c r="DU20" s="660"/>
      <c r="DV20" s="660"/>
      <c r="DW20" s="660"/>
      <c r="DX20" s="660"/>
      <c r="DY20" s="660"/>
      <c r="DZ20" s="660"/>
      <c r="EA20" s="660"/>
      <c r="EB20" s="660"/>
      <c r="EC20" s="669"/>
    </row>
    <row r="21" spans="2:133" ht="11.25" customHeight="1" x14ac:dyDescent="0.15">
      <c r="B21" s="656" t="s">
        <v>281</v>
      </c>
      <c r="C21" s="657"/>
      <c r="D21" s="657"/>
      <c r="E21" s="657"/>
      <c r="F21" s="657"/>
      <c r="G21" s="657"/>
      <c r="H21" s="657"/>
      <c r="I21" s="657"/>
      <c r="J21" s="657"/>
      <c r="K21" s="657"/>
      <c r="L21" s="657"/>
      <c r="M21" s="657"/>
      <c r="N21" s="657"/>
      <c r="O21" s="657"/>
      <c r="P21" s="657"/>
      <c r="Q21" s="658"/>
      <c r="R21" s="659">
        <v>13485657</v>
      </c>
      <c r="S21" s="660"/>
      <c r="T21" s="660"/>
      <c r="U21" s="660"/>
      <c r="V21" s="660"/>
      <c r="W21" s="660"/>
      <c r="X21" s="660"/>
      <c r="Y21" s="661"/>
      <c r="Z21" s="662">
        <v>41.3</v>
      </c>
      <c r="AA21" s="662"/>
      <c r="AB21" s="662"/>
      <c r="AC21" s="662"/>
      <c r="AD21" s="663">
        <v>11669060</v>
      </c>
      <c r="AE21" s="663"/>
      <c r="AF21" s="663"/>
      <c r="AG21" s="663"/>
      <c r="AH21" s="663"/>
      <c r="AI21" s="663"/>
      <c r="AJ21" s="663"/>
      <c r="AK21" s="663"/>
      <c r="AL21" s="664">
        <v>68.7</v>
      </c>
      <c r="AM21" s="665"/>
      <c r="AN21" s="665"/>
      <c r="AO21" s="666"/>
      <c r="AP21" s="656" t="s">
        <v>282</v>
      </c>
      <c r="AQ21" s="675"/>
      <c r="AR21" s="675"/>
      <c r="AS21" s="675"/>
      <c r="AT21" s="675"/>
      <c r="AU21" s="675"/>
      <c r="AV21" s="675"/>
      <c r="AW21" s="675"/>
      <c r="AX21" s="675"/>
      <c r="AY21" s="675"/>
      <c r="AZ21" s="675"/>
      <c r="BA21" s="675"/>
      <c r="BB21" s="675"/>
      <c r="BC21" s="675"/>
      <c r="BD21" s="675"/>
      <c r="BE21" s="675"/>
      <c r="BF21" s="676"/>
      <c r="BG21" s="659">
        <v>2038</v>
      </c>
      <c r="BH21" s="660"/>
      <c r="BI21" s="660"/>
      <c r="BJ21" s="660"/>
      <c r="BK21" s="660"/>
      <c r="BL21" s="660"/>
      <c r="BM21" s="660"/>
      <c r="BN21" s="661"/>
      <c r="BO21" s="662">
        <v>0.1</v>
      </c>
      <c r="BP21" s="662"/>
      <c r="BQ21" s="662"/>
      <c r="BR21" s="662"/>
      <c r="BS21" s="663" t="s">
        <v>237</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283</v>
      </c>
      <c r="C22" s="657"/>
      <c r="D22" s="657"/>
      <c r="E22" s="657"/>
      <c r="F22" s="657"/>
      <c r="G22" s="657"/>
      <c r="H22" s="657"/>
      <c r="I22" s="657"/>
      <c r="J22" s="657"/>
      <c r="K22" s="657"/>
      <c r="L22" s="657"/>
      <c r="M22" s="657"/>
      <c r="N22" s="657"/>
      <c r="O22" s="657"/>
      <c r="P22" s="657"/>
      <c r="Q22" s="658"/>
      <c r="R22" s="659">
        <v>11669060</v>
      </c>
      <c r="S22" s="660"/>
      <c r="T22" s="660"/>
      <c r="U22" s="660"/>
      <c r="V22" s="660"/>
      <c r="W22" s="660"/>
      <c r="X22" s="660"/>
      <c r="Y22" s="661"/>
      <c r="Z22" s="662">
        <v>35.700000000000003</v>
      </c>
      <c r="AA22" s="662"/>
      <c r="AB22" s="662"/>
      <c r="AC22" s="662"/>
      <c r="AD22" s="663">
        <v>11669060</v>
      </c>
      <c r="AE22" s="663"/>
      <c r="AF22" s="663"/>
      <c r="AG22" s="663"/>
      <c r="AH22" s="663"/>
      <c r="AI22" s="663"/>
      <c r="AJ22" s="663"/>
      <c r="AK22" s="663"/>
      <c r="AL22" s="664">
        <v>68.7</v>
      </c>
      <c r="AM22" s="665"/>
      <c r="AN22" s="665"/>
      <c r="AO22" s="666"/>
      <c r="AP22" s="656" t="s">
        <v>284</v>
      </c>
      <c r="AQ22" s="675"/>
      <c r="AR22" s="675"/>
      <c r="AS22" s="675"/>
      <c r="AT22" s="675"/>
      <c r="AU22" s="675"/>
      <c r="AV22" s="675"/>
      <c r="AW22" s="675"/>
      <c r="AX22" s="675"/>
      <c r="AY22" s="675"/>
      <c r="AZ22" s="675"/>
      <c r="BA22" s="675"/>
      <c r="BB22" s="675"/>
      <c r="BC22" s="675"/>
      <c r="BD22" s="675"/>
      <c r="BE22" s="675"/>
      <c r="BF22" s="676"/>
      <c r="BG22" s="659" t="s">
        <v>237</v>
      </c>
      <c r="BH22" s="660"/>
      <c r="BI22" s="660"/>
      <c r="BJ22" s="660"/>
      <c r="BK22" s="660"/>
      <c r="BL22" s="660"/>
      <c r="BM22" s="660"/>
      <c r="BN22" s="661"/>
      <c r="BO22" s="662" t="s">
        <v>237</v>
      </c>
      <c r="BP22" s="662"/>
      <c r="BQ22" s="662"/>
      <c r="BR22" s="662"/>
      <c r="BS22" s="663" t="s">
        <v>237</v>
      </c>
      <c r="BT22" s="663"/>
      <c r="BU22" s="663"/>
      <c r="BV22" s="663"/>
      <c r="BW22" s="663"/>
      <c r="BX22" s="663"/>
      <c r="BY22" s="663"/>
      <c r="BZ22" s="663"/>
      <c r="CA22" s="663"/>
      <c r="CB22" s="667"/>
      <c r="CD22" s="641" t="s">
        <v>285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286</v>
      </c>
      <c r="C23" s="657"/>
      <c r="D23" s="657"/>
      <c r="E23" s="657"/>
      <c r="F23" s="657"/>
      <c r="G23" s="657"/>
      <c r="H23" s="657"/>
      <c r="I23" s="657"/>
      <c r="J23" s="657"/>
      <c r="K23" s="657"/>
      <c r="L23" s="657"/>
      <c r="M23" s="657"/>
      <c r="N23" s="657"/>
      <c r="O23" s="657"/>
      <c r="P23" s="657"/>
      <c r="Q23" s="658"/>
      <c r="R23" s="659">
        <v>1816597</v>
      </c>
      <c r="S23" s="660"/>
      <c r="T23" s="660"/>
      <c r="U23" s="660"/>
      <c r="V23" s="660"/>
      <c r="W23" s="660"/>
      <c r="X23" s="660"/>
      <c r="Y23" s="661"/>
      <c r="Z23" s="662">
        <v>5.6</v>
      </c>
      <c r="AA23" s="662"/>
      <c r="AB23" s="662"/>
      <c r="AC23" s="662"/>
      <c r="AD23" s="663" t="s">
        <v>237</v>
      </c>
      <c r="AE23" s="663"/>
      <c r="AF23" s="663"/>
      <c r="AG23" s="663"/>
      <c r="AH23" s="663"/>
      <c r="AI23" s="663"/>
      <c r="AJ23" s="663"/>
      <c r="AK23" s="663"/>
      <c r="AL23" s="664" t="s">
        <v>237</v>
      </c>
      <c r="AM23" s="665"/>
      <c r="AN23" s="665"/>
      <c r="AO23" s="666"/>
      <c r="AP23" s="656" t="s">
        <v>287</v>
      </c>
      <c r="AQ23" s="675"/>
      <c r="AR23" s="675"/>
      <c r="AS23" s="675"/>
      <c r="AT23" s="675"/>
      <c r="AU23" s="675"/>
      <c r="AV23" s="675"/>
      <c r="AW23" s="675"/>
      <c r="AX23" s="675"/>
      <c r="AY23" s="675"/>
      <c r="AZ23" s="675"/>
      <c r="BA23" s="675"/>
      <c r="BB23" s="675"/>
      <c r="BC23" s="675"/>
      <c r="BD23" s="675"/>
      <c r="BE23" s="675"/>
      <c r="BF23" s="676"/>
      <c r="BG23" s="659" t="s">
        <v>237</v>
      </c>
      <c r="BH23" s="660"/>
      <c r="BI23" s="660"/>
      <c r="BJ23" s="660"/>
      <c r="BK23" s="660"/>
      <c r="BL23" s="660"/>
      <c r="BM23" s="660"/>
      <c r="BN23" s="661"/>
      <c r="BO23" s="662" t="s">
        <v>237</v>
      </c>
      <c r="BP23" s="662"/>
      <c r="BQ23" s="662"/>
      <c r="BR23" s="662"/>
      <c r="BS23" s="663" t="s">
        <v>237</v>
      </c>
      <c r="BT23" s="663"/>
      <c r="BU23" s="663"/>
      <c r="BV23" s="663"/>
      <c r="BW23" s="663"/>
      <c r="BX23" s="663"/>
      <c r="BY23" s="663"/>
      <c r="BZ23" s="663"/>
      <c r="CA23" s="663"/>
      <c r="CB23" s="667"/>
      <c r="CD23" s="641" t="s">
        <v>225</v>
      </c>
      <c r="CE23" s="642"/>
      <c r="CF23" s="642"/>
      <c r="CG23" s="642"/>
      <c r="CH23" s="642"/>
      <c r="CI23" s="642"/>
      <c r="CJ23" s="642"/>
      <c r="CK23" s="642"/>
      <c r="CL23" s="642"/>
      <c r="CM23" s="642"/>
      <c r="CN23" s="642"/>
      <c r="CO23" s="642"/>
      <c r="CP23" s="642"/>
      <c r="CQ23" s="643"/>
      <c r="CR23" s="641" t="s">
        <v>288</v>
      </c>
      <c r="CS23" s="642"/>
      <c r="CT23" s="642"/>
      <c r="CU23" s="642"/>
      <c r="CV23" s="642"/>
      <c r="CW23" s="642"/>
      <c r="CX23" s="642"/>
      <c r="CY23" s="643"/>
      <c r="CZ23" s="641" t="s">
        <v>289</v>
      </c>
      <c r="DA23" s="642"/>
      <c r="DB23" s="642"/>
      <c r="DC23" s="643"/>
      <c r="DD23" s="641" t="s">
        <v>290</v>
      </c>
      <c r="DE23" s="642"/>
      <c r="DF23" s="642"/>
      <c r="DG23" s="642"/>
      <c r="DH23" s="642"/>
      <c r="DI23" s="642"/>
      <c r="DJ23" s="642"/>
      <c r="DK23" s="643"/>
      <c r="DL23" s="686" t="s">
        <v>291</v>
      </c>
      <c r="DM23" s="687"/>
      <c r="DN23" s="687"/>
      <c r="DO23" s="687"/>
      <c r="DP23" s="687"/>
      <c r="DQ23" s="687"/>
      <c r="DR23" s="687"/>
      <c r="DS23" s="687"/>
      <c r="DT23" s="687"/>
      <c r="DU23" s="687"/>
      <c r="DV23" s="688"/>
      <c r="DW23" s="641" t="s">
        <v>292</v>
      </c>
      <c r="DX23" s="642"/>
      <c r="DY23" s="642"/>
      <c r="DZ23" s="642"/>
      <c r="EA23" s="642"/>
      <c r="EB23" s="642"/>
      <c r="EC23" s="643"/>
    </row>
    <row r="24" spans="2:133" ht="11.25" customHeight="1" x14ac:dyDescent="0.15">
      <c r="B24" s="656" t="s">
        <v>293</v>
      </c>
      <c r="C24" s="657"/>
      <c r="D24" s="657"/>
      <c r="E24" s="657"/>
      <c r="F24" s="657"/>
      <c r="G24" s="657"/>
      <c r="H24" s="657"/>
      <c r="I24" s="657"/>
      <c r="J24" s="657"/>
      <c r="K24" s="657"/>
      <c r="L24" s="657"/>
      <c r="M24" s="657"/>
      <c r="N24" s="657"/>
      <c r="O24" s="657"/>
      <c r="P24" s="657"/>
      <c r="Q24" s="658"/>
      <c r="R24" s="659" t="s">
        <v>237</v>
      </c>
      <c r="S24" s="660"/>
      <c r="T24" s="660"/>
      <c r="U24" s="660"/>
      <c r="V24" s="660"/>
      <c r="W24" s="660"/>
      <c r="X24" s="660"/>
      <c r="Y24" s="661"/>
      <c r="Z24" s="662" t="s">
        <v>237</v>
      </c>
      <c r="AA24" s="662"/>
      <c r="AB24" s="662"/>
      <c r="AC24" s="662"/>
      <c r="AD24" s="663" t="s">
        <v>237</v>
      </c>
      <c r="AE24" s="663"/>
      <c r="AF24" s="663"/>
      <c r="AG24" s="663"/>
      <c r="AH24" s="663"/>
      <c r="AI24" s="663"/>
      <c r="AJ24" s="663"/>
      <c r="AK24" s="663"/>
      <c r="AL24" s="664" t="s">
        <v>237</v>
      </c>
      <c r="AM24" s="665"/>
      <c r="AN24" s="665"/>
      <c r="AO24" s="666"/>
      <c r="AP24" s="656" t="s">
        <v>294</v>
      </c>
      <c r="AQ24" s="675"/>
      <c r="AR24" s="675"/>
      <c r="AS24" s="675"/>
      <c r="AT24" s="675"/>
      <c r="AU24" s="675"/>
      <c r="AV24" s="675"/>
      <c r="AW24" s="675"/>
      <c r="AX24" s="675"/>
      <c r="AY24" s="675"/>
      <c r="AZ24" s="675"/>
      <c r="BA24" s="675"/>
      <c r="BB24" s="675"/>
      <c r="BC24" s="675"/>
      <c r="BD24" s="675"/>
      <c r="BE24" s="675"/>
      <c r="BF24" s="676"/>
      <c r="BG24" s="659" t="s">
        <v>237</v>
      </c>
      <c r="BH24" s="660"/>
      <c r="BI24" s="660"/>
      <c r="BJ24" s="660"/>
      <c r="BK24" s="660"/>
      <c r="BL24" s="660"/>
      <c r="BM24" s="660"/>
      <c r="BN24" s="661"/>
      <c r="BO24" s="662" t="s">
        <v>237</v>
      </c>
      <c r="BP24" s="662"/>
      <c r="BQ24" s="662"/>
      <c r="BR24" s="662"/>
      <c r="BS24" s="663" t="s">
        <v>237</v>
      </c>
      <c r="BT24" s="663"/>
      <c r="BU24" s="663"/>
      <c r="BV24" s="663"/>
      <c r="BW24" s="663"/>
      <c r="BX24" s="663"/>
      <c r="BY24" s="663"/>
      <c r="BZ24" s="663"/>
      <c r="CA24" s="663"/>
      <c r="CB24" s="667"/>
      <c r="CD24" s="645" t="s">
        <v>295</v>
      </c>
      <c r="CE24" s="646"/>
      <c r="CF24" s="646"/>
      <c r="CG24" s="646"/>
      <c r="CH24" s="646"/>
      <c r="CI24" s="646"/>
      <c r="CJ24" s="646"/>
      <c r="CK24" s="646"/>
      <c r="CL24" s="646"/>
      <c r="CM24" s="646"/>
      <c r="CN24" s="646"/>
      <c r="CO24" s="646"/>
      <c r="CP24" s="646"/>
      <c r="CQ24" s="647"/>
      <c r="CR24" s="648">
        <v>12341551</v>
      </c>
      <c r="CS24" s="649"/>
      <c r="CT24" s="649"/>
      <c r="CU24" s="649"/>
      <c r="CV24" s="649"/>
      <c r="CW24" s="649"/>
      <c r="CX24" s="649"/>
      <c r="CY24" s="650"/>
      <c r="CZ24" s="653">
        <v>39</v>
      </c>
      <c r="DA24" s="654"/>
      <c r="DB24" s="654"/>
      <c r="DC24" s="670"/>
      <c r="DD24" s="689">
        <v>9619751</v>
      </c>
      <c r="DE24" s="649"/>
      <c r="DF24" s="649"/>
      <c r="DG24" s="649"/>
      <c r="DH24" s="649"/>
      <c r="DI24" s="649"/>
      <c r="DJ24" s="649"/>
      <c r="DK24" s="650"/>
      <c r="DL24" s="689">
        <v>8964675</v>
      </c>
      <c r="DM24" s="649"/>
      <c r="DN24" s="649"/>
      <c r="DO24" s="649"/>
      <c r="DP24" s="649"/>
      <c r="DQ24" s="649"/>
      <c r="DR24" s="649"/>
      <c r="DS24" s="649"/>
      <c r="DT24" s="649"/>
      <c r="DU24" s="649"/>
      <c r="DV24" s="650"/>
      <c r="DW24" s="653">
        <v>52.3</v>
      </c>
      <c r="DX24" s="654"/>
      <c r="DY24" s="654"/>
      <c r="DZ24" s="654"/>
      <c r="EA24" s="654"/>
      <c r="EB24" s="654"/>
      <c r="EC24" s="655"/>
    </row>
    <row r="25" spans="2:133" ht="11.25" customHeight="1" x14ac:dyDescent="0.15">
      <c r="B25" s="656" t="s">
        <v>296</v>
      </c>
      <c r="C25" s="657"/>
      <c r="D25" s="657"/>
      <c r="E25" s="657"/>
      <c r="F25" s="657"/>
      <c r="G25" s="657"/>
      <c r="H25" s="657"/>
      <c r="I25" s="657"/>
      <c r="J25" s="657"/>
      <c r="K25" s="657"/>
      <c r="L25" s="657"/>
      <c r="M25" s="657"/>
      <c r="N25" s="657"/>
      <c r="O25" s="657"/>
      <c r="P25" s="657"/>
      <c r="Q25" s="658"/>
      <c r="R25" s="659">
        <v>18777730</v>
      </c>
      <c r="S25" s="660"/>
      <c r="T25" s="660"/>
      <c r="U25" s="660"/>
      <c r="V25" s="660"/>
      <c r="W25" s="660"/>
      <c r="X25" s="660"/>
      <c r="Y25" s="661"/>
      <c r="Z25" s="662">
        <v>57.5</v>
      </c>
      <c r="AA25" s="662"/>
      <c r="AB25" s="662"/>
      <c r="AC25" s="662"/>
      <c r="AD25" s="663">
        <v>16961133</v>
      </c>
      <c r="AE25" s="663"/>
      <c r="AF25" s="663"/>
      <c r="AG25" s="663"/>
      <c r="AH25" s="663"/>
      <c r="AI25" s="663"/>
      <c r="AJ25" s="663"/>
      <c r="AK25" s="663"/>
      <c r="AL25" s="664">
        <v>99.8</v>
      </c>
      <c r="AM25" s="665"/>
      <c r="AN25" s="665"/>
      <c r="AO25" s="666"/>
      <c r="AP25" s="656" t="s">
        <v>297</v>
      </c>
      <c r="AQ25" s="675"/>
      <c r="AR25" s="675"/>
      <c r="AS25" s="675"/>
      <c r="AT25" s="675"/>
      <c r="AU25" s="675"/>
      <c r="AV25" s="675"/>
      <c r="AW25" s="675"/>
      <c r="AX25" s="675"/>
      <c r="AY25" s="675"/>
      <c r="AZ25" s="675"/>
      <c r="BA25" s="675"/>
      <c r="BB25" s="675"/>
      <c r="BC25" s="675"/>
      <c r="BD25" s="675"/>
      <c r="BE25" s="675"/>
      <c r="BF25" s="676"/>
      <c r="BG25" s="659" t="s">
        <v>237</v>
      </c>
      <c r="BH25" s="660"/>
      <c r="BI25" s="660"/>
      <c r="BJ25" s="660"/>
      <c r="BK25" s="660"/>
      <c r="BL25" s="660"/>
      <c r="BM25" s="660"/>
      <c r="BN25" s="661"/>
      <c r="BO25" s="662" t="s">
        <v>264</v>
      </c>
      <c r="BP25" s="662"/>
      <c r="BQ25" s="662"/>
      <c r="BR25" s="662"/>
      <c r="BS25" s="663" t="s">
        <v>237</v>
      </c>
      <c r="BT25" s="663"/>
      <c r="BU25" s="663"/>
      <c r="BV25" s="663"/>
      <c r="BW25" s="663"/>
      <c r="BX25" s="663"/>
      <c r="BY25" s="663"/>
      <c r="BZ25" s="663"/>
      <c r="CA25" s="663"/>
      <c r="CB25" s="667"/>
      <c r="CD25" s="656" t="s">
        <v>298</v>
      </c>
      <c r="CE25" s="657"/>
      <c r="CF25" s="657"/>
      <c r="CG25" s="657"/>
      <c r="CH25" s="657"/>
      <c r="CI25" s="657"/>
      <c r="CJ25" s="657"/>
      <c r="CK25" s="657"/>
      <c r="CL25" s="657"/>
      <c r="CM25" s="657"/>
      <c r="CN25" s="657"/>
      <c r="CO25" s="657"/>
      <c r="CP25" s="657"/>
      <c r="CQ25" s="658"/>
      <c r="CR25" s="659">
        <v>4301220</v>
      </c>
      <c r="CS25" s="692"/>
      <c r="CT25" s="692"/>
      <c r="CU25" s="692"/>
      <c r="CV25" s="692"/>
      <c r="CW25" s="692"/>
      <c r="CX25" s="692"/>
      <c r="CY25" s="693"/>
      <c r="CZ25" s="664">
        <v>13.6</v>
      </c>
      <c r="DA25" s="690"/>
      <c r="DB25" s="690"/>
      <c r="DC25" s="694"/>
      <c r="DD25" s="668">
        <v>4001400</v>
      </c>
      <c r="DE25" s="692"/>
      <c r="DF25" s="692"/>
      <c r="DG25" s="692"/>
      <c r="DH25" s="692"/>
      <c r="DI25" s="692"/>
      <c r="DJ25" s="692"/>
      <c r="DK25" s="693"/>
      <c r="DL25" s="668">
        <v>3915069</v>
      </c>
      <c r="DM25" s="692"/>
      <c r="DN25" s="692"/>
      <c r="DO25" s="692"/>
      <c r="DP25" s="692"/>
      <c r="DQ25" s="692"/>
      <c r="DR25" s="692"/>
      <c r="DS25" s="692"/>
      <c r="DT25" s="692"/>
      <c r="DU25" s="692"/>
      <c r="DV25" s="693"/>
      <c r="DW25" s="664">
        <v>22.8</v>
      </c>
      <c r="DX25" s="690"/>
      <c r="DY25" s="690"/>
      <c r="DZ25" s="690"/>
      <c r="EA25" s="690"/>
      <c r="EB25" s="690"/>
      <c r="EC25" s="691"/>
    </row>
    <row r="26" spans="2:133" ht="11.25" customHeight="1" x14ac:dyDescent="0.15">
      <c r="B26" s="656" t="s">
        <v>299</v>
      </c>
      <c r="C26" s="657"/>
      <c r="D26" s="657"/>
      <c r="E26" s="657"/>
      <c r="F26" s="657"/>
      <c r="G26" s="657"/>
      <c r="H26" s="657"/>
      <c r="I26" s="657"/>
      <c r="J26" s="657"/>
      <c r="K26" s="657"/>
      <c r="L26" s="657"/>
      <c r="M26" s="657"/>
      <c r="N26" s="657"/>
      <c r="O26" s="657"/>
      <c r="P26" s="657"/>
      <c r="Q26" s="658"/>
      <c r="R26" s="659">
        <v>3682</v>
      </c>
      <c r="S26" s="660"/>
      <c r="T26" s="660"/>
      <c r="U26" s="660"/>
      <c r="V26" s="660"/>
      <c r="W26" s="660"/>
      <c r="X26" s="660"/>
      <c r="Y26" s="661"/>
      <c r="Z26" s="662">
        <v>0</v>
      </c>
      <c r="AA26" s="662"/>
      <c r="AB26" s="662"/>
      <c r="AC26" s="662"/>
      <c r="AD26" s="663">
        <v>3682</v>
      </c>
      <c r="AE26" s="663"/>
      <c r="AF26" s="663"/>
      <c r="AG26" s="663"/>
      <c r="AH26" s="663"/>
      <c r="AI26" s="663"/>
      <c r="AJ26" s="663"/>
      <c r="AK26" s="663"/>
      <c r="AL26" s="664">
        <v>0</v>
      </c>
      <c r="AM26" s="665"/>
      <c r="AN26" s="665"/>
      <c r="AO26" s="666"/>
      <c r="AP26" s="656" t="s">
        <v>300</v>
      </c>
      <c r="AQ26" s="675"/>
      <c r="AR26" s="675"/>
      <c r="AS26" s="675"/>
      <c r="AT26" s="675"/>
      <c r="AU26" s="675"/>
      <c r="AV26" s="675"/>
      <c r="AW26" s="675"/>
      <c r="AX26" s="675"/>
      <c r="AY26" s="675"/>
      <c r="AZ26" s="675"/>
      <c r="BA26" s="675"/>
      <c r="BB26" s="675"/>
      <c r="BC26" s="675"/>
      <c r="BD26" s="675"/>
      <c r="BE26" s="675"/>
      <c r="BF26" s="676"/>
      <c r="BG26" s="659" t="s">
        <v>237</v>
      </c>
      <c r="BH26" s="660"/>
      <c r="BI26" s="660"/>
      <c r="BJ26" s="660"/>
      <c r="BK26" s="660"/>
      <c r="BL26" s="660"/>
      <c r="BM26" s="660"/>
      <c r="BN26" s="661"/>
      <c r="BO26" s="662" t="s">
        <v>237</v>
      </c>
      <c r="BP26" s="662"/>
      <c r="BQ26" s="662"/>
      <c r="BR26" s="662"/>
      <c r="BS26" s="663" t="s">
        <v>237</v>
      </c>
      <c r="BT26" s="663"/>
      <c r="BU26" s="663"/>
      <c r="BV26" s="663"/>
      <c r="BW26" s="663"/>
      <c r="BX26" s="663"/>
      <c r="BY26" s="663"/>
      <c r="BZ26" s="663"/>
      <c r="CA26" s="663"/>
      <c r="CB26" s="667"/>
      <c r="CD26" s="656" t="s">
        <v>301</v>
      </c>
      <c r="CE26" s="657"/>
      <c r="CF26" s="657"/>
      <c r="CG26" s="657"/>
      <c r="CH26" s="657"/>
      <c r="CI26" s="657"/>
      <c r="CJ26" s="657"/>
      <c r="CK26" s="657"/>
      <c r="CL26" s="657"/>
      <c r="CM26" s="657"/>
      <c r="CN26" s="657"/>
      <c r="CO26" s="657"/>
      <c r="CP26" s="657"/>
      <c r="CQ26" s="658"/>
      <c r="CR26" s="659">
        <v>2725349</v>
      </c>
      <c r="CS26" s="660"/>
      <c r="CT26" s="660"/>
      <c r="CU26" s="660"/>
      <c r="CV26" s="660"/>
      <c r="CW26" s="660"/>
      <c r="CX26" s="660"/>
      <c r="CY26" s="661"/>
      <c r="CZ26" s="664">
        <v>8.6</v>
      </c>
      <c r="DA26" s="690"/>
      <c r="DB26" s="690"/>
      <c r="DC26" s="694"/>
      <c r="DD26" s="668">
        <v>2585314</v>
      </c>
      <c r="DE26" s="660"/>
      <c r="DF26" s="660"/>
      <c r="DG26" s="660"/>
      <c r="DH26" s="660"/>
      <c r="DI26" s="660"/>
      <c r="DJ26" s="660"/>
      <c r="DK26" s="661"/>
      <c r="DL26" s="668" t="s">
        <v>237</v>
      </c>
      <c r="DM26" s="660"/>
      <c r="DN26" s="660"/>
      <c r="DO26" s="660"/>
      <c r="DP26" s="660"/>
      <c r="DQ26" s="660"/>
      <c r="DR26" s="660"/>
      <c r="DS26" s="660"/>
      <c r="DT26" s="660"/>
      <c r="DU26" s="660"/>
      <c r="DV26" s="661"/>
      <c r="DW26" s="664" t="s">
        <v>237</v>
      </c>
      <c r="DX26" s="690"/>
      <c r="DY26" s="690"/>
      <c r="DZ26" s="690"/>
      <c r="EA26" s="690"/>
      <c r="EB26" s="690"/>
      <c r="EC26" s="691"/>
    </row>
    <row r="27" spans="2:133" ht="11.25" customHeight="1" x14ac:dyDescent="0.15">
      <c r="B27" s="656" t="s">
        <v>302</v>
      </c>
      <c r="C27" s="657"/>
      <c r="D27" s="657"/>
      <c r="E27" s="657"/>
      <c r="F27" s="657"/>
      <c r="G27" s="657"/>
      <c r="H27" s="657"/>
      <c r="I27" s="657"/>
      <c r="J27" s="657"/>
      <c r="K27" s="657"/>
      <c r="L27" s="657"/>
      <c r="M27" s="657"/>
      <c r="N27" s="657"/>
      <c r="O27" s="657"/>
      <c r="P27" s="657"/>
      <c r="Q27" s="658"/>
      <c r="R27" s="659">
        <v>242368</v>
      </c>
      <c r="S27" s="660"/>
      <c r="T27" s="660"/>
      <c r="U27" s="660"/>
      <c r="V27" s="660"/>
      <c r="W27" s="660"/>
      <c r="X27" s="660"/>
      <c r="Y27" s="661"/>
      <c r="Z27" s="662">
        <v>0.7</v>
      </c>
      <c r="AA27" s="662"/>
      <c r="AB27" s="662"/>
      <c r="AC27" s="662"/>
      <c r="AD27" s="663" t="s">
        <v>237</v>
      </c>
      <c r="AE27" s="663"/>
      <c r="AF27" s="663"/>
      <c r="AG27" s="663"/>
      <c r="AH27" s="663"/>
      <c r="AI27" s="663"/>
      <c r="AJ27" s="663"/>
      <c r="AK27" s="663"/>
      <c r="AL27" s="664" t="s">
        <v>237</v>
      </c>
      <c r="AM27" s="665"/>
      <c r="AN27" s="665"/>
      <c r="AO27" s="666"/>
      <c r="AP27" s="656" t="s">
        <v>303</v>
      </c>
      <c r="AQ27" s="657"/>
      <c r="AR27" s="657"/>
      <c r="AS27" s="657"/>
      <c r="AT27" s="657"/>
      <c r="AU27" s="657"/>
      <c r="AV27" s="657"/>
      <c r="AW27" s="657"/>
      <c r="AX27" s="657"/>
      <c r="AY27" s="657"/>
      <c r="AZ27" s="657"/>
      <c r="BA27" s="657"/>
      <c r="BB27" s="657"/>
      <c r="BC27" s="657"/>
      <c r="BD27" s="657"/>
      <c r="BE27" s="657"/>
      <c r="BF27" s="658"/>
      <c r="BG27" s="659">
        <v>3932845</v>
      </c>
      <c r="BH27" s="660"/>
      <c r="BI27" s="660"/>
      <c r="BJ27" s="660"/>
      <c r="BK27" s="660"/>
      <c r="BL27" s="660"/>
      <c r="BM27" s="660"/>
      <c r="BN27" s="661"/>
      <c r="BO27" s="662">
        <v>100</v>
      </c>
      <c r="BP27" s="662"/>
      <c r="BQ27" s="662"/>
      <c r="BR27" s="662"/>
      <c r="BS27" s="663">
        <v>253941</v>
      </c>
      <c r="BT27" s="663"/>
      <c r="BU27" s="663"/>
      <c r="BV27" s="663"/>
      <c r="BW27" s="663"/>
      <c r="BX27" s="663"/>
      <c r="BY27" s="663"/>
      <c r="BZ27" s="663"/>
      <c r="CA27" s="663"/>
      <c r="CB27" s="667"/>
      <c r="CD27" s="656" t="s">
        <v>304</v>
      </c>
      <c r="CE27" s="657"/>
      <c r="CF27" s="657"/>
      <c r="CG27" s="657"/>
      <c r="CH27" s="657"/>
      <c r="CI27" s="657"/>
      <c r="CJ27" s="657"/>
      <c r="CK27" s="657"/>
      <c r="CL27" s="657"/>
      <c r="CM27" s="657"/>
      <c r="CN27" s="657"/>
      <c r="CO27" s="657"/>
      <c r="CP27" s="657"/>
      <c r="CQ27" s="658"/>
      <c r="CR27" s="659">
        <v>3860583</v>
      </c>
      <c r="CS27" s="692"/>
      <c r="CT27" s="692"/>
      <c r="CU27" s="692"/>
      <c r="CV27" s="692"/>
      <c r="CW27" s="692"/>
      <c r="CX27" s="692"/>
      <c r="CY27" s="693"/>
      <c r="CZ27" s="664">
        <v>12.2</v>
      </c>
      <c r="DA27" s="690"/>
      <c r="DB27" s="690"/>
      <c r="DC27" s="694"/>
      <c r="DD27" s="668">
        <v>1478954</v>
      </c>
      <c r="DE27" s="692"/>
      <c r="DF27" s="692"/>
      <c r="DG27" s="692"/>
      <c r="DH27" s="692"/>
      <c r="DI27" s="692"/>
      <c r="DJ27" s="692"/>
      <c r="DK27" s="693"/>
      <c r="DL27" s="668">
        <v>1432559</v>
      </c>
      <c r="DM27" s="692"/>
      <c r="DN27" s="692"/>
      <c r="DO27" s="692"/>
      <c r="DP27" s="692"/>
      <c r="DQ27" s="692"/>
      <c r="DR27" s="692"/>
      <c r="DS27" s="692"/>
      <c r="DT27" s="692"/>
      <c r="DU27" s="692"/>
      <c r="DV27" s="693"/>
      <c r="DW27" s="664">
        <v>8.4</v>
      </c>
      <c r="DX27" s="690"/>
      <c r="DY27" s="690"/>
      <c r="DZ27" s="690"/>
      <c r="EA27" s="690"/>
      <c r="EB27" s="690"/>
      <c r="EC27" s="691"/>
    </row>
    <row r="28" spans="2:133" ht="11.25" customHeight="1" x14ac:dyDescent="0.15">
      <c r="B28" s="656" t="s">
        <v>305</v>
      </c>
      <c r="C28" s="657"/>
      <c r="D28" s="657"/>
      <c r="E28" s="657"/>
      <c r="F28" s="657"/>
      <c r="G28" s="657"/>
      <c r="H28" s="657"/>
      <c r="I28" s="657"/>
      <c r="J28" s="657"/>
      <c r="K28" s="657"/>
      <c r="L28" s="657"/>
      <c r="M28" s="657"/>
      <c r="N28" s="657"/>
      <c r="O28" s="657"/>
      <c r="P28" s="657"/>
      <c r="Q28" s="658"/>
      <c r="R28" s="659">
        <v>285704</v>
      </c>
      <c r="S28" s="660"/>
      <c r="T28" s="660"/>
      <c r="U28" s="660"/>
      <c r="V28" s="660"/>
      <c r="W28" s="660"/>
      <c r="X28" s="660"/>
      <c r="Y28" s="661"/>
      <c r="Z28" s="662">
        <v>0.9</v>
      </c>
      <c r="AA28" s="662"/>
      <c r="AB28" s="662"/>
      <c r="AC28" s="662"/>
      <c r="AD28" s="663">
        <v>17003</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306</v>
      </c>
      <c r="CE28" s="657"/>
      <c r="CF28" s="657"/>
      <c r="CG28" s="657"/>
      <c r="CH28" s="657"/>
      <c r="CI28" s="657"/>
      <c r="CJ28" s="657"/>
      <c r="CK28" s="657"/>
      <c r="CL28" s="657"/>
      <c r="CM28" s="657"/>
      <c r="CN28" s="657"/>
      <c r="CO28" s="657"/>
      <c r="CP28" s="657"/>
      <c r="CQ28" s="658"/>
      <c r="CR28" s="659">
        <v>4179748</v>
      </c>
      <c r="CS28" s="660"/>
      <c r="CT28" s="660"/>
      <c r="CU28" s="660"/>
      <c r="CV28" s="660"/>
      <c r="CW28" s="660"/>
      <c r="CX28" s="660"/>
      <c r="CY28" s="661"/>
      <c r="CZ28" s="664">
        <v>13.2</v>
      </c>
      <c r="DA28" s="690"/>
      <c r="DB28" s="690"/>
      <c r="DC28" s="694"/>
      <c r="DD28" s="668">
        <v>4139397</v>
      </c>
      <c r="DE28" s="660"/>
      <c r="DF28" s="660"/>
      <c r="DG28" s="660"/>
      <c r="DH28" s="660"/>
      <c r="DI28" s="660"/>
      <c r="DJ28" s="660"/>
      <c r="DK28" s="661"/>
      <c r="DL28" s="668">
        <v>3617047</v>
      </c>
      <c r="DM28" s="660"/>
      <c r="DN28" s="660"/>
      <c r="DO28" s="660"/>
      <c r="DP28" s="660"/>
      <c r="DQ28" s="660"/>
      <c r="DR28" s="660"/>
      <c r="DS28" s="660"/>
      <c r="DT28" s="660"/>
      <c r="DU28" s="660"/>
      <c r="DV28" s="661"/>
      <c r="DW28" s="664">
        <v>21.1</v>
      </c>
      <c r="DX28" s="690"/>
      <c r="DY28" s="690"/>
      <c r="DZ28" s="690"/>
      <c r="EA28" s="690"/>
      <c r="EB28" s="690"/>
      <c r="EC28" s="691"/>
    </row>
    <row r="29" spans="2:133" ht="11.25" customHeight="1" x14ac:dyDescent="0.15">
      <c r="B29" s="656" t="s">
        <v>307</v>
      </c>
      <c r="C29" s="657"/>
      <c r="D29" s="657"/>
      <c r="E29" s="657"/>
      <c r="F29" s="657"/>
      <c r="G29" s="657"/>
      <c r="H29" s="657"/>
      <c r="I29" s="657"/>
      <c r="J29" s="657"/>
      <c r="K29" s="657"/>
      <c r="L29" s="657"/>
      <c r="M29" s="657"/>
      <c r="N29" s="657"/>
      <c r="O29" s="657"/>
      <c r="P29" s="657"/>
      <c r="Q29" s="658"/>
      <c r="R29" s="659">
        <v>20106</v>
      </c>
      <c r="S29" s="660"/>
      <c r="T29" s="660"/>
      <c r="U29" s="660"/>
      <c r="V29" s="660"/>
      <c r="W29" s="660"/>
      <c r="X29" s="660"/>
      <c r="Y29" s="661"/>
      <c r="Z29" s="662">
        <v>0.1</v>
      </c>
      <c r="AA29" s="662"/>
      <c r="AB29" s="662"/>
      <c r="AC29" s="662"/>
      <c r="AD29" s="663" t="s">
        <v>237</v>
      </c>
      <c r="AE29" s="663"/>
      <c r="AF29" s="663"/>
      <c r="AG29" s="663"/>
      <c r="AH29" s="663"/>
      <c r="AI29" s="663"/>
      <c r="AJ29" s="663"/>
      <c r="AK29" s="663"/>
      <c r="AL29" s="664" t="s">
        <v>237</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308</v>
      </c>
      <c r="CE29" s="696"/>
      <c r="CF29" s="656" t="s">
        <v>72</v>
      </c>
      <c r="CG29" s="657"/>
      <c r="CH29" s="657"/>
      <c r="CI29" s="657"/>
      <c r="CJ29" s="657"/>
      <c r="CK29" s="657"/>
      <c r="CL29" s="657"/>
      <c r="CM29" s="657"/>
      <c r="CN29" s="657"/>
      <c r="CO29" s="657"/>
      <c r="CP29" s="657"/>
      <c r="CQ29" s="658"/>
      <c r="CR29" s="659">
        <v>4179685</v>
      </c>
      <c r="CS29" s="692"/>
      <c r="CT29" s="692"/>
      <c r="CU29" s="692"/>
      <c r="CV29" s="692"/>
      <c r="CW29" s="692"/>
      <c r="CX29" s="692"/>
      <c r="CY29" s="693"/>
      <c r="CZ29" s="664">
        <v>13.2</v>
      </c>
      <c r="DA29" s="690"/>
      <c r="DB29" s="690"/>
      <c r="DC29" s="694"/>
      <c r="DD29" s="668">
        <v>4139334</v>
      </c>
      <c r="DE29" s="692"/>
      <c r="DF29" s="692"/>
      <c r="DG29" s="692"/>
      <c r="DH29" s="692"/>
      <c r="DI29" s="692"/>
      <c r="DJ29" s="692"/>
      <c r="DK29" s="693"/>
      <c r="DL29" s="668">
        <v>3616984</v>
      </c>
      <c r="DM29" s="692"/>
      <c r="DN29" s="692"/>
      <c r="DO29" s="692"/>
      <c r="DP29" s="692"/>
      <c r="DQ29" s="692"/>
      <c r="DR29" s="692"/>
      <c r="DS29" s="692"/>
      <c r="DT29" s="692"/>
      <c r="DU29" s="692"/>
      <c r="DV29" s="693"/>
      <c r="DW29" s="664">
        <v>21.1</v>
      </c>
      <c r="DX29" s="690"/>
      <c r="DY29" s="690"/>
      <c r="DZ29" s="690"/>
      <c r="EA29" s="690"/>
      <c r="EB29" s="690"/>
      <c r="EC29" s="691"/>
    </row>
    <row r="30" spans="2:133" ht="11.25" customHeight="1" x14ac:dyDescent="0.15">
      <c r="B30" s="656" t="s">
        <v>309</v>
      </c>
      <c r="C30" s="657"/>
      <c r="D30" s="657"/>
      <c r="E30" s="657"/>
      <c r="F30" s="657"/>
      <c r="G30" s="657"/>
      <c r="H30" s="657"/>
      <c r="I30" s="657"/>
      <c r="J30" s="657"/>
      <c r="K30" s="657"/>
      <c r="L30" s="657"/>
      <c r="M30" s="657"/>
      <c r="N30" s="657"/>
      <c r="O30" s="657"/>
      <c r="P30" s="657"/>
      <c r="Q30" s="658"/>
      <c r="R30" s="659">
        <v>4350038</v>
      </c>
      <c r="S30" s="660"/>
      <c r="T30" s="660"/>
      <c r="U30" s="660"/>
      <c r="V30" s="660"/>
      <c r="W30" s="660"/>
      <c r="X30" s="660"/>
      <c r="Y30" s="661"/>
      <c r="Z30" s="662">
        <v>13.3</v>
      </c>
      <c r="AA30" s="662"/>
      <c r="AB30" s="662"/>
      <c r="AC30" s="662"/>
      <c r="AD30" s="663" t="s">
        <v>237</v>
      </c>
      <c r="AE30" s="663"/>
      <c r="AF30" s="663"/>
      <c r="AG30" s="663"/>
      <c r="AH30" s="663"/>
      <c r="AI30" s="663"/>
      <c r="AJ30" s="663"/>
      <c r="AK30" s="663"/>
      <c r="AL30" s="664" t="s">
        <v>237</v>
      </c>
      <c r="AM30" s="665"/>
      <c r="AN30" s="665"/>
      <c r="AO30" s="666"/>
      <c r="AP30" s="641" t="s">
        <v>225</v>
      </c>
      <c r="AQ30" s="642"/>
      <c r="AR30" s="642"/>
      <c r="AS30" s="642"/>
      <c r="AT30" s="642"/>
      <c r="AU30" s="642"/>
      <c r="AV30" s="642"/>
      <c r="AW30" s="642"/>
      <c r="AX30" s="642"/>
      <c r="AY30" s="642"/>
      <c r="AZ30" s="642"/>
      <c r="BA30" s="642"/>
      <c r="BB30" s="642"/>
      <c r="BC30" s="642"/>
      <c r="BD30" s="642"/>
      <c r="BE30" s="642"/>
      <c r="BF30" s="643"/>
      <c r="BG30" s="641" t="s">
        <v>310</v>
      </c>
      <c r="BH30" s="701"/>
      <c r="BI30" s="701"/>
      <c r="BJ30" s="701"/>
      <c r="BK30" s="701"/>
      <c r="BL30" s="701"/>
      <c r="BM30" s="701"/>
      <c r="BN30" s="701"/>
      <c r="BO30" s="701"/>
      <c r="BP30" s="701"/>
      <c r="BQ30" s="702"/>
      <c r="BR30" s="641" t="s">
        <v>311</v>
      </c>
      <c r="BS30" s="701"/>
      <c r="BT30" s="701"/>
      <c r="BU30" s="701"/>
      <c r="BV30" s="701"/>
      <c r="BW30" s="701"/>
      <c r="BX30" s="701"/>
      <c r="BY30" s="701"/>
      <c r="BZ30" s="701"/>
      <c r="CA30" s="701"/>
      <c r="CB30" s="702"/>
      <c r="CD30" s="697"/>
      <c r="CE30" s="698"/>
      <c r="CF30" s="656" t="s">
        <v>312</v>
      </c>
      <c r="CG30" s="657"/>
      <c r="CH30" s="657"/>
      <c r="CI30" s="657"/>
      <c r="CJ30" s="657"/>
      <c r="CK30" s="657"/>
      <c r="CL30" s="657"/>
      <c r="CM30" s="657"/>
      <c r="CN30" s="657"/>
      <c r="CO30" s="657"/>
      <c r="CP30" s="657"/>
      <c r="CQ30" s="658"/>
      <c r="CR30" s="659">
        <v>4073200</v>
      </c>
      <c r="CS30" s="660"/>
      <c r="CT30" s="660"/>
      <c r="CU30" s="660"/>
      <c r="CV30" s="660"/>
      <c r="CW30" s="660"/>
      <c r="CX30" s="660"/>
      <c r="CY30" s="661"/>
      <c r="CZ30" s="664">
        <v>12.9</v>
      </c>
      <c r="DA30" s="690"/>
      <c r="DB30" s="690"/>
      <c r="DC30" s="694"/>
      <c r="DD30" s="668">
        <v>4033826</v>
      </c>
      <c r="DE30" s="660"/>
      <c r="DF30" s="660"/>
      <c r="DG30" s="660"/>
      <c r="DH30" s="660"/>
      <c r="DI30" s="660"/>
      <c r="DJ30" s="660"/>
      <c r="DK30" s="661"/>
      <c r="DL30" s="668">
        <v>3511476</v>
      </c>
      <c r="DM30" s="660"/>
      <c r="DN30" s="660"/>
      <c r="DO30" s="660"/>
      <c r="DP30" s="660"/>
      <c r="DQ30" s="660"/>
      <c r="DR30" s="660"/>
      <c r="DS30" s="660"/>
      <c r="DT30" s="660"/>
      <c r="DU30" s="660"/>
      <c r="DV30" s="661"/>
      <c r="DW30" s="664">
        <v>20.5</v>
      </c>
      <c r="DX30" s="690"/>
      <c r="DY30" s="690"/>
      <c r="DZ30" s="690"/>
      <c r="EA30" s="690"/>
      <c r="EB30" s="690"/>
      <c r="EC30" s="691"/>
    </row>
    <row r="31" spans="2:133" ht="11.25" customHeight="1" x14ac:dyDescent="0.15">
      <c r="B31" s="672" t="s">
        <v>313</v>
      </c>
      <c r="C31" s="673"/>
      <c r="D31" s="673"/>
      <c r="E31" s="673"/>
      <c r="F31" s="673"/>
      <c r="G31" s="673"/>
      <c r="H31" s="673"/>
      <c r="I31" s="673"/>
      <c r="J31" s="673"/>
      <c r="K31" s="673"/>
      <c r="L31" s="673"/>
      <c r="M31" s="673"/>
      <c r="N31" s="673"/>
      <c r="O31" s="673"/>
      <c r="P31" s="673"/>
      <c r="Q31" s="674"/>
      <c r="R31" s="659" t="s">
        <v>237</v>
      </c>
      <c r="S31" s="660"/>
      <c r="T31" s="660"/>
      <c r="U31" s="660"/>
      <c r="V31" s="660"/>
      <c r="W31" s="660"/>
      <c r="X31" s="660"/>
      <c r="Y31" s="661"/>
      <c r="Z31" s="662" t="s">
        <v>237</v>
      </c>
      <c r="AA31" s="662"/>
      <c r="AB31" s="662"/>
      <c r="AC31" s="662"/>
      <c r="AD31" s="663" t="s">
        <v>237</v>
      </c>
      <c r="AE31" s="663"/>
      <c r="AF31" s="663"/>
      <c r="AG31" s="663"/>
      <c r="AH31" s="663"/>
      <c r="AI31" s="663"/>
      <c r="AJ31" s="663"/>
      <c r="AK31" s="663"/>
      <c r="AL31" s="664" t="s">
        <v>237</v>
      </c>
      <c r="AM31" s="665"/>
      <c r="AN31" s="665"/>
      <c r="AO31" s="666"/>
      <c r="AP31" s="705" t="s">
        <v>314</v>
      </c>
      <c r="AQ31" s="706"/>
      <c r="AR31" s="706"/>
      <c r="AS31" s="706"/>
      <c r="AT31" s="711" t="s">
        <v>315</v>
      </c>
      <c r="AU31" s="218"/>
      <c r="AV31" s="218"/>
      <c r="AW31" s="218"/>
      <c r="AX31" s="645" t="s">
        <v>190</v>
      </c>
      <c r="AY31" s="646"/>
      <c r="AZ31" s="646"/>
      <c r="BA31" s="646"/>
      <c r="BB31" s="646"/>
      <c r="BC31" s="646"/>
      <c r="BD31" s="646"/>
      <c r="BE31" s="646"/>
      <c r="BF31" s="647"/>
      <c r="BG31" s="715">
        <v>99.6</v>
      </c>
      <c r="BH31" s="703"/>
      <c r="BI31" s="703"/>
      <c r="BJ31" s="703"/>
      <c r="BK31" s="703"/>
      <c r="BL31" s="703"/>
      <c r="BM31" s="654">
        <v>99</v>
      </c>
      <c r="BN31" s="703"/>
      <c r="BO31" s="703"/>
      <c r="BP31" s="703"/>
      <c r="BQ31" s="704"/>
      <c r="BR31" s="715">
        <v>99.7</v>
      </c>
      <c r="BS31" s="703"/>
      <c r="BT31" s="703"/>
      <c r="BU31" s="703"/>
      <c r="BV31" s="703"/>
      <c r="BW31" s="703"/>
      <c r="BX31" s="654">
        <v>99.1</v>
      </c>
      <c r="BY31" s="703"/>
      <c r="BZ31" s="703"/>
      <c r="CA31" s="703"/>
      <c r="CB31" s="704"/>
      <c r="CD31" s="697"/>
      <c r="CE31" s="698"/>
      <c r="CF31" s="656" t="s">
        <v>316</v>
      </c>
      <c r="CG31" s="657"/>
      <c r="CH31" s="657"/>
      <c r="CI31" s="657"/>
      <c r="CJ31" s="657"/>
      <c r="CK31" s="657"/>
      <c r="CL31" s="657"/>
      <c r="CM31" s="657"/>
      <c r="CN31" s="657"/>
      <c r="CO31" s="657"/>
      <c r="CP31" s="657"/>
      <c r="CQ31" s="658"/>
      <c r="CR31" s="659">
        <v>106485</v>
      </c>
      <c r="CS31" s="692"/>
      <c r="CT31" s="692"/>
      <c r="CU31" s="692"/>
      <c r="CV31" s="692"/>
      <c r="CW31" s="692"/>
      <c r="CX31" s="692"/>
      <c r="CY31" s="693"/>
      <c r="CZ31" s="664">
        <v>0.3</v>
      </c>
      <c r="DA31" s="690"/>
      <c r="DB31" s="690"/>
      <c r="DC31" s="694"/>
      <c r="DD31" s="668">
        <v>105508</v>
      </c>
      <c r="DE31" s="692"/>
      <c r="DF31" s="692"/>
      <c r="DG31" s="692"/>
      <c r="DH31" s="692"/>
      <c r="DI31" s="692"/>
      <c r="DJ31" s="692"/>
      <c r="DK31" s="693"/>
      <c r="DL31" s="668">
        <v>105508</v>
      </c>
      <c r="DM31" s="692"/>
      <c r="DN31" s="692"/>
      <c r="DO31" s="692"/>
      <c r="DP31" s="692"/>
      <c r="DQ31" s="692"/>
      <c r="DR31" s="692"/>
      <c r="DS31" s="692"/>
      <c r="DT31" s="692"/>
      <c r="DU31" s="692"/>
      <c r="DV31" s="693"/>
      <c r="DW31" s="664">
        <v>0.6</v>
      </c>
      <c r="DX31" s="690"/>
      <c r="DY31" s="690"/>
      <c r="DZ31" s="690"/>
      <c r="EA31" s="690"/>
      <c r="EB31" s="690"/>
      <c r="EC31" s="691"/>
    </row>
    <row r="32" spans="2:133" ht="11.25" customHeight="1" x14ac:dyDescent="0.15">
      <c r="B32" s="656" t="s">
        <v>317</v>
      </c>
      <c r="C32" s="657"/>
      <c r="D32" s="657"/>
      <c r="E32" s="657"/>
      <c r="F32" s="657"/>
      <c r="G32" s="657"/>
      <c r="H32" s="657"/>
      <c r="I32" s="657"/>
      <c r="J32" s="657"/>
      <c r="K32" s="657"/>
      <c r="L32" s="657"/>
      <c r="M32" s="657"/>
      <c r="N32" s="657"/>
      <c r="O32" s="657"/>
      <c r="P32" s="657"/>
      <c r="Q32" s="658"/>
      <c r="R32" s="659">
        <v>2592655</v>
      </c>
      <c r="S32" s="660"/>
      <c r="T32" s="660"/>
      <c r="U32" s="660"/>
      <c r="V32" s="660"/>
      <c r="W32" s="660"/>
      <c r="X32" s="660"/>
      <c r="Y32" s="661"/>
      <c r="Z32" s="662">
        <v>7.9</v>
      </c>
      <c r="AA32" s="662"/>
      <c r="AB32" s="662"/>
      <c r="AC32" s="662"/>
      <c r="AD32" s="663" t="s">
        <v>237</v>
      </c>
      <c r="AE32" s="663"/>
      <c r="AF32" s="663"/>
      <c r="AG32" s="663"/>
      <c r="AH32" s="663"/>
      <c r="AI32" s="663"/>
      <c r="AJ32" s="663"/>
      <c r="AK32" s="663"/>
      <c r="AL32" s="664" t="s">
        <v>237</v>
      </c>
      <c r="AM32" s="665"/>
      <c r="AN32" s="665"/>
      <c r="AO32" s="666"/>
      <c r="AP32" s="707"/>
      <c r="AQ32" s="708"/>
      <c r="AR32" s="708"/>
      <c r="AS32" s="708"/>
      <c r="AT32" s="712"/>
      <c r="AU32" s="214" t="s">
        <v>318</v>
      </c>
      <c r="AX32" s="656" t="s">
        <v>319</v>
      </c>
      <c r="AY32" s="657"/>
      <c r="AZ32" s="657"/>
      <c r="BA32" s="657"/>
      <c r="BB32" s="657"/>
      <c r="BC32" s="657"/>
      <c r="BD32" s="657"/>
      <c r="BE32" s="657"/>
      <c r="BF32" s="658"/>
      <c r="BG32" s="716">
        <v>99.7</v>
      </c>
      <c r="BH32" s="692"/>
      <c r="BI32" s="692"/>
      <c r="BJ32" s="692"/>
      <c r="BK32" s="692"/>
      <c r="BL32" s="692"/>
      <c r="BM32" s="665">
        <v>99.4</v>
      </c>
      <c r="BN32" s="692"/>
      <c r="BO32" s="692"/>
      <c r="BP32" s="692"/>
      <c r="BQ32" s="714"/>
      <c r="BR32" s="716">
        <v>99.8</v>
      </c>
      <c r="BS32" s="692"/>
      <c r="BT32" s="692"/>
      <c r="BU32" s="692"/>
      <c r="BV32" s="692"/>
      <c r="BW32" s="692"/>
      <c r="BX32" s="665">
        <v>99.5</v>
      </c>
      <c r="BY32" s="692"/>
      <c r="BZ32" s="692"/>
      <c r="CA32" s="692"/>
      <c r="CB32" s="714"/>
      <c r="CD32" s="699"/>
      <c r="CE32" s="700"/>
      <c r="CF32" s="656" t="s">
        <v>320</v>
      </c>
      <c r="CG32" s="657"/>
      <c r="CH32" s="657"/>
      <c r="CI32" s="657"/>
      <c r="CJ32" s="657"/>
      <c r="CK32" s="657"/>
      <c r="CL32" s="657"/>
      <c r="CM32" s="657"/>
      <c r="CN32" s="657"/>
      <c r="CO32" s="657"/>
      <c r="CP32" s="657"/>
      <c r="CQ32" s="658"/>
      <c r="CR32" s="659">
        <v>63</v>
      </c>
      <c r="CS32" s="660"/>
      <c r="CT32" s="660"/>
      <c r="CU32" s="660"/>
      <c r="CV32" s="660"/>
      <c r="CW32" s="660"/>
      <c r="CX32" s="660"/>
      <c r="CY32" s="661"/>
      <c r="CZ32" s="664">
        <v>0</v>
      </c>
      <c r="DA32" s="690"/>
      <c r="DB32" s="690"/>
      <c r="DC32" s="694"/>
      <c r="DD32" s="668">
        <v>63</v>
      </c>
      <c r="DE32" s="660"/>
      <c r="DF32" s="660"/>
      <c r="DG32" s="660"/>
      <c r="DH32" s="660"/>
      <c r="DI32" s="660"/>
      <c r="DJ32" s="660"/>
      <c r="DK32" s="661"/>
      <c r="DL32" s="668">
        <v>63</v>
      </c>
      <c r="DM32" s="660"/>
      <c r="DN32" s="660"/>
      <c r="DO32" s="660"/>
      <c r="DP32" s="660"/>
      <c r="DQ32" s="660"/>
      <c r="DR32" s="660"/>
      <c r="DS32" s="660"/>
      <c r="DT32" s="660"/>
      <c r="DU32" s="660"/>
      <c r="DV32" s="661"/>
      <c r="DW32" s="664">
        <v>0</v>
      </c>
      <c r="DX32" s="690"/>
      <c r="DY32" s="690"/>
      <c r="DZ32" s="690"/>
      <c r="EA32" s="690"/>
      <c r="EB32" s="690"/>
      <c r="EC32" s="691"/>
    </row>
    <row r="33" spans="2:133" ht="11.25" customHeight="1" x14ac:dyDescent="0.15">
      <c r="B33" s="656" t="s">
        <v>321</v>
      </c>
      <c r="C33" s="657"/>
      <c r="D33" s="657"/>
      <c r="E33" s="657"/>
      <c r="F33" s="657"/>
      <c r="G33" s="657"/>
      <c r="H33" s="657"/>
      <c r="I33" s="657"/>
      <c r="J33" s="657"/>
      <c r="K33" s="657"/>
      <c r="L33" s="657"/>
      <c r="M33" s="657"/>
      <c r="N33" s="657"/>
      <c r="O33" s="657"/>
      <c r="P33" s="657"/>
      <c r="Q33" s="658"/>
      <c r="R33" s="659">
        <v>73620</v>
      </c>
      <c r="S33" s="660"/>
      <c r="T33" s="660"/>
      <c r="U33" s="660"/>
      <c r="V33" s="660"/>
      <c r="W33" s="660"/>
      <c r="X33" s="660"/>
      <c r="Y33" s="661"/>
      <c r="Z33" s="662">
        <v>0.2</v>
      </c>
      <c r="AA33" s="662"/>
      <c r="AB33" s="662"/>
      <c r="AC33" s="662"/>
      <c r="AD33" s="663">
        <v>12496</v>
      </c>
      <c r="AE33" s="663"/>
      <c r="AF33" s="663"/>
      <c r="AG33" s="663"/>
      <c r="AH33" s="663"/>
      <c r="AI33" s="663"/>
      <c r="AJ33" s="663"/>
      <c r="AK33" s="663"/>
      <c r="AL33" s="664">
        <v>0.1</v>
      </c>
      <c r="AM33" s="665"/>
      <c r="AN33" s="665"/>
      <c r="AO33" s="666"/>
      <c r="AP33" s="709"/>
      <c r="AQ33" s="710"/>
      <c r="AR33" s="710"/>
      <c r="AS33" s="710"/>
      <c r="AT33" s="713"/>
      <c r="AU33" s="219"/>
      <c r="AV33" s="219"/>
      <c r="AW33" s="219"/>
      <c r="AX33" s="680" t="s">
        <v>322</v>
      </c>
      <c r="AY33" s="681"/>
      <c r="AZ33" s="681"/>
      <c r="BA33" s="681"/>
      <c r="BB33" s="681"/>
      <c r="BC33" s="681"/>
      <c r="BD33" s="681"/>
      <c r="BE33" s="681"/>
      <c r="BF33" s="682"/>
      <c r="BG33" s="717">
        <v>99.4</v>
      </c>
      <c r="BH33" s="718"/>
      <c r="BI33" s="718"/>
      <c r="BJ33" s="718"/>
      <c r="BK33" s="718"/>
      <c r="BL33" s="718"/>
      <c r="BM33" s="719">
        <v>98.5</v>
      </c>
      <c r="BN33" s="718"/>
      <c r="BO33" s="718"/>
      <c r="BP33" s="718"/>
      <c r="BQ33" s="720"/>
      <c r="BR33" s="717">
        <v>99.5</v>
      </c>
      <c r="BS33" s="718"/>
      <c r="BT33" s="718"/>
      <c r="BU33" s="718"/>
      <c r="BV33" s="718"/>
      <c r="BW33" s="718"/>
      <c r="BX33" s="719">
        <v>98.6</v>
      </c>
      <c r="BY33" s="718"/>
      <c r="BZ33" s="718"/>
      <c r="CA33" s="718"/>
      <c r="CB33" s="720"/>
      <c r="CD33" s="656" t="s">
        <v>323</v>
      </c>
      <c r="CE33" s="657"/>
      <c r="CF33" s="657"/>
      <c r="CG33" s="657"/>
      <c r="CH33" s="657"/>
      <c r="CI33" s="657"/>
      <c r="CJ33" s="657"/>
      <c r="CK33" s="657"/>
      <c r="CL33" s="657"/>
      <c r="CM33" s="657"/>
      <c r="CN33" s="657"/>
      <c r="CO33" s="657"/>
      <c r="CP33" s="657"/>
      <c r="CQ33" s="658"/>
      <c r="CR33" s="659">
        <v>14236070</v>
      </c>
      <c r="CS33" s="692"/>
      <c r="CT33" s="692"/>
      <c r="CU33" s="692"/>
      <c r="CV33" s="692"/>
      <c r="CW33" s="692"/>
      <c r="CX33" s="692"/>
      <c r="CY33" s="693"/>
      <c r="CZ33" s="664">
        <v>45</v>
      </c>
      <c r="DA33" s="690"/>
      <c r="DB33" s="690"/>
      <c r="DC33" s="694"/>
      <c r="DD33" s="668">
        <v>10260570</v>
      </c>
      <c r="DE33" s="692"/>
      <c r="DF33" s="692"/>
      <c r="DG33" s="692"/>
      <c r="DH33" s="692"/>
      <c r="DI33" s="692"/>
      <c r="DJ33" s="692"/>
      <c r="DK33" s="693"/>
      <c r="DL33" s="668">
        <v>7683053</v>
      </c>
      <c r="DM33" s="692"/>
      <c r="DN33" s="692"/>
      <c r="DO33" s="692"/>
      <c r="DP33" s="692"/>
      <c r="DQ33" s="692"/>
      <c r="DR33" s="692"/>
      <c r="DS33" s="692"/>
      <c r="DT33" s="692"/>
      <c r="DU33" s="692"/>
      <c r="DV33" s="693"/>
      <c r="DW33" s="664">
        <v>44.8</v>
      </c>
      <c r="DX33" s="690"/>
      <c r="DY33" s="690"/>
      <c r="DZ33" s="690"/>
      <c r="EA33" s="690"/>
      <c r="EB33" s="690"/>
      <c r="EC33" s="691"/>
    </row>
    <row r="34" spans="2:133" ht="11.25" customHeight="1" x14ac:dyDescent="0.15">
      <c r="B34" s="656" t="s">
        <v>324</v>
      </c>
      <c r="C34" s="657"/>
      <c r="D34" s="657"/>
      <c r="E34" s="657"/>
      <c r="F34" s="657"/>
      <c r="G34" s="657"/>
      <c r="H34" s="657"/>
      <c r="I34" s="657"/>
      <c r="J34" s="657"/>
      <c r="K34" s="657"/>
      <c r="L34" s="657"/>
      <c r="M34" s="657"/>
      <c r="N34" s="657"/>
      <c r="O34" s="657"/>
      <c r="P34" s="657"/>
      <c r="Q34" s="658"/>
      <c r="R34" s="659">
        <v>339131</v>
      </c>
      <c r="S34" s="660"/>
      <c r="T34" s="660"/>
      <c r="U34" s="660"/>
      <c r="V34" s="660"/>
      <c r="W34" s="660"/>
      <c r="X34" s="660"/>
      <c r="Y34" s="661"/>
      <c r="Z34" s="662">
        <v>1</v>
      </c>
      <c r="AA34" s="662"/>
      <c r="AB34" s="662"/>
      <c r="AC34" s="662"/>
      <c r="AD34" s="663" t="s">
        <v>237</v>
      </c>
      <c r="AE34" s="663"/>
      <c r="AF34" s="663"/>
      <c r="AG34" s="663"/>
      <c r="AH34" s="663"/>
      <c r="AI34" s="663"/>
      <c r="AJ34" s="663"/>
      <c r="AK34" s="663"/>
      <c r="AL34" s="664" t="s">
        <v>237</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325</v>
      </c>
      <c r="CE34" s="657"/>
      <c r="CF34" s="657"/>
      <c r="CG34" s="657"/>
      <c r="CH34" s="657"/>
      <c r="CI34" s="657"/>
      <c r="CJ34" s="657"/>
      <c r="CK34" s="657"/>
      <c r="CL34" s="657"/>
      <c r="CM34" s="657"/>
      <c r="CN34" s="657"/>
      <c r="CO34" s="657"/>
      <c r="CP34" s="657"/>
      <c r="CQ34" s="658"/>
      <c r="CR34" s="659">
        <v>4491529</v>
      </c>
      <c r="CS34" s="660"/>
      <c r="CT34" s="660"/>
      <c r="CU34" s="660"/>
      <c r="CV34" s="660"/>
      <c r="CW34" s="660"/>
      <c r="CX34" s="660"/>
      <c r="CY34" s="661"/>
      <c r="CZ34" s="664">
        <v>14.2</v>
      </c>
      <c r="DA34" s="690"/>
      <c r="DB34" s="690"/>
      <c r="DC34" s="694"/>
      <c r="DD34" s="668">
        <v>2852808</v>
      </c>
      <c r="DE34" s="660"/>
      <c r="DF34" s="660"/>
      <c r="DG34" s="660"/>
      <c r="DH34" s="660"/>
      <c r="DI34" s="660"/>
      <c r="DJ34" s="660"/>
      <c r="DK34" s="661"/>
      <c r="DL34" s="668">
        <v>2427997</v>
      </c>
      <c r="DM34" s="660"/>
      <c r="DN34" s="660"/>
      <c r="DO34" s="660"/>
      <c r="DP34" s="660"/>
      <c r="DQ34" s="660"/>
      <c r="DR34" s="660"/>
      <c r="DS34" s="660"/>
      <c r="DT34" s="660"/>
      <c r="DU34" s="660"/>
      <c r="DV34" s="661"/>
      <c r="DW34" s="664">
        <v>14.2</v>
      </c>
      <c r="DX34" s="690"/>
      <c r="DY34" s="690"/>
      <c r="DZ34" s="690"/>
      <c r="EA34" s="690"/>
      <c r="EB34" s="690"/>
      <c r="EC34" s="691"/>
    </row>
    <row r="35" spans="2:133" ht="11.25" customHeight="1" x14ac:dyDescent="0.15">
      <c r="B35" s="656" t="s">
        <v>326</v>
      </c>
      <c r="C35" s="657"/>
      <c r="D35" s="657"/>
      <c r="E35" s="657"/>
      <c r="F35" s="657"/>
      <c r="G35" s="657"/>
      <c r="H35" s="657"/>
      <c r="I35" s="657"/>
      <c r="J35" s="657"/>
      <c r="K35" s="657"/>
      <c r="L35" s="657"/>
      <c r="M35" s="657"/>
      <c r="N35" s="657"/>
      <c r="O35" s="657"/>
      <c r="P35" s="657"/>
      <c r="Q35" s="658"/>
      <c r="R35" s="659">
        <v>1333240</v>
      </c>
      <c r="S35" s="660"/>
      <c r="T35" s="660"/>
      <c r="U35" s="660"/>
      <c r="V35" s="660"/>
      <c r="W35" s="660"/>
      <c r="X35" s="660"/>
      <c r="Y35" s="661"/>
      <c r="Z35" s="662">
        <v>4.0999999999999996</v>
      </c>
      <c r="AA35" s="662"/>
      <c r="AB35" s="662"/>
      <c r="AC35" s="662"/>
      <c r="AD35" s="663" t="s">
        <v>237</v>
      </c>
      <c r="AE35" s="663"/>
      <c r="AF35" s="663"/>
      <c r="AG35" s="663"/>
      <c r="AH35" s="663"/>
      <c r="AI35" s="663"/>
      <c r="AJ35" s="663"/>
      <c r="AK35" s="663"/>
      <c r="AL35" s="664" t="s">
        <v>237</v>
      </c>
      <c r="AM35" s="665"/>
      <c r="AN35" s="665"/>
      <c r="AO35" s="666"/>
      <c r="AP35" s="222"/>
      <c r="AQ35" s="641" t="s">
        <v>327</v>
      </c>
      <c r="AR35" s="642"/>
      <c r="AS35" s="642"/>
      <c r="AT35" s="642"/>
      <c r="AU35" s="642"/>
      <c r="AV35" s="642"/>
      <c r="AW35" s="642"/>
      <c r="AX35" s="642"/>
      <c r="AY35" s="642"/>
      <c r="AZ35" s="642"/>
      <c r="BA35" s="642"/>
      <c r="BB35" s="642"/>
      <c r="BC35" s="642"/>
      <c r="BD35" s="642"/>
      <c r="BE35" s="642"/>
      <c r="BF35" s="643"/>
      <c r="BG35" s="641" t="s">
        <v>328</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329</v>
      </c>
      <c r="CE35" s="657"/>
      <c r="CF35" s="657"/>
      <c r="CG35" s="657"/>
      <c r="CH35" s="657"/>
      <c r="CI35" s="657"/>
      <c r="CJ35" s="657"/>
      <c r="CK35" s="657"/>
      <c r="CL35" s="657"/>
      <c r="CM35" s="657"/>
      <c r="CN35" s="657"/>
      <c r="CO35" s="657"/>
      <c r="CP35" s="657"/>
      <c r="CQ35" s="658"/>
      <c r="CR35" s="659">
        <v>355456</v>
      </c>
      <c r="CS35" s="692"/>
      <c r="CT35" s="692"/>
      <c r="CU35" s="692"/>
      <c r="CV35" s="692"/>
      <c r="CW35" s="692"/>
      <c r="CX35" s="692"/>
      <c r="CY35" s="693"/>
      <c r="CZ35" s="664">
        <v>1.1000000000000001</v>
      </c>
      <c r="DA35" s="690"/>
      <c r="DB35" s="690"/>
      <c r="DC35" s="694"/>
      <c r="DD35" s="668">
        <v>354090</v>
      </c>
      <c r="DE35" s="692"/>
      <c r="DF35" s="692"/>
      <c r="DG35" s="692"/>
      <c r="DH35" s="692"/>
      <c r="DI35" s="692"/>
      <c r="DJ35" s="692"/>
      <c r="DK35" s="693"/>
      <c r="DL35" s="668">
        <v>354090</v>
      </c>
      <c r="DM35" s="692"/>
      <c r="DN35" s="692"/>
      <c r="DO35" s="692"/>
      <c r="DP35" s="692"/>
      <c r="DQ35" s="692"/>
      <c r="DR35" s="692"/>
      <c r="DS35" s="692"/>
      <c r="DT35" s="692"/>
      <c r="DU35" s="692"/>
      <c r="DV35" s="693"/>
      <c r="DW35" s="664">
        <v>2.1</v>
      </c>
      <c r="DX35" s="690"/>
      <c r="DY35" s="690"/>
      <c r="DZ35" s="690"/>
      <c r="EA35" s="690"/>
      <c r="EB35" s="690"/>
      <c r="EC35" s="691"/>
    </row>
    <row r="36" spans="2:133" ht="11.25" customHeight="1" x14ac:dyDescent="0.15">
      <c r="B36" s="656" t="s">
        <v>330</v>
      </c>
      <c r="C36" s="657"/>
      <c r="D36" s="657"/>
      <c r="E36" s="657"/>
      <c r="F36" s="657"/>
      <c r="G36" s="657"/>
      <c r="H36" s="657"/>
      <c r="I36" s="657"/>
      <c r="J36" s="657"/>
      <c r="K36" s="657"/>
      <c r="L36" s="657"/>
      <c r="M36" s="657"/>
      <c r="N36" s="657"/>
      <c r="O36" s="657"/>
      <c r="P36" s="657"/>
      <c r="Q36" s="658"/>
      <c r="R36" s="659">
        <v>697137</v>
      </c>
      <c r="S36" s="660"/>
      <c r="T36" s="660"/>
      <c r="U36" s="660"/>
      <c r="V36" s="660"/>
      <c r="W36" s="660"/>
      <c r="X36" s="660"/>
      <c r="Y36" s="661"/>
      <c r="Z36" s="662">
        <v>2.1</v>
      </c>
      <c r="AA36" s="662"/>
      <c r="AB36" s="662"/>
      <c r="AC36" s="662"/>
      <c r="AD36" s="663" t="s">
        <v>237</v>
      </c>
      <c r="AE36" s="663"/>
      <c r="AF36" s="663"/>
      <c r="AG36" s="663"/>
      <c r="AH36" s="663"/>
      <c r="AI36" s="663"/>
      <c r="AJ36" s="663"/>
      <c r="AK36" s="663"/>
      <c r="AL36" s="664" t="s">
        <v>237</v>
      </c>
      <c r="AM36" s="665"/>
      <c r="AN36" s="665"/>
      <c r="AO36" s="666"/>
      <c r="AP36" s="222"/>
      <c r="AQ36" s="725" t="s">
        <v>331</v>
      </c>
      <c r="AR36" s="726"/>
      <c r="AS36" s="726"/>
      <c r="AT36" s="726"/>
      <c r="AU36" s="726"/>
      <c r="AV36" s="726"/>
      <c r="AW36" s="726"/>
      <c r="AX36" s="726"/>
      <c r="AY36" s="727"/>
      <c r="AZ36" s="648">
        <v>4455217</v>
      </c>
      <c r="BA36" s="649"/>
      <c r="BB36" s="649"/>
      <c r="BC36" s="649"/>
      <c r="BD36" s="649"/>
      <c r="BE36" s="649"/>
      <c r="BF36" s="721"/>
      <c r="BG36" s="645" t="s">
        <v>332</v>
      </c>
      <c r="BH36" s="646"/>
      <c r="BI36" s="646"/>
      <c r="BJ36" s="646"/>
      <c r="BK36" s="646"/>
      <c r="BL36" s="646"/>
      <c r="BM36" s="646"/>
      <c r="BN36" s="646"/>
      <c r="BO36" s="646"/>
      <c r="BP36" s="646"/>
      <c r="BQ36" s="646"/>
      <c r="BR36" s="646"/>
      <c r="BS36" s="646"/>
      <c r="BT36" s="646"/>
      <c r="BU36" s="647"/>
      <c r="BV36" s="648">
        <v>11404</v>
      </c>
      <c r="BW36" s="649"/>
      <c r="BX36" s="649"/>
      <c r="BY36" s="649"/>
      <c r="BZ36" s="649"/>
      <c r="CA36" s="649"/>
      <c r="CB36" s="721"/>
      <c r="CD36" s="656" t="s">
        <v>333</v>
      </c>
      <c r="CE36" s="657"/>
      <c r="CF36" s="657"/>
      <c r="CG36" s="657"/>
      <c r="CH36" s="657"/>
      <c r="CI36" s="657"/>
      <c r="CJ36" s="657"/>
      <c r="CK36" s="657"/>
      <c r="CL36" s="657"/>
      <c r="CM36" s="657"/>
      <c r="CN36" s="657"/>
      <c r="CO36" s="657"/>
      <c r="CP36" s="657"/>
      <c r="CQ36" s="658"/>
      <c r="CR36" s="659">
        <v>5973041</v>
      </c>
      <c r="CS36" s="660"/>
      <c r="CT36" s="660"/>
      <c r="CU36" s="660"/>
      <c r="CV36" s="660"/>
      <c r="CW36" s="660"/>
      <c r="CX36" s="660"/>
      <c r="CY36" s="661"/>
      <c r="CZ36" s="664">
        <v>18.899999999999999</v>
      </c>
      <c r="DA36" s="690"/>
      <c r="DB36" s="690"/>
      <c r="DC36" s="694"/>
      <c r="DD36" s="668">
        <v>4343893</v>
      </c>
      <c r="DE36" s="660"/>
      <c r="DF36" s="660"/>
      <c r="DG36" s="660"/>
      <c r="DH36" s="660"/>
      <c r="DI36" s="660"/>
      <c r="DJ36" s="660"/>
      <c r="DK36" s="661"/>
      <c r="DL36" s="668">
        <v>3023387</v>
      </c>
      <c r="DM36" s="660"/>
      <c r="DN36" s="660"/>
      <c r="DO36" s="660"/>
      <c r="DP36" s="660"/>
      <c r="DQ36" s="660"/>
      <c r="DR36" s="660"/>
      <c r="DS36" s="660"/>
      <c r="DT36" s="660"/>
      <c r="DU36" s="660"/>
      <c r="DV36" s="661"/>
      <c r="DW36" s="664">
        <v>17.600000000000001</v>
      </c>
      <c r="DX36" s="690"/>
      <c r="DY36" s="690"/>
      <c r="DZ36" s="690"/>
      <c r="EA36" s="690"/>
      <c r="EB36" s="690"/>
      <c r="EC36" s="691"/>
    </row>
    <row r="37" spans="2:133" ht="11.25" customHeight="1" x14ac:dyDescent="0.15">
      <c r="B37" s="656" t="s">
        <v>334</v>
      </c>
      <c r="C37" s="657"/>
      <c r="D37" s="657"/>
      <c r="E37" s="657"/>
      <c r="F37" s="657"/>
      <c r="G37" s="657"/>
      <c r="H37" s="657"/>
      <c r="I37" s="657"/>
      <c r="J37" s="657"/>
      <c r="K37" s="657"/>
      <c r="L37" s="657"/>
      <c r="M37" s="657"/>
      <c r="N37" s="657"/>
      <c r="O37" s="657"/>
      <c r="P37" s="657"/>
      <c r="Q37" s="658"/>
      <c r="R37" s="659">
        <v>626100</v>
      </c>
      <c r="S37" s="660"/>
      <c r="T37" s="660"/>
      <c r="U37" s="660"/>
      <c r="V37" s="660"/>
      <c r="W37" s="660"/>
      <c r="X37" s="660"/>
      <c r="Y37" s="661"/>
      <c r="Z37" s="662">
        <v>1.9</v>
      </c>
      <c r="AA37" s="662"/>
      <c r="AB37" s="662"/>
      <c r="AC37" s="662"/>
      <c r="AD37" s="663">
        <v>95</v>
      </c>
      <c r="AE37" s="663"/>
      <c r="AF37" s="663"/>
      <c r="AG37" s="663"/>
      <c r="AH37" s="663"/>
      <c r="AI37" s="663"/>
      <c r="AJ37" s="663"/>
      <c r="AK37" s="663"/>
      <c r="AL37" s="664">
        <v>0</v>
      </c>
      <c r="AM37" s="665"/>
      <c r="AN37" s="665"/>
      <c r="AO37" s="666"/>
      <c r="AQ37" s="722" t="s">
        <v>335</v>
      </c>
      <c r="AR37" s="723"/>
      <c r="AS37" s="723"/>
      <c r="AT37" s="723"/>
      <c r="AU37" s="723"/>
      <c r="AV37" s="723"/>
      <c r="AW37" s="723"/>
      <c r="AX37" s="723"/>
      <c r="AY37" s="724"/>
      <c r="AZ37" s="659">
        <v>1415248</v>
      </c>
      <c r="BA37" s="660"/>
      <c r="BB37" s="660"/>
      <c r="BC37" s="660"/>
      <c r="BD37" s="692"/>
      <c r="BE37" s="692"/>
      <c r="BF37" s="714"/>
      <c r="BG37" s="656" t="s">
        <v>336</v>
      </c>
      <c r="BH37" s="657"/>
      <c r="BI37" s="657"/>
      <c r="BJ37" s="657"/>
      <c r="BK37" s="657"/>
      <c r="BL37" s="657"/>
      <c r="BM37" s="657"/>
      <c r="BN37" s="657"/>
      <c r="BO37" s="657"/>
      <c r="BP37" s="657"/>
      <c r="BQ37" s="657"/>
      <c r="BR37" s="657"/>
      <c r="BS37" s="657"/>
      <c r="BT37" s="657"/>
      <c r="BU37" s="658"/>
      <c r="BV37" s="659">
        <v>-29870</v>
      </c>
      <c r="BW37" s="660"/>
      <c r="BX37" s="660"/>
      <c r="BY37" s="660"/>
      <c r="BZ37" s="660"/>
      <c r="CA37" s="660"/>
      <c r="CB37" s="669"/>
      <c r="CD37" s="656" t="s">
        <v>337</v>
      </c>
      <c r="CE37" s="657"/>
      <c r="CF37" s="657"/>
      <c r="CG37" s="657"/>
      <c r="CH37" s="657"/>
      <c r="CI37" s="657"/>
      <c r="CJ37" s="657"/>
      <c r="CK37" s="657"/>
      <c r="CL37" s="657"/>
      <c r="CM37" s="657"/>
      <c r="CN37" s="657"/>
      <c r="CO37" s="657"/>
      <c r="CP37" s="657"/>
      <c r="CQ37" s="658"/>
      <c r="CR37" s="659">
        <v>2281864</v>
      </c>
      <c r="CS37" s="692"/>
      <c r="CT37" s="692"/>
      <c r="CU37" s="692"/>
      <c r="CV37" s="692"/>
      <c r="CW37" s="692"/>
      <c r="CX37" s="692"/>
      <c r="CY37" s="693"/>
      <c r="CZ37" s="664">
        <v>7.2</v>
      </c>
      <c r="DA37" s="690"/>
      <c r="DB37" s="690"/>
      <c r="DC37" s="694"/>
      <c r="DD37" s="668">
        <v>1585464</v>
      </c>
      <c r="DE37" s="692"/>
      <c r="DF37" s="692"/>
      <c r="DG37" s="692"/>
      <c r="DH37" s="692"/>
      <c r="DI37" s="692"/>
      <c r="DJ37" s="692"/>
      <c r="DK37" s="693"/>
      <c r="DL37" s="668">
        <v>1436916</v>
      </c>
      <c r="DM37" s="692"/>
      <c r="DN37" s="692"/>
      <c r="DO37" s="692"/>
      <c r="DP37" s="692"/>
      <c r="DQ37" s="692"/>
      <c r="DR37" s="692"/>
      <c r="DS37" s="692"/>
      <c r="DT37" s="692"/>
      <c r="DU37" s="692"/>
      <c r="DV37" s="693"/>
      <c r="DW37" s="664">
        <v>8.4</v>
      </c>
      <c r="DX37" s="690"/>
      <c r="DY37" s="690"/>
      <c r="DZ37" s="690"/>
      <c r="EA37" s="690"/>
      <c r="EB37" s="690"/>
      <c r="EC37" s="691"/>
    </row>
    <row r="38" spans="2:133" ht="11.25" customHeight="1" x14ac:dyDescent="0.15">
      <c r="B38" s="656" t="s">
        <v>338</v>
      </c>
      <c r="C38" s="657"/>
      <c r="D38" s="657"/>
      <c r="E38" s="657"/>
      <c r="F38" s="657"/>
      <c r="G38" s="657"/>
      <c r="H38" s="657"/>
      <c r="I38" s="657"/>
      <c r="J38" s="657"/>
      <c r="K38" s="657"/>
      <c r="L38" s="657"/>
      <c r="M38" s="657"/>
      <c r="N38" s="657"/>
      <c r="O38" s="657"/>
      <c r="P38" s="657"/>
      <c r="Q38" s="658"/>
      <c r="R38" s="659">
        <v>3304700</v>
      </c>
      <c r="S38" s="660"/>
      <c r="T38" s="660"/>
      <c r="U38" s="660"/>
      <c r="V38" s="660"/>
      <c r="W38" s="660"/>
      <c r="X38" s="660"/>
      <c r="Y38" s="661"/>
      <c r="Z38" s="662">
        <v>10.1</v>
      </c>
      <c r="AA38" s="662"/>
      <c r="AB38" s="662"/>
      <c r="AC38" s="662"/>
      <c r="AD38" s="663" t="s">
        <v>237</v>
      </c>
      <c r="AE38" s="663"/>
      <c r="AF38" s="663"/>
      <c r="AG38" s="663"/>
      <c r="AH38" s="663"/>
      <c r="AI38" s="663"/>
      <c r="AJ38" s="663"/>
      <c r="AK38" s="663"/>
      <c r="AL38" s="664" t="s">
        <v>237</v>
      </c>
      <c r="AM38" s="665"/>
      <c r="AN38" s="665"/>
      <c r="AO38" s="666"/>
      <c r="AQ38" s="722" t="s">
        <v>339</v>
      </c>
      <c r="AR38" s="723"/>
      <c r="AS38" s="723"/>
      <c r="AT38" s="723"/>
      <c r="AU38" s="723"/>
      <c r="AV38" s="723"/>
      <c r="AW38" s="723"/>
      <c r="AX38" s="723"/>
      <c r="AY38" s="724"/>
      <c r="AZ38" s="659">
        <v>739118</v>
      </c>
      <c r="BA38" s="660"/>
      <c r="BB38" s="660"/>
      <c r="BC38" s="660"/>
      <c r="BD38" s="692"/>
      <c r="BE38" s="692"/>
      <c r="BF38" s="714"/>
      <c r="BG38" s="656" t="s">
        <v>340</v>
      </c>
      <c r="BH38" s="657"/>
      <c r="BI38" s="657"/>
      <c r="BJ38" s="657"/>
      <c r="BK38" s="657"/>
      <c r="BL38" s="657"/>
      <c r="BM38" s="657"/>
      <c r="BN38" s="657"/>
      <c r="BO38" s="657"/>
      <c r="BP38" s="657"/>
      <c r="BQ38" s="657"/>
      <c r="BR38" s="657"/>
      <c r="BS38" s="657"/>
      <c r="BT38" s="657"/>
      <c r="BU38" s="658"/>
      <c r="BV38" s="659">
        <v>4444</v>
      </c>
      <c r="BW38" s="660"/>
      <c r="BX38" s="660"/>
      <c r="BY38" s="660"/>
      <c r="BZ38" s="660"/>
      <c r="CA38" s="660"/>
      <c r="CB38" s="669"/>
      <c r="CD38" s="656" t="s">
        <v>341</v>
      </c>
      <c r="CE38" s="657"/>
      <c r="CF38" s="657"/>
      <c r="CG38" s="657"/>
      <c r="CH38" s="657"/>
      <c r="CI38" s="657"/>
      <c r="CJ38" s="657"/>
      <c r="CK38" s="657"/>
      <c r="CL38" s="657"/>
      <c r="CM38" s="657"/>
      <c r="CN38" s="657"/>
      <c r="CO38" s="657"/>
      <c r="CP38" s="657"/>
      <c r="CQ38" s="658"/>
      <c r="CR38" s="659">
        <v>2591444</v>
      </c>
      <c r="CS38" s="660"/>
      <c r="CT38" s="660"/>
      <c r="CU38" s="660"/>
      <c r="CV38" s="660"/>
      <c r="CW38" s="660"/>
      <c r="CX38" s="660"/>
      <c r="CY38" s="661"/>
      <c r="CZ38" s="664">
        <v>8.1999999999999993</v>
      </c>
      <c r="DA38" s="690"/>
      <c r="DB38" s="690"/>
      <c r="DC38" s="694"/>
      <c r="DD38" s="668">
        <v>2327698</v>
      </c>
      <c r="DE38" s="660"/>
      <c r="DF38" s="660"/>
      <c r="DG38" s="660"/>
      <c r="DH38" s="660"/>
      <c r="DI38" s="660"/>
      <c r="DJ38" s="660"/>
      <c r="DK38" s="661"/>
      <c r="DL38" s="668">
        <v>1877579</v>
      </c>
      <c r="DM38" s="660"/>
      <c r="DN38" s="660"/>
      <c r="DO38" s="660"/>
      <c r="DP38" s="660"/>
      <c r="DQ38" s="660"/>
      <c r="DR38" s="660"/>
      <c r="DS38" s="660"/>
      <c r="DT38" s="660"/>
      <c r="DU38" s="660"/>
      <c r="DV38" s="661"/>
      <c r="DW38" s="664">
        <v>10.9</v>
      </c>
      <c r="DX38" s="690"/>
      <c r="DY38" s="690"/>
      <c r="DZ38" s="690"/>
      <c r="EA38" s="690"/>
      <c r="EB38" s="690"/>
      <c r="EC38" s="691"/>
    </row>
    <row r="39" spans="2:133" ht="11.25" customHeight="1" x14ac:dyDescent="0.15">
      <c r="B39" s="656" t="s">
        <v>342</v>
      </c>
      <c r="C39" s="657"/>
      <c r="D39" s="657"/>
      <c r="E39" s="657"/>
      <c r="F39" s="657"/>
      <c r="G39" s="657"/>
      <c r="H39" s="657"/>
      <c r="I39" s="657"/>
      <c r="J39" s="657"/>
      <c r="K39" s="657"/>
      <c r="L39" s="657"/>
      <c r="M39" s="657"/>
      <c r="N39" s="657"/>
      <c r="O39" s="657"/>
      <c r="P39" s="657"/>
      <c r="Q39" s="658"/>
      <c r="R39" s="659" t="s">
        <v>237</v>
      </c>
      <c r="S39" s="660"/>
      <c r="T39" s="660"/>
      <c r="U39" s="660"/>
      <c r="V39" s="660"/>
      <c r="W39" s="660"/>
      <c r="X39" s="660"/>
      <c r="Y39" s="661"/>
      <c r="Z39" s="662" t="s">
        <v>237</v>
      </c>
      <c r="AA39" s="662"/>
      <c r="AB39" s="662"/>
      <c r="AC39" s="662"/>
      <c r="AD39" s="663" t="s">
        <v>237</v>
      </c>
      <c r="AE39" s="663"/>
      <c r="AF39" s="663"/>
      <c r="AG39" s="663"/>
      <c r="AH39" s="663"/>
      <c r="AI39" s="663"/>
      <c r="AJ39" s="663"/>
      <c r="AK39" s="663"/>
      <c r="AL39" s="664" t="s">
        <v>237</v>
      </c>
      <c r="AM39" s="665"/>
      <c r="AN39" s="665"/>
      <c r="AO39" s="666"/>
      <c r="AQ39" s="722" t="s">
        <v>343</v>
      </c>
      <c r="AR39" s="723"/>
      <c r="AS39" s="723"/>
      <c r="AT39" s="723"/>
      <c r="AU39" s="723"/>
      <c r="AV39" s="723"/>
      <c r="AW39" s="723"/>
      <c r="AX39" s="723"/>
      <c r="AY39" s="724"/>
      <c r="AZ39" s="659">
        <v>431811</v>
      </c>
      <c r="BA39" s="660"/>
      <c r="BB39" s="660"/>
      <c r="BC39" s="660"/>
      <c r="BD39" s="692"/>
      <c r="BE39" s="692"/>
      <c r="BF39" s="714"/>
      <c r="BG39" s="656" t="s">
        <v>344</v>
      </c>
      <c r="BH39" s="657"/>
      <c r="BI39" s="657"/>
      <c r="BJ39" s="657"/>
      <c r="BK39" s="657"/>
      <c r="BL39" s="657"/>
      <c r="BM39" s="657"/>
      <c r="BN39" s="657"/>
      <c r="BO39" s="657"/>
      <c r="BP39" s="657"/>
      <c r="BQ39" s="657"/>
      <c r="BR39" s="657"/>
      <c r="BS39" s="657"/>
      <c r="BT39" s="657"/>
      <c r="BU39" s="658"/>
      <c r="BV39" s="659">
        <v>6491</v>
      </c>
      <c r="BW39" s="660"/>
      <c r="BX39" s="660"/>
      <c r="BY39" s="660"/>
      <c r="BZ39" s="660"/>
      <c r="CA39" s="660"/>
      <c r="CB39" s="669"/>
      <c r="CD39" s="656" t="s">
        <v>345</v>
      </c>
      <c r="CE39" s="657"/>
      <c r="CF39" s="657"/>
      <c r="CG39" s="657"/>
      <c r="CH39" s="657"/>
      <c r="CI39" s="657"/>
      <c r="CJ39" s="657"/>
      <c r="CK39" s="657"/>
      <c r="CL39" s="657"/>
      <c r="CM39" s="657"/>
      <c r="CN39" s="657"/>
      <c r="CO39" s="657"/>
      <c r="CP39" s="657"/>
      <c r="CQ39" s="658"/>
      <c r="CR39" s="659">
        <v>560919</v>
      </c>
      <c r="CS39" s="692"/>
      <c r="CT39" s="692"/>
      <c r="CU39" s="692"/>
      <c r="CV39" s="692"/>
      <c r="CW39" s="692"/>
      <c r="CX39" s="692"/>
      <c r="CY39" s="693"/>
      <c r="CZ39" s="664">
        <v>1.8</v>
      </c>
      <c r="DA39" s="690"/>
      <c r="DB39" s="690"/>
      <c r="DC39" s="694"/>
      <c r="DD39" s="668">
        <v>175000</v>
      </c>
      <c r="DE39" s="692"/>
      <c r="DF39" s="692"/>
      <c r="DG39" s="692"/>
      <c r="DH39" s="692"/>
      <c r="DI39" s="692"/>
      <c r="DJ39" s="692"/>
      <c r="DK39" s="693"/>
      <c r="DL39" s="668" t="s">
        <v>237</v>
      </c>
      <c r="DM39" s="692"/>
      <c r="DN39" s="692"/>
      <c r="DO39" s="692"/>
      <c r="DP39" s="692"/>
      <c r="DQ39" s="692"/>
      <c r="DR39" s="692"/>
      <c r="DS39" s="692"/>
      <c r="DT39" s="692"/>
      <c r="DU39" s="692"/>
      <c r="DV39" s="693"/>
      <c r="DW39" s="664" t="s">
        <v>237</v>
      </c>
      <c r="DX39" s="690"/>
      <c r="DY39" s="690"/>
      <c r="DZ39" s="690"/>
      <c r="EA39" s="690"/>
      <c r="EB39" s="690"/>
      <c r="EC39" s="691"/>
    </row>
    <row r="40" spans="2:133" ht="11.25" customHeight="1" x14ac:dyDescent="0.15">
      <c r="B40" s="656" t="s">
        <v>346</v>
      </c>
      <c r="C40" s="657"/>
      <c r="D40" s="657"/>
      <c r="E40" s="657"/>
      <c r="F40" s="657"/>
      <c r="G40" s="657"/>
      <c r="H40" s="657"/>
      <c r="I40" s="657"/>
      <c r="J40" s="657"/>
      <c r="K40" s="657"/>
      <c r="L40" s="657"/>
      <c r="M40" s="657"/>
      <c r="N40" s="657"/>
      <c r="O40" s="657"/>
      <c r="P40" s="657"/>
      <c r="Q40" s="658"/>
      <c r="R40" s="659">
        <v>160400</v>
      </c>
      <c r="S40" s="660"/>
      <c r="T40" s="660"/>
      <c r="U40" s="660"/>
      <c r="V40" s="660"/>
      <c r="W40" s="660"/>
      <c r="X40" s="660"/>
      <c r="Y40" s="661"/>
      <c r="Z40" s="662">
        <v>0.5</v>
      </c>
      <c r="AA40" s="662"/>
      <c r="AB40" s="662"/>
      <c r="AC40" s="662"/>
      <c r="AD40" s="663" t="s">
        <v>237</v>
      </c>
      <c r="AE40" s="663"/>
      <c r="AF40" s="663"/>
      <c r="AG40" s="663"/>
      <c r="AH40" s="663"/>
      <c r="AI40" s="663"/>
      <c r="AJ40" s="663"/>
      <c r="AK40" s="663"/>
      <c r="AL40" s="664" t="s">
        <v>237</v>
      </c>
      <c r="AM40" s="665"/>
      <c r="AN40" s="665"/>
      <c r="AO40" s="666"/>
      <c r="AQ40" s="722" t="s">
        <v>347</v>
      </c>
      <c r="AR40" s="723"/>
      <c r="AS40" s="723"/>
      <c r="AT40" s="723"/>
      <c r="AU40" s="723"/>
      <c r="AV40" s="723"/>
      <c r="AW40" s="723"/>
      <c r="AX40" s="723"/>
      <c r="AY40" s="724"/>
      <c r="AZ40" s="659" t="s">
        <v>264</v>
      </c>
      <c r="BA40" s="660"/>
      <c r="BB40" s="660"/>
      <c r="BC40" s="660"/>
      <c r="BD40" s="692"/>
      <c r="BE40" s="692"/>
      <c r="BF40" s="714"/>
      <c r="BG40" s="707" t="s">
        <v>348</v>
      </c>
      <c r="BH40" s="708"/>
      <c r="BI40" s="708"/>
      <c r="BJ40" s="708"/>
      <c r="BK40" s="708"/>
      <c r="BL40" s="223"/>
      <c r="BM40" s="657" t="s">
        <v>349</v>
      </c>
      <c r="BN40" s="657"/>
      <c r="BO40" s="657"/>
      <c r="BP40" s="657"/>
      <c r="BQ40" s="657"/>
      <c r="BR40" s="657"/>
      <c r="BS40" s="657"/>
      <c r="BT40" s="657"/>
      <c r="BU40" s="658"/>
      <c r="BV40" s="659">
        <v>90</v>
      </c>
      <c r="BW40" s="660"/>
      <c r="BX40" s="660"/>
      <c r="BY40" s="660"/>
      <c r="BZ40" s="660"/>
      <c r="CA40" s="660"/>
      <c r="CB40" s="669"/>
      <c r="CD40" s="656" t="s">
        <v>350</v>
      </c>
      <c r="CE40" s="657"/>
      <c r="CF40" s="657"/>
      <c r="CG40" s="657"/>
      <c r="CH40" s="657"/>
      <c r="CI40" s="657"/>
      <c r="CJ40" s="657"/>
      <c r="CK40" s="657"/>
      <c r="CL40" s="657"/>
      <c r="CM40" s="657"/>
      <c r="CN40" s="657"/>
      <c r="CO40" s="657"/>
      <c r="CP40" s="657"/>
      <c r="CQ40" s="658"/>
      <c r="CR40" s="659">
        <v>263681</v>
      </c>
      <c r="CS40" s="660"/>
      <c r="CT40" s="660"/>
      <c r="CU40" s="660"/>
      <c r="CV40" s="660"/>
      <c r="CW40" s="660"/>
      <c r="CX40" s="660"/>
      <c r="CY40" s="661"/>
      <c r="CZ40" s="664">
        <v>0.8</v>
      </c>
      <c r="DA40" s="690"/>
      <c r="DB40" s="690"/>
      <c r="DC40" s="694"/>
      <c r="DD40" s="668">
        <v>207081</v>
      </c>
      <c r="DE40" s="660"/>
      <c r="DF40" s="660"/>
      <c r="DG40" s="660"/>
      <c r="DH40" s="660"/>
      <c r="DI40" s="660"/>
      <c r="DJ40" s="660"/>
      <c r="DK40" s="661"/>
      <c r="DL40" s="668" t="s">
        <v>237</v>
      </c>
      <c r="DM40" s="660"/>
      <c r="DN40" s="660"/>
      <c r="DO40" s="660"/>
      <c r="DP40" s="660"/>
      <c r="DQ40" s="660"/>
      <c r="DR40" s="660"/>
      <c r="DS40" s="660"/>
      <c r="DT40" s="660"/>
      <c r="DU40" s="660"/>
      <c r="DV40" s="661"/>
      <c r="DW40" s="664" t="s">
        <v>237</v>
      </c>
      <c r="DX40" s="690"/>
      <c r="DY40" s="690"/>
      <c r="DZ40" s="690"/>
      <c r="EA40" s="690"/>
      <c r="EB40" s="690"/>
      <c r="EC40" s="691"/>
    </row>
    <row r="41" spans="2:133" ht="11.25" customHeight="1" x14ac:dyDescent="0.15">
      <c r="B41" s="680" t="s">
        <v>351</v>
      </c>
      <c r="C41" s="681"/>
      <c r="D41" s="681"/>
      <c r="E41" s="681"/>
      <c r="F41" s="681"/>
      <c r="G41" s="681"/>
      <c r="H41" s="681"/>
      <c r="I41" s="681"/>
      <c r="J41" s="681"/>
      <c r="K41" s="681"/>
      <c r="L41" s="681"/>
      <c r="M41" s="681"/>
      <c r="N41" s="681"/>
      <c r="O41" s="681"/>
      <c r="P41" s="681"/>
      <c r="Q41" s="682"/>
      <c r="R41" s="731">
        <v>32646211</v>
      </c>
      <c r="S41" s="732"/>
      <c r="T41" s="732"/>
      <c r="U41" s="732"/>
      <c r="V41" s="732"/>
      <c r="W41" s="732"/>
      <c r="X41" s="732"/>
      <c r="Y41" s="736"/>
      <c r="Z41" s="737">
        <v>100</v>
      </c>
      <c r="AA41" s="737"/>
      <c r="AB41" s="737"/>
      <c r="AC41" s="737"/>
      <c r="AD41" s="738">
        <v>16994409</v>
      </c>
      <c r="AE41" s="738"/>
      <c r="AF41" s="738"/>
      <c r="AG41" s="738"/>
      <c r="AH41" s="738"/>
      <c r="AI41" s="738"/>
      <c r="AJ41" s="738"/>
      <c r="AK41" s="738"/>
      <c r="AL41" s="739">
        <v>100</v>
      </c>
      <c r="AM41" s="719"/>
      <c r="AN41" s="719"/>
      <c r="AO41" s="740"/>
      <c r="AQ41" s="722" t="s">
        <v>352</v>
      </c>
      <c r="AR41" s="723"/>
      <c r="AS41" s="723"/>
      <c r="AT41" s="723"/>
      <c r="AU41" s="723"/>
      <c r="AV41" s="723"/>
      <c r="AW41" s="723"/>
      <c r="AX41" s="723"/>
      <c r="AY41" s="724"/>
      <c r="AZ41" s="659">
        <v>372512</v>
      </c>
      <c r="BA41" s="660"/>
      <c r="BB41" s="660"/>
      <c r="BC41" s="660"/>
      <c r="BD41" s="692"/>
      <c r="BE41" s="692"/>
      <c r="BF41" s="714"/>
      <c r="BG41" s="707"/>
      <c r="BH41" s="708"/>
      <c r="BI41" s="708"/>
      <c r="BJ41" s="708"/>
      <c r="BK41" s="708"/>
      <c r="BL41" s="223"/>
      <c r="BM41" s="657" t="s">
        <v>353</v>
      </c>
      <c r="BN41" s="657"/>
      <c r="BO41" s="657"/>
      <c r="BP41" s="657"/>
      <c r="BQ41" s="657"/>
      <c r="BR41" s="657"/>
      <c r="BS41" s="657"/>
      <c r="BT41" s="657"/>
      <c r="BU41" s="658"/>
      <c r="BV41" s="659" t="s">
        <v>264</v>
      </c>
      <c r="BW41" s="660"/>
      <c r="BX41" s="660"/>
      <c r="BY41" s="660"/>
      <c r="BZ41" s="660"/>
      <c r="CA41" s="660"/>
      <c r="CB41" s="669"/>
      <c r="CD41" s="656" t="s">
        <v>354</v>
      </c>
      <c r="CE41" s="657"/>
      <c r="CF41" s="657"/>
      <c r="CG41" s="657"/>
      <c r="CH41" s="657"/>
      <c r="CI41" s="657"/>
      <c r="CJ41" s="657"/>
      <c r="CK41" s="657"/>
      <c r="CL41" s="657"/>
      <c r="CM41" s="657"/>
      <c r="CN41" s="657"/>
      <c r="CO41" s="657"/>
      <c r="CP41" s="657"/>
      <c r="CQ41" s="658"/>
      <c r="CR41" s="659" t="s">
        <v>264</v>
      </c>
      <c r="CS41" s="692"/>
      <c r="CT41" s="692"/>
      <c r="CU41" s="692"/>
      <c r="CV41" s="692"/>
      <c r="CW41" s="692"/>
      <c r="CX41" s="692"/>
      <c r="CY41" s="693"/>
      <c r="CZ41" s="664" t="s">
        <v>264</v>
      </c>
      <c r="DA41" s="690"/>
      <c r="DB41" s="690"/>
      <c r="DC41" s="694"/>
      <c r="DD41" s="668" t="s">
        <v>237</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355</v>
      </c>
      <c r="AR42" s="729"/>
      <c r="AS42" s="729"/>
      <c r="AT42" s="729"/>
      <c r="AU42" s="729"/>
      <c r="AV42" s="729"/>
      <c r="AW42" s="729"/>
      <c r="AX42" s="729"/>
      <c r="AY42" s="730"/>
      <c r="AZ42" s="731">
        <v>1496528</v>
      </c>
      <c r="BA42" s="732"/>
      <c r="BB42" s="732"/>
      <c r="BC42" s="732"/>
      <c r="BD42" s="718"/>
      <c r="BE42" s="718"/>
      <c r="BF42" s="720"/>
      <c r="BG42" s="709"/>
      <c r="BH42" s="710"/>
      <c r="BI42" s="710"/>
      <c r="BJ42" s="710"/>
      <c r="BK42" s="710"/>
      <c r="BL42" s="224"/>
      <c r="BM42" s="681" t="s">
        <v>356</v>
      </c>
      <c r="BN42" s="681"/>
      <c r="BO42" s="681"/>
      <c r="BP42" s="681"/>
      <c r="BQ42" s="681"/>
      <c r="BR42" s="681"/>
      <c r="BS42" s="681"/>
      <c r="BT42" s="681"/>
      <c r="BU42" s="682"/>
      <c r="BV42" s="731">
        <v>458</v>
      </c>
      <c r="BW42" s="732"/>
      <c r="BX42" s="732"/>
      <c r="BY42" s="732"/>
      <c r="BZ42" s="732"/>
      <c r="CA42" s="732"/>
      <c r="CB42" s="741"/>
      <c r="CD42" s="656" t="s">
        <v>357</v>
      </c>
      <c r="CE42" s="657"/>
      <c r="CF42" s="657"/>
      <c r="CG42" s="657"/>
      <c r="CH42" s="657"/>
      <c r="CI42" s="657"/>
      <c r="CJ42" s="657"/>
      <c r="CK42" s="657"/>
      <c r="CL42" s="657"/>
      <c r="CM42" s="657"/>
      <c r="CN42" s="657"/>
      <c r="CO42" s="657"/>
      <c r="CP42" s="657"/>
      <c r="CQ42" s="658"/>
      <c r="CR42" s="659">
        <v>5055548</v>
      </c>
      <c r="CS42" s="692"/>
      <c r="CT42" s="692"/>
      <c r="CU42" s="692"/>
      <c r="CV42" s="692"/>
      <c r="CW42" s="692"/>
      <c r="CX42" s="692"/>
      <c r="CY42" s="693"/>
      <c r="CZ42" s="664">
        <v>16</v>
      </c>
      <c r="DA42" s="690"/>
      <c r="DB42" s="690"/>
      <c r="DC42" s="694"/>
      <c r="DD42" s="668">
        <v>603611</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358</v>
      </c>
      <c r="CD43" s="656" t="s">
        <v>359</v>
      </c>
      <c r="CE43" s="657"/>
      <c r="CF43" s="657"/>
      <c r="CG43" s="657"/>
      <c r="CH43" s="657"/>
      <c r="CI43" s="657"/>
      <c r="CJ43" s="657"/>
      <c r="CK43" s="657"/>
      <c r="CL43" s="657"/>
      <c r="CM43" s="657"/>
      <c r="CN43" s="657"/>
      <c r="CO43" s="657"/>
      <c r="CP43" s="657"/>
      <c r="CQ43" s="658"/>
      <c r="CR43" s="659">
        <v>236691</v>
      </c>
      <c r="CS43" s="692"/>
      <c r="CT43" s="692"/>
      <c r="CU43" s="692"/>
      <c r="CV43" s="692"/>
      <c r="CW43" s="692"/>
      <c r="CX43" s="692"/>
      <c r="CY43" s="693"/>
      <c r="CZ43" s="664">
        <v>0.7</v>
      </c>
      <c r="DA43" s="690"/>
      <c r="DB43" s="690"/>
      <c r="DC43" s="694"/>
      <c r="DD43" s="668">
        <v>196991</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360</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308</v>
      </c>
      <c r="CE44" s="696"/>
      <c r="CF44" s="656" t="s">
        <v>361</v>
      </c>
      <c r="CG44" s="657"/>
      <c r="CH44" s="657"/>
      <c r="CI44" s="657"/>
      <c r="CJ44" s="657"/>
      <c r="CK44" s="657"/>
      <c r="CL44" s="657"/>
      <c r="CM44" s="657"/>
      <c r="CN44" s="657"/>
      <c r="CO44" s="657"/>
      <c r="CP44" s="657"/>
      <c r="CQ44" s="658"/>
      <c r="CR44" s="659">
        <v>3019640</v>
      </c>
      <c r="CS44" s="660"/>
      <c r="CT44" s="660"/>
      <c r="CU44" s="660"/>
      <c r="CV44" s="660"/>
      <c r="CW44" s="660"/>
      <c r="CX44" s="660"/>
      <c r="CY44" s="661"/>
      <c r="CZ44" s="664">
        <v>9.5</v>
      </c>
      <c r="DA44" s="665"/>
      <c r="DB44" s="665"/>
      <c r="DC44" s="671"/>
      <c r="DD44" s="668">
        <v>336250</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362</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363</v>
      </c>
      <c r="CG45" s="657"/>
      <c r="CH45" s="657"/>
      <c r="CI45" s="657"/>
      <c r="CJ45" s="657"/>
      <c r="CK45" s="657"/>
      <c r="CL45" s="657"/>
      <c r="CM45" s="657"/>
      <c r="CN45" s="657"/>
      <c r="CO45" s="657"/>
      <c r="CP45" s="657"/>
      <c r="CQ45" s="658"/>
      <c r="CR45" s="659">
        <v>1138687</v>
      </c>
      <c r="CS45" s="692"/>
      <c r="CT45" s="692"/>
      <c r="CU45" s="692"/>
      <c r="CV45" s="692"/>
      <c r="CW45" s="692"/>
      <c r="CX45" s="692"/>
      <c r="CY45" s="693"/>
      <c r="CZ45" s="664">
        <v>3.6</v>
      </c>
      <c r="DA45" s="690"/>
      <c r="DB45" s="690"/>
      <c r="DC45" s="694"/>
      <c r="DD45" s="668">
        <v>59765</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364</v>
      </c>
      <c r="CG46" s="657"/>
      <c r="CH46" s="657"/>
      <c r="CI46" s="657"/>
      <c r="CJ46" s="657"/>
      <c r="CK46" s="657"/>
      <c r="CL46" s="657"/>
      <c r="CM46" s="657"/>
      <c r="CN46" s="657"/>
      <c r="CO46" s="657"/>
      <c r="CP46" s="657"/>
      <c r="CQ46" s="658"/>
      <c r="CR46" s="659">
        <v>1723046</v>
      </c>
      <c r="CS46" s="660"/>
      <c r="CT46" s="660"/>
      <c r="CU46" s="660"/>
      <c r="CV46" s="660"/>
      <c r="CW46" s="660"/>
      <c r="CX46" s="660"/>
      <c r="CY46" s="661"/>
      <c r="CZ46" s="664">
        <v>5.4</v>
      </c>
      <c r="DA46" s="665"/>
      <c r="DB46" s="665"/>
      <c r="DC46" s="671"/>
      <c r="DD46" s="668">
        <v>267619</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365</v>
      </c>
      <c r="CG47" s="657"/>
      <c r="CH47" s="657"/>
      <c r="CI47" s="657"/>
      <c r="CJ47" s="657"/>
      <c r="CK47" s="657"/>
      <c r="CL47" s="657"/>
      <c r="CM47" s="657"/>
      <c r="CN47" s="657"/>
      <c r="CO47" s="657"/>
      <c r="CP47" s="657"/>
      <c r="CQ47" s="658"/>
      <c r="CR47" s="659">
        <v>2035908</v>
      </c>
      <c r="CS47" s="692"/>
      <c r="CT47" s="692"/>
      <c r="CU47" s="692"/>
      <c r="CV47" s="692"/>
      <c r="CW47" s="692"/>
      <c r="CX47" s="692"/>
      <c r="CY47" s="693"/>
      <c r="CZ47" s="664">
        <v>6.4</v>
      </c>
      <c r="DA47" s="690"/>
      <c r="DB47" s="690"/>
      <c r="DC47" s="694"/>
      <c r="DD47" s="668">
        <v>267361</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366</v>
      </c>
      <c r="CG48" s="657"/>
      <c r="CH48" s="657"/>
      <c r="CI48" s="657"/>
      <c r="CJ48" s="657"/>
      <c r="CK48" s="657"/>
      <c r="CL48" s="657"/>
      <c r="CM48" s="657"/>
      <c r="CN48" s="657"/>
      <c r="CO48" s="657"/>
      <c r="CP48" s="657"/>
      <c r="CQ48" s="658"/>
      <c r="CR48" s="659" t="s">
        <v>237</v>
      </c>
      <c r="CS48" s="660"/>
      <c r="CT48" s="660"/>
      <c r="CU48" s="660"/>
      <c r="CV48" s="660"/>
      <c r="CW48" s="660"/>
      <c r="CX48" s="660"/>
      <c r="CY48" s="661"/>
      <c r="CZ48" s="664" t="s">
        <v>237</v>
      </c>
      <c r="DA48" s="665"/>
      <c r="DB48" s="665"/>
      <c r="DC48" s="671"/>
      <c r="DD48" s="668" t="s">
        <v>237</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367</v>
      </c>
      <c r="CE49" s="681"/>
      <c r="CF49" s="681"/>
      <c r="CG49" s="681"/>
      <c r="CH49" s="681"/>
      <c r="CI49" s="681"/>
      <c r="CJ49" s="681"/>
      <c r="CK49" s="681"/>
      <c r="CL49" s="681"/>
      <c r="CM49" s="681"/>
      <c r="CN49" s="681"/>
      <c r="CO49" s="681"/>
      <c r="CP49" s="681"/>
      <c r="CQ49" s="682"/>
      <c r="CR49" s="731">
        <v>31633169</v>
      </c>
      <c r="CS49" s="718"/>
      <c r="CT49" s="718"/>
      <c r="CU49" s="718"/>
      <c r="CV49" s="718"/>
      <c r="CW49" s="718"/>
      <c r="CX49" s="718"/>
      <c r="CY49" s="747"/>
      <c r="CZ49" s="739">
        <v>100</v>
      </c>
      <c r="DA49" s="748"/>
      <c r="DB49" s="748"/>
      <c r="DC49" s="749"/>
      <c r="DD49" s="750">
        <v>20483932</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CeuekMmmbBTh+XrDccYc49uZWJmWhiUckUo41kclVTmyfy+C46pETSSZTWIPpEV9zk4ZMYRuGpIjhwsCha435A==" saltValue="+nZKFa6bC3OsiCuvgKQLl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368</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369</v>
      </c>
      <c r="DK2" s="759"/>
      <c r="DL2" s="759"/>
      <c r="DM2" s="759"/>
      <c r="DN2" s="759"/>
      <c r="DO2" s="760"/>
      <c r="DP2" s="228"/>
      <c r="DQ2" s="758" t="s">
        <v>370</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371</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372</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373</v>
      </c>
      <c r="B5" s="764"/>
      <c r="C5" s="764"/>
      <c r="D5" s="764"/>
      <c r="E5" s="764"/>
      <c r="F5" s="764"/>
      <c r="G5" s="764"/>
      <c r="H5" s="764"/>
      <c r="I5" s="764"/>
      <c r="J5" s="764"/>
      <c r="K5" s="764"/>
      <c r="L5" s="764"/>
      <c r="M5" s="764"/>
      <c r="N5" s="764"/>
      <c r="O5" s="764"/>
      <c r="P5" s="765"/>
      <c r="Q5" s="769" t="s">
        <v>374</v>
      </c>
      <c r="R5" s="770"/>
      <c r="S5" s="770"/>
      <c r="T5" s="770"/>
      <c r="U5" s="771"/>
      <c r="V5" s="769" t="s">
        <v>375</v>
      </c>
      <c r="W5" s="770"/>
      <c r="X5" s="770"/>
      <c r="Y5" s="770"/>
      <c r="Z5" s="771"/>
      <c r="AA5" s="769" t="s">
        <v>376</v>
      </c>
      <c r="AB5" s="770"/>
      <c r="AC5" s="770"/>
      <c r="AD5" s="770"/>
      <c r="AE5" s="770"/>
      <c r="AF5" s="775" t="s">
        <v>377</v>
      </c>
      <c r="AG5" s="770"/>
      <c r="AH5" s="770"/>
      <c r="AI5" s="770"/>
      <c r="AJ5" s="776"/>
      <c r="AK5" s="770" t="s">
        <v>378</v>
      </c>
      <c r="AL5" s="770"/>
      <c r="AM5" s="770"/>
      <c r="AN5" s="770"/>
      <c r="AO5" s="771"/>
      <c r="AP5" s="769" t="s">
        <v>379</v>
      </c>
      <c r="AQ5" s="770"/>
      <c r="AR5" s="770"/>
      <c r="AS5" s="770"/>
      <c r="AT5" s="771"/>
      <c r="AU5" s="769" t="s">
        <v>380</v>
      </c>
      <c r="AV5" s="770"/>
      <c r="AW5" s="770"/>
      <c r="AX5" s="770"/>
      <c r="AY5" s="776"/>
      <c r="AZ5" s="232"/>
      <c r="BA5" s="232"/>
      <c r="BB5" s="232"/>
      <c r="BC5" s="232"/>
      <c r="BD5" s="232"/>
      <c r="BE5" s="233"/>
      <c r="BF5" s="233"/>
      <c r="BG5" s="233"/>
      <c r="BH5" s="233"/>
      <c r="BI5" s="233"/>
      <c r="BJ5" s="233"/>
      <c r="BK5" s="233"/>
      <c r="BL5" s="233"/>
      <c r="BM5" s="233"/>
      <c r="BN5" s="233"/>
      <c r="BO5" s="233"/>
      <c r="BP5" s="233"/>
      <c r="BQ5" s="763" t="s">
        <v>381</v>
      </c>
      <c r="BR5" s="764"/>
      <c r="BS5" s="764"/>
      <c r="BT5" s="764"/>
      <c r="BU5" s="764"/>
      <c r="BV5" s="764"/>
      <c r="BW5" s="764"/>
      <c r="BX5" s="764"/>
      <c r="BY5" s="764"/>
      <c r="BZ5" s="764"/>
      <c r="CA5" s="764"/>
      <c r="CB5" s="764"/>
      <c r="CC5" s="764"/>
      <c r="CD5" s="764"/>
      <c r="CE5" s="764"/>
      <c r="CF5" s="764"/>
      <c r="CG5" s="765"/>
      <c r="CH5" s="769" t="s">
        <v>382</v>
      </c>
      <c r="CI5" s="770"/>
      <c r="CJ5" s="770"/>
      <c r="CK5" s="770"/>
      <c r="CL5" s="771"/>
      <c r="CM5" s="769" t="s">
        <v>383</v>
      </c>
      <c r="CN5" s="770"/>
      <c r="CO5" s="770"/>
      <c r="CP5" s="770"/>
      <c r="CQ5" s="771"/>
      <c r="CR5" s="769" t="s">
        <v>384</v>
      </c>
      <c r="CS5" s="770"/>
      <c r="CT5" s="770"/>
      <c r="CU5" s="770"/>
      <c r="CV5" s="771"/>
      <c r="CW5" s="769" t="s">
        <v>385</v>
      </c>
      <c r="CX5" s="770"/>
      <c r="CY5" s="770"/>
      <c r="CZ5" s="770"/>
      <c r="DA5" s="771"/>
      <c r="DB5" s="769" t="s">
        <v>386</v>
      </c>
      <c r="DC5" s="770"/>
      <c r="DD5" s="770"/>
      <c r="DE5" s="770"/>
      <c r="DF5" s="771"/>
      <c r="DG5" s="799" t="s">
        <v>387</v>
      </c>
      <c r="DH5" s="800"/>
      <c r="DI5" s="800"/>
      <c r="DJ5" s="800"/>
      <c r="DK5" s="801"/>
      <c r="DL5" s="799" t="s">
        <v>388</v>
      </c>
      <c r="DM5" s="800"/>
      <c r="DN5" s="800"/>
      <c r="DO5" s="800"/>
      <c r="DP5" s="801"/>
      <c r="DQ5" s="769" t="s">
        <v>389</v>
      </c>
      <c r="DR5" s="770"/>
      <c r="DS5" s="770"/>
      <c r="DT5" s="770"/>
      <c r="DU5" s="771"/>
      <c r="DV5" s="769" t="s">
        <v>380</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390</v>
      </c>
      <c r="C7" s="786"/>
      <c r="D7" s="786"/>
      <c r="E7" s="786"/>
      <c r="F7" s="786"/>
      <c r="G7" s="786"/>
      <c r="H7" s="786"/>
      <c r="I7" s="786"/>
      <c r="J7" s="786"/>
      <c r="K7" s="786"/>
      <c r="L7" s="786"/>
      <c r="M7" s="786"/>
      <c r="N7" s="786"/>
      <c r="O7" s="786"/>
      <c r="P7" s="787"/>
      <c r="Q7" s="788">
        <v>32657</v>
      </c>
      <c r="R7" s="789"/>
      <c r="S7" s="789"/>
      <c r="T7" s="789"/>
      <c r="U7" s="789"/>
      <c r="V7" s="789">
        <v>31644</v>
      </c>
      <c r="W7" s="789"/>
      <c r="X7" s="789"/>
      <c r="Y7" s="789"/>
      <c r="Z7" s="789"/>
      <c r="AA7" s="789">
        <v>1013</v>
      </c>
      <c r="AB7" s="789"/>
      <c r="AC7" s="789"/>
      <c r="AD7" s="789"/>
      <c r="AE7" s="790"/>
      <c r="AF7" s="791">
        <v>618</v>
      </c>
      <c r="AG7" s="792"/>
      <c r="AH7" s="792"/>
      <c r="AI7" s="792"/>
      <c r="AJ7" s="793"/>
      <c r="AK7" s="794">
        <v>1333</v>
      </c>
      <c r="AL7" s="795"/>
      <c r="AM7" s="795"/>
      <c r="AN7" s="795"/>
      <c r="AO7" s="795"/>
      <c r="AP7" s="795">
        <v>36753</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592</v>
      </c>
      <c r="BT7" s="783"/>
      <c r="BU7" s="783"/>
      <c r="BV7" s="783"/>
      <c r="BW7" s="783"/>
      <c r="BX7" s="783"/>
      <c r="BY7" s="783"/>
      <c r="BZ7" s="783"/>
      <c r="CA7" s="783"/>
      <c r="CB7" s="783"/>
      <c r="CC7" s="783"/>
      <c r="CD7" s="783"/>
      <c r="CE7" s="783"/>
      <c r="CF7" s="783"/>
      <c r="CG7" s="798"/>
      <c r="CH7" s="779">
        <v>-24</v>
      </c>
      <c r="CI7" s="780"/>
      <c r="CJ7" s="780"/>
      <c r="CK7" s="780"/>
      <c r="CL7" s="781"/>
      <c r="CM7" s="779">
        <v>133</v>
      </c>
      <c r="CN7" s="780"/>
      <c r="CO7" s="780"/>
      <c r="CP7" s="780"/>
      <c r="CQ7" s="781"/>
      <c r="CR7" s="779">
        <v>24</v>
      </c>
      <c r="CS7" s="780"/>
      <c r="CT7" s="780"/>
      <c r="CU7" s="780"/>
      <c r="CV7" s="781"/>
      <c r="CW7" s="779">
        <v>14</v>
      </c>
      <c r="CX7" s="780"/>
      <c r="CY7" s="780"/>
      <c r="CZ7" s="780"/>
      <c r="DA7" s="781"/>
      <c r="DB7" s="779" t="s">
        <v>520</v>
      </c>
      <c r="DC7" s="780"/>
      <c r="DD7" s="780"/>
      <c r="DE7" s="780"/>
      <c r="DF7" s="781"/>
      <c r="DG7" s="779" t="s">
        <v>520</v>
      </c>
      <c r="DH7" s="780"/>
      <c r="DI7" s="780"/>
      <c r="DJ7" s="780"/>
      <c r="DK7" s="781"/>
      <c r="DL7" s="779" t="s">
        <v>520</v>
      </c>
      <c r="DM7" s="780"/>
      <c r="DN7" s="780"/>
      <c r="DO7" s="780"/>
      <c r="DP7" s="781"/>
      <c r="DQ7" s="779" t="s">
        <v>520</v>
      </c>
      <c r="DR7" s="780"/>
      <c r="DS7" s="780"/>
      <c r="DT7" s="780"/>
      <c r="DU7" s="781"/>
      <c r="DV7" s="782"/>
      <c r="DW7" s="783"/>
      <c r="DX7" s="783"/>
      <c r="DY7" s="783"/>
      <c r="DZ7" s="784"/>
      <c r="EA7" s="234"/>
    </row>
    <row r="8" spans="1:131" s="235" customFormat="1" ht="26.25" customHeight="1" x14ac:dyDescent="0.15">
      <c r="A8" s="238">
        <v>2</v>
      </c>
      <c r="B8" s="816" t="s">
        <v>391</v>
      </c>
      <c r="C8" s="817"/>
      <c r="D8" s="817"/>
      <c r="E8" s="817"/>
      <c r="F8" s="817"/>
      <c r="G8" s="817"/>
      <c r="H8" s="817"/>
      <c r="I8" s="817"/>
      <c r="J8" s="817"/>
      <c r="K8" s="817"/>
      <c r="L8" s="817"/>
      <c r="M8" s="817"/>
      <c r="N8" s="817"/>
      <c r="O8" s="817"/>
      <c r="P8" s="818"/>
      <c r="Q8" s="819">
        <v>2</v>
      </c>
      <c r="R8" s="820"/>
      <c r="S8" s="820"/>
      <c r="T8" s="820"/>
      <c r="U8" s="820"/>
      <c r="V8" s="820">
        <v>2</v>
      </c>
      <c r="W8" s="820"/>
      <c r="X8" s="820"/>
      <c r="Y8" s="820"/>
      <c r="Z8" s="820"/>
      <c r="AA8" s="820">
        <v>0</v>
      </c>
      <c r="AB8" s="820"/>
      <c r="AC8" s="820"/>
      <c r="AD8" s="820"/>
      <c r="AE8" s="821"/>
      <c r="AF8" s="822">
        <v>0</v>
      </c>
      <c r="AG8" s="823"/>
      <c r="AH8" s="823"/>
      <c r="AI8" s="823"/>
      <c r="AJ8" s="824"/>
      <c r="AK8" s="805" t="s">
        <v>591</v>
      </c>
      <c r="AL8" s="806"/>
      <c r="AM8" s="806"/>
      <c r="AN8" s="806"/>
      <c r="AO8" s="806"/>
      <c r="AP8" s="806" t="s">
        <v>591</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593</v>
      </c>
      <c r="BT8" s="810"/>
      <c r="BU8" s="810"/>
      <c r="BV8" s="810"/>
      <c r="BW8" s="810"/>
      <c r="BX8" s="810"/>
      <c r="BY8" s="810"/>
      <c r="BZ8" s="810"/>
      <c r="CA8" s="810"/>
      <c r="CB8" s="810"/>
      <c r="CC8" s="810"/>
      <c r="CD8" s="810"/>
      <c r="CE8" s="810"/>
      <c r="CF8" s="810"/>
      <c r="CG8" s="811"/>
      <c r="CH8" s="812">
        <v>3</v>
      </c>
      <c r="CI8" s="813"/>
      <c r="CJ8" s="813"/>
      <c r="CK8" s="813"/>
      <c r="CL8" s="814"/>
      <c r="CM8" s="812">
        <v>34</v>
      </c>
      <c r="CN8" s="813"/>
      <c r="CO8" s="813"/>
      <c r="CP8" s="813"/>
      <c r="CQ8" s="814"/>
      <c r="CR8" s="812">
        <v>11</v>
      </c>
      <c r="CS8" s="813"/>
      <c r="CT8" s="813"/>
      <c r="CU8" s="813"/>
      <c r="CV8" s="814"/>
      <c r="CW8" s="812">
        <v>35</v>
      </c>
      <c r="CX8" s="813"/>
      <c r="CY8" s="813"/>
      <c r="CZ8" s="813"/>
      <c r="DA8" s="814"/>
      <c r="DB8" s="812" t="s">
        <v>520</v>
      </c>
      <c r="DC8" s="813"/>
      <c r="DD8" s="813"/>
      <c r="DE8" s="813"/>
      <c r="DF8" s="814"/>
      <c r="DG8" s="812" t="s">
        <v>520</v>
      </c>
      <c r="DH8" s="813"/>
      <c r="DI8" s="813"/>
      <c r="DJ8" s="813"/>
      <c r="DK8" s="814"/>
      <c r="DL8" s="812" t="s">
        <v>520</v>
      </c>
      <c r="DM8" s="813"/>
      <c r="DN8" s="813"/>
      <c r="DO8" s="813"/>
      <c r="DP8" s="814"/>
      <c r="DQ8" s="812" t="s">
        <v>520</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594</v>
      </c>
      <c r="BT9" s="810"/>
      <c r="BU9" s="810"/>
      <c r="BV9" s="810"/>
      <c r="BW9" s="810"/>
      <c r="BX9" s="810"/>
      <c r="BY9" s="810"/>
      <c r="BZ9" s="810"/>
      <c r="CA9" s="810"/>
      <c r="CB9" s="810"/>
      <c r="CC9" s="810"/>
      <c r="CD9" s="810"/>
      <c r="CE9" s="810"/>
      <c r="CF9" s="810"/>
      <c r="CG9" s="811"/>
      <c r="CH9" s="812">
        <v>0</v>
      </c>
      <c r="CI9" s="813"/>
      <c r="CJ9" s="813"/>
      <c r="CK9" s="813"/>
      <c r="CL9" s="814"/>
      <c r="CM9" s="812">
        <v>35</v>
      </c>
      <c r="CN9" s="813"/>
      <c r="CO9" s="813"/>
      <c r="CP9" s="813"/>
      <c r="CQ9" s="814"/>
      <c r="CR9" s="812">
        <v>15</v>
      </c>
      <c r="CS9" s="813"/>
      <c r="CT9" s="813"/>
      <c r="CU9" s="813"/>
      <c r="CV9" s="814"/>
      <c r="CW9" s="812">
        <v>9</v>
      </c>
      <c r="CX9" s="813"/>
      <c r="CY9" s="813"/>
      <c r="CZ9" s="813"/>
      <c r="DA9" s="814"/>
      <c r="DB9" s="812" t="s">
        <v>520</v>
      </c>
      <c r="DC9" s="813"/>
      <c r="DD9" s="813"/>
      <c r="DE9" s="813"/>
      <c r="DF9" s="814"/>
      <c r="DG9" s="812" t="s">
        <v>520</v>
      </c>
      <c r="DH9" s="813"/>
      <c r="DI9" s="813"/>
      <c r="DJ9" s="813"/>
      <c r="DK9" s="814"/>
      <c r="DL9" s="812" t="s">
        <v>520</v>
      </c>
      <c r="DM9" s="813"/>
      <c r="DN9" s="813"/>
      <c r="DO9" s="813"/>
      <c r="DP9" s="814"/>
      <c r="DQ9" s="812" t="s">
        <v>520</v>
      </c>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t="s">
        <v>596</v>
      </c>
      <c r="BS10" s="809" t="s">
        <v>595</v>
      </c>
      <c r="BT10" s="810"/>
      <c r="BU10" s="810"/>
      <c r="BV10" s="810"/>
      <c r="BW10" s="810"/>
      <c r="BX10" s="810"/>
      <c r="BY10" s="810"/>
      <c r="BZ10" s="810"/>
      <c r="CA10" s="810"/>
      <c r="CB10" s="810"/>
      <c r="CC10" s="810"/>
      <c r="CD10" s="810"/>
      <c r="CE10" s="810"/>
      <c r="CF10" s="810"/>
      <c r="CG10" s="811"/>
      <c r="CH10" s="812">
        <v>-2</v>
      </c>
      <c r="CI10" s="813"/>
      <c r="CJ10" s="813"/>
      <c r="CK10" s="813"/>
      <c r="CL10" s="814"/>
      <c r="CM10" s="812">
        <v>547</v>
      </c>
      <c r="CN10" s="813"/>
      <c r="CO10" s="813"/>
      <c r="CP10" s="813"/>
      <c r="CQ10" s="814"/>
      <c r="CR10" s="812">
        <v>5</v>
      </c>
      <c r="CS10" s="813"/>
      <c r="CT10" s="813"/>
      <c r="CU10" s="813"/>
      <c r="CV10" s="814"/>
      <c r="CW10" s="812">
        <v>0</v>
      </c>
      <c r="CX10" s="813"/>
      <c r="CY10" s="813"/>
      <c r="CZ10" s="813"/>
      <c r="DA10" s="814"/>
      <c r="DB10" s="812" t="s">
        <v>520</v>
      </c>
      <c r="DC10" s="813"/>
      <c r="DD10" s="813"/>
      <c r="DE10" s="813"/>
      <c r="DF10" s="814"/>
      <c r="DG10" s="812" t="s">
        <v>520</v>
      </c>
      <c r="DH10" s="813"/>
      <c r="DI10" s="813"/>
      <c r="DJ10" s="813"/>
      <c r="DK10" s="814"/>
      <c r="DL10" s="812" t="s">
        <v>520</v>
      </c>
      <c r="DM10" s="813"/>
      <c r="DN10" s="813"/>
      <c r="DO10" s="813"/>
      <c r="DP10" s="814"/>
      <c r="DQ10" s="812" t="s">
        <v>520</v>
      </c>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392</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393</v>
      </c>
      <c r="B23" s="825" t="s">
        <v>394</v>
      </c>
      <c r="C23" s="826"/>
      <c r="D23" s="826"/>
      <c r="E23" s="826"/>
      <c r="F23" s="826"/>
      <c r="G23" s="826"/>
      <c r="H23" s="826"/>
      <c r="I23" s="826"/>
      <c r="J23" s="826"/>
      <c r="K23" s="826"/>
      <c r="L23" s="826"/>
      <c r="M23" s="826"/>
      <c r="N23" s="826"/>
      <c r="O23" s="826"/>
      <c r="P23" s="827"/>
      <c r="Q23" s="828"/>
      <c r="R23" s="829"/>
      <c r="S23" s="829"/>
      <c r="T23" s="829"/>
      <c r="U23" s="829"/>
      <c r="V23" s="829"/>
      <c r="W23" s="829"/>
      <c r="X23" s="829"/>
      <c r="Y23" s="829"/>
      <c r="Z23" s="829"/>
      <c r="AA23" s="829"/>
      <c r="AB23" s="829"/>
      <c r="AC23" s="829"/>
      <c r="AD23" s="829"/>
      <c r="AE23" s="830"/>
      <c r="AF23" s="831">
        <v>618</v>
      </c>
      <c r="AG23" s="829"/>
      <c r="AH23" s="829"/>
      <c r="AI23" s="829"/>
      <c r="AJ23" s="832"/>
      <c r="AK23" s="833"/>
      <c r="AL23" s="834"/>
      <c r="AM23" s="834"/>
      <c r="AN23" s="834"/>
      <c r="AO23" s="834"/>
      <c r="AP23" s="829">
        <v>36753</v>
      </c>
      <c r="AQ23" s="829"/>
      <c r="AR23" s="829"/>
      <c r="AS23" s="829"/>
      <c r="AT23" s="829"/>
      <c r="AU23" s="845"/>
      <c r="AV23" s="845"/>
      <c r="AW23" s="845"/>
      <c r="AX23" s="845"/>
      <c r="AY23" s="846"/>
      <c r="AZ23" s="847" t="s">
        <v>395</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396</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397</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373</v>
      </c>
      <c r="B26" s="764"/>
      <c r="C26" s="764"/>
      <c r="D26" s="764"/>
      <c r="E26" s="764"/>
      <c r="F26" s="764"/>
      <c r="G26" s="764"/>
      <c r="H26" s="764"/>
      <c r="I26" s="764"/>
      <c r="J26" s="764"/>
      <c r="K26" s="764"/>
      <c r="L26" s="764"/>
      <c r="M26" s="764"/>
      <c r="N26" s="764"/>
      <c r="O26" s="764"/>
      <c r="P26" s="765"/>
      <c r="Q26" s="769" t="s">
        <v>398</v>
      </c>
      <c r="R26" s="770"/>
      <c r="S26" s="770"/>
      <c r="T26" s="770"/>
      <c r="U26" s="771"/>
      <c r="V26" s="769" t="s">
        <v>399</v>
      </c>
      <c r="W26" s="770"/>
      <c r="X26" s="770"/>
      <c r="Y26" s="770"/>
      <c r="Z26" s="771"/>
      <c r="AA26" s="769" t="s">
        <v>400</v>
      </c>
      <c r="AB26" s="770"/>
      <c r="AC26" s="770"/>
      <c r="AD26" s="770"/>
      <c r="AE26" s="770"/>
      <c r="AF26" s="850" t="s">
        <v>401</v>
      </c>
      <c r="AG26" s="851"/>
      <c r="AH26" s="851"/>
      <c r="AI26" s="851"/>
      <c r="AJ26" s="852"/>
      <c r="AK26" s="770" t="s">
        <v>402</v>
      </c>
      <c r="AL26" s="770"/>
      <c r="AM26" s="770"/>
      <c r="AN26" s="770"/>
      <c r="AO26" s="771"/>
      <c r="AP26" s="769" t="s">
        <v>403</v>
      </c>
      <c r="AQ26" s="770"/>
      <c r="AR26" s="770"/>
      <c r="AS26" s="770"/>
      <c r="AT26" s="771"/>
      <c r="AU26" s="769" t="s">
        <v>404</v>
      </c>
      <c r="AV26" s="770"/>
      <c r="AW26" s="770"/>
      <c r="AX26" s="770"/>
      <c r="AY26" s="771"/>
      <c r="AZ26" s="769" t="s">
        <v>405</v>
      </c>
      <c r="BA26" s="770"/>
      <c r="BB26" s="770"/>
      <c r="BC26" s="770"/>
      <c r="BD26" s="771"/>
      <c r="BE26" s="769" t="s">
        <v>380</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406</v>
      </c>
      <c r="C28" s="786"/>
      <c r="D28" s="786"/>
      <c r="E28" s="786"/>
      <c r="F28" s="786"/>
      <c r="G28" s="786"/>
      <c r="H28" s="786"/>
      <c r="I28" s="786"/>
      <c r="J28" s="786"/>
      <c r="K28" s="786"/>
      <c r="L28" s="786"/>
      <c r="M28" s="786"/>
      <c r="N28" s="786"/>
      <c r="O28" s="786"/>
      <c r="P28" s="787"/>
      <c r="Q28" s="858">
        <v>4187</v>
      </c>
      <c r="R28" s="859"/>
      <c r="S28" s="859"/>
      <c r="T28" s="859"/>
      <c r="U28" s="859"/>
      <c r="V28" s="859">
        <v>4176</v>
      </c>
      <c r="W28" s="859"/>
      <c r="X28" s="859"/>
      <c r="Y28" s="859"/>
      <c r="Z28" s="859"/>
      <c r="AA28" s="859">
        <v>11</v>
      </c>
      <c r="AB28" s="859"/>
      <c r="AC28" s="859"/>
      <c r="AD28" s="859"/>
      <c r="AE28" s="860"/>
      <c r="AF28" s="861">
        <v>11</v>
      </c>
      <c r="AG28" s="859"/>
      <c r="AH28" s="859"/>
      <c r="AI28" s="859"/>
      <c r="AJ28" s="862"/>
      <c r="AK28" s="863">
        <v>383</v>
      </c>
      <c r="AL28" s="864"/>
      <c r="AM28" s="864"/>
      <c r="AN28" s="864"/>
      <c r="AO28" s="864"/>
      <c r="AP28" s="864" t="s">
        <v>591</v>
      </c>
      <c r="AQ28" s="864"/>
      <c r="AR28" s="864"/>
      <c r="AS28" s="864"/>
      <c r="AT28" s="864"/>
      <c r="AU28" s="864" t="s">
        <v>591</v>
      </c>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407</v>
      </c>
      <c r="C29" s="817"/>
      <c r="D29" s="817"/>
      <c r="E29" s="817"/>
      <c r="F29" s="817"/>
      <c r="G29" s="817"/>
      <c r="H29" s="817"/>
      <c r="I29" s="817"/>
      <c r="J29" s="817"/>
      <c r="K29" s="817"/>
      <c r="L29" s="817"/>
      <c r="M29" s="817"/>
      <c r="N29" s="817"/>
      <c r="O29" s="817"/>
      <c r="P29" s="818"/>
      <c r="Q29" s="819">
        <v>1195</v>
      </c>
      <c r="R29" s="820"/>
      <c r="S29" s="820"/>
      <c r="T29" s="820"/>
      <c r="U29" s="820"/>
      <c r="V29" s="820">
        <v>1184</v>
      </c>
      <c r="W29" s="820"/>
      <c r="X29" s="820"/>
      <c r="Y29" s="820"/>
      <c r="Z29" s="820"/>
      <c r="AA29" s="820">
        <v>11</v>
      </c>
      <c r="AB29" s="820"/>
      <c r="AC29" s="820"/>
      <c r="AD29" s="820"/>
      <c r="AE29" s="821"/>
      <c r="AF29" s="822">
        <v>11</v>
      </c>
      <c r="AG29" s="823"/>
      <c r="AH29" s="823"/>
      <c r="AI29" s="823"/>
      <c r="AJ29" s="824"/>
      <c r="AK29" s="870">
        <v>688</v>
      </c>
      <c r="AL29" s="866"/>
      <c r="AM29" s="866"/>
      <c r="AN29" s="866"/>
      <c r="AO29" s="866"/>
      <c r="AP29" s="866" t="s">
        <v>591</v>
      </c>
      <c r="AQ29" s="866"/>
      <c r="AR29" s="866"/>
      <c r="AS29" s="866"/>
      <c r="AT29" s="866"/>
      <c r="AU29" s="866" t="s">
        <v>591</v>
      </c>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408</v>
      </c>
      <c r="C30" s="817"/>
      <c r="D30" s="817"/>
      <c r="E30" s="817"/>
      <c r="F30" s="817"/>
      <c r="G30" s="817"/>
      <c r="H30" s="817"/>
      <c r="I30" s="817"/>
      <c r="J30" s="817"/>
      <c r="K30" s="817"/>
      <c r="L30" s="817"/>
      <c r="M30" s="817"/>
      <c r="N30" s="817"/>
      <c r="O30" s="817"/>
      <c r="P30" s="818"/>
      <c r="Q30" s="819">
        <v>1308</v>
      </c>
      <c r="R30" s="820"/>
      <c r="S30" s="820"/>
      <c r="T30" s="820"/>
      <c r="U30" s="820"/>
      <c r="V30" s="820">
        <v>1202</v>
      </c>
      <c r="W30" s="820"/>
      <c r="X30" s="820"/>
      <c r="Y30" s="820"/>
      <c r="Z30" s="820"/>
      <c r="AA30" s="820">
        <v>107</v>
      </c>
      <c r="AB30" s="820"/>
      <c r="AC30" s="820"/>
      <c r="AD30" s="820"/>
      <c r="AE30" s="821"/>
      <c r="AF30" s="822">
        <v>2002</v>
      </c>
      <c r="AG30" s="823"/>
      <c r="AH30" s="823"/>
      <c r="AI30" s="823"/>
      <c r="AJ30" s="824"/>
      <c r="AK30" s="870">
        <v>432</v>
      </c>
      <c r="AL30" s="866"/>
      <c r="AM30" s="866"/>
      <c r="AN30" s="866"/>
      <c r="AO30" s="866"/>
      <c r="AP30" s="866">
        <v>5237</v>
      </c>
      <c r="AQ30" s="866"/>
      <c r="AR30" s="866"/>
      <c r="AS30" s="866"/>
      <c r="AT30" s="866"/>
      <c r="AU30" s="866">
        <v>2870</v>
      </c>
      <c r="AV30" s="866"/>
      <c r="AW30" s="866"/>
      <c r="AX30" s="866"/>
      <c r="AY30" s="866"/>
      <c r="AZ30" s="867"/>
      <c r="BA30" s="867"/>
      <c r="BB30" s="867"/>
      <c r="BC30" s="867"/>
      <c r="BD30" s="867"/>
      <c r="BE30" s="868" t="s">
        <v>409</v>
      </c>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410</v>
      </c>
      <c r="C31" s="817"/>
      <c r="D31" s="817"/>
      <c r="E31" s="817"/>
      <c r="F31" s="817"/>
      <c r="G31" s="817"/>
      <c r="H31" s="817"/>
      <c r="I31" s="817"/>
      <c r="J31" s="817"/>
      <c r="K31" s="817"/>
      <c r="L31" s="817"/>
      <c r="M31" s="817"/>
      <c r="N31" s="817"/>
      <c r="O31" s="817"/>
      <c r="P31" s="818"/>
      <c r="Q31" s="819">
        <v>6</v>
      </c>
      <c r="R31" s="820"/>
      <c r="S31" s="820"/>
      <c r="T31" s="820"/>
      <c r="U31" s="820"/>
      <c r="V31" s="820">
        <v>30</v>
      </c>
      <c r="W31" s="820"/>
      <c r="X31" s="820"/>
      <c r="Y31" s="820"/>
      <c r="Z31" s="820"/>
      <c r="AA31" s="820">
        <v>-24</v>
      </c>
      <c r="AB31" s="820"/>
      <c r="AC31" s="820"/>
      <c r="AD31" s="820"/>
      <c r="AE31" s="821"/>
      <c r="AF31" s="822">
        <v>86</v>
      </c>
      <c r="AG31" s="823"/>
      <c r="AH31" s="823"/>
      <c r="AI31" s="823"/>
      <c r="AJ31" s="824"/>
      <c r="AK31" s="870" t="s">
        <v>591</v>
      </c>
      <c r="AL31" s="866"/>
      <c r="AM31" s="866"/>
      <c r="AN31" s="866"/>
      <c r="AO31" s="866"/>
      <c r="AP31" s="866">
        <v>327</v>
      </c>
      <c r="AQ31" s="866"/>
      <c r="AR31" s="866"/>
      <c r="AS31" s="866"/>
      <c r="AT31" s="866"/>
      <c r="AU31" s="866" t="s">
        <v>591</v>
      </c>
      <c r="AV31" s="866"/>
      <c r="AW31" s="866"/>
      <c r="AX31" s="866"/>
      <c r="AY31" s="866"/>
      <c r="AZ31" s="867"/>
      <c r="BA31" s="867"/>
      <c r="BB31" s="867"/>
      <c r="BC31" s="867"/>
      <c r="BD31" s="867"/>
      <c r="BE31" s="868" t="s">
        <v>411</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412</v>
      </c>
      <c r="C32" s="817"/>
      <c r="D32" s="817"/>
      <c r="E32" s="817"/>
      <c r="F32" s="817"/>
      <c r="G32" s="817"/>
      <c r="H32" s="817"/>
      <c r="I32" s="817"/>
      <c r="J32" s="817"/>
      <c r="K32" s="817"/>
      <c r="L32" s="817"/>
      <c r="M32" s="817"/>
      <c r="N32" s="817"/>
      <c r="O32" s="817"/>
      <c r="P32" s="818"/>
      <c r="Q32" s="819">
        <v>5678</v>
      </c>
      <c r="R32" s="820"/>
      <c r="S32" s="820"/>
      <c r="T32" s="820"/>
      <c r="U32" s="820"/>
      <c r="V32" s="820">
        <v>5594</v>
      </c>
      <c r="W32" s="820"/>
      <c r="X32" s="820"/>
      <c r="Y32" s="820"/>
      <c r="Z32" s="820"/>
      <c r="AA32" s="820">
        <v>84</v>
      </c>
      <c r="AB32" s="820"/>
      <c r="AC32" s="820"/>
      <c r="AD32" s="820"/>
      <c r="AE32" s="821"/>
      <c r="AF32" s="822">
        <v>3178</v>
      </c>
      <c r="AG32" s="823"/>
      <c r="AH32" s="823"/>
      <c r="AI32" s="823"/>
      <c r="AJ32" s="824"/>
      <c r="AK32" s="870">
        <v>739</v>
      </c>
      <c r="AL32" s="866"/>
      <c r="AM32" s="866"/>
      <c r="AN32" s="866"/>
      <c r="AO32" s="866"/>
      <c r="AP32" s="866">
        <v>9660</v>
      </c>
      <c r="AQ32" s="866"/>
      <c r="AR32" s="866"/>
      <c r="AS32" s="866"/>
      <c r="AT32" s="866"/>
      <c r="AU32" s="866">
        <v>5661</v>
      </c>
      <c r="AV32" s="866"/>
      <c r="AW32" s="866"/>
      <c r="AX32" s="866"/>
      <c r="AY32" s="866"/>
      <c r="AZ32" s="867"/>
      <c r="BA32" s="867"/>
      <c r="BB32" s="867"/>
      <c r="BC32" s="867"/>
      <c r="BD32" s="867"/>
      <c r="BE32" s="868" t="s">
        <v>411</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413</v>
      </c>
      <c r="C33" s="817"/>
      <c r="D33" s="817"/>
      <c r="E33" s="817"/>
      <c r="F33" s="817"/>
      <c r="G33" s="817"/>
      <c r="H33" s="817"/>
      <c r="I33" s="817"/>
      <c r="J33" s="817"/>
      <c r="K33" s="817"/>
      <c r="L33" s="817"/>
      <c r="M33" s="817"/>
      <c r="N33" s="817"/>
      <c r="O33" s="817"/>
      <c r="P33" s="818"/>
      <c r="Q33" s="819">
        <v>1035</v>
      </c>
      <c r="R33" s="820"/>
      <c r="S33" s="820"/>
      <c r="T33" s="820"/>
      <c r="U33" s="820"/>
      <c r="V33" s="820">
        <v>887</v>
      </c>
      <c r="W33" s="820"/>
      <c r="X33" s="820"/>
      <c r="Y33" s="820"/>
      <c r="Z33" s="820"/>
      <c r="AA33" s="820">
        <v>148</v>
      </c>
      <c r="AB33" s="820"/>
      <c r="AC33" s="820"/>
      <c r="AD33" s="820"/>
      <c r="AE33" s="821"/>
      <c r="AF33" s="822">
        <v>185</v>
      </c>
      <c r="AG33" s="823"/>
      <c r="AH33" s="823"/>
      <c r="AI33" s="823"/>
      <c r="AJ33" s="824"/>
      <c r="AK33" s="870">
        <v>646</v>
      </c>
      <c r="AL33" s="866"/>
      <c r="AM33" s="866"/>
      <c r="AN33" s="866"/>
      <c r="AO33" s="866"/>
      <c r="AP33" s="866">
        <v>6130</v>
      </c>
      <c r="AQ33" s="866"/>
      <c r="AR33" s="866"/>
      <c r="AS33" s="866"/>
      <c r="AT33" s="866"/>
      <c r="AU33" s="866">
        <v>5731</v>
      </c>
      <c r="AV33" s="866"/>
      <c r="AW33" s="866"/>
      <c r="AX33" s="866"/>
      <c r="AY33" s="866"/>
      <c r="AZ33" s="867"/>
      <c r="BA33" s="867"/>
      <c r="BB33" s="867"/>
      <c r="BC33" s="867"/>
      <c r="BD33" s="867"/>
      <c r="BE33" s="868" t="s">
        <v>411</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414</v>
      </c>
      <c r="C34" s="817"/>
      <c r="D34" s="817"/>
      <c r="E34" s="817"/>
      <c r="F34" s="817"/>
      <c r="G34" s="817"/>
      <c r="H34" s="817"/>
      <c r="I34" s="817"/>
      <c r="J34" s="817"/>
      <c r="K34" s="817"/>
      <c r="L34" s="817"/>
      <c r="M34" s="817"/>
      <c r="N34" s="817"/>
      <c r="O34" s="817"/>
      <c r="P34" s="818"/>
      <c r="Q34" s="819">
        <v>1217</v>
      </c>
      <c r="R34" s="820"/>
      <c r="S34" s="820"/>
      <c r="T34" s="820"/>
      <c r="U34" s="820"/>
      <c r="V34" s="820">
        <v>1215</v>
      </c>
      <c r="W34" s="820"/>
      <c r="X34" s="820"/>
      <c r="Y34" s="820"/>
      <c r="Z34" s="820"/>
      <c r="AA34" s="820">
        <v>2</v>
      </c>
      <c r="AB34" s="820"/>
      <c r="AC34" s="820"/>
      <c r="AD34" s="820"/>
      <c r="AE34" s="821"/>
      <c r="AF34" s="822">
        <v>2</v>
      </c>
      <c r="AG34" s="823"/>
      <c r="AH34" s="823"/>
      <c r="AI34" s="823"/>
      <c r="AJ34" s="824"/>
      <c r="AK34" s="870">
        <v>722</v>
      </c>
      <c r="AL34" s="866"/>
      <c r="AM34" s="866"/>
      <c r="AN34" s="866"/>
      <c r="AO34" s="866"/>
      <c r="AP34" s="866">
        <v>4542</v>
      </c>
      <c r="AQ34" s="866"/>
      <c r="AR34" s="866"/>
      <c r="AS34" s="866"/>
      <c r="AT34" s="866"/>
      <c r="AU34" s="866">
        <v>4537</v>
      </c>
      <c r="AV34" s="866"/>
      <c r="AW34" s="866"/>
      <c r="AX34" s="866"/>
      <c r="AY34" s="866"/>
      <c r="AZ34" s="867"/>
      <c r="BA34" s="867"/>
      <c r="BB34" s="867"/>
      <c r="BC34" s="867"/>
      <c r="BD34" s="867"/>
      <c r="BE34" s="868" t="s">
        <v>415</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416</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393</v>
      </c>
      <c r="B63" s="825" t="s">
        <v>417</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5476</v>
      </c>
      <c r="AG63" s="880"/>
      <c r="AH63" s="880"/>
      <c r="AI63" s="880"/>
      <c r="AJ63" s="881"/>
      <c r="AK63" s="882"/>
      <c r="AL63" s="877"/>
      <c r="AM63" s="877"/>
      <c r="AN63" s="877"/>
      <c r="AO63" s="877"/>
      <c r="AP63" s="880">
        <v>25896</v>
      </c>
      <c r="AQ63" s="880"/>
      <c r="AR63" s="880"/>
      <c r="AS63" s="880"/>
      <c r="AT63" s="880"/>
      <c r="AU63" s="880">
        <v>18799</v>
      </c>
      <c r="AV63" s="880"/>
      <c r="AW63" s="880"/>
      <c r="AX63" s="880"/>
      <c r="AY63" s="880"/>
      <c r="AZ63" s="884"/>
      <c r="BA63" s="884"/>
      <c r="BB63" s="884"/>
      <c r="BC63" s="884"/>
      <c r="BD63" s="884"/>
      <c r="BE63" s="885"/>
      <c r="BF63" s="885"/>
      <c r="BG63" s="885"/>
      <c r="BH63" s="885"/>
      <c r="BI63" s="886"/>
      <c r="BJ63" s="887" t="s">
        <v>418</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420</v>
      </c>
      <c r="B66" s="764"/>
      <c r="C66" s="764"/>
      <c r="D66" s="764"/>
      <c r="E66" s="764"/>
      <c r="F66" s="764"/>
      <c r="G66" s="764"/>
      <c r="H66" s="764"/>
      <c r="I66" s="764"/>
      <c r="J66" s="764"/>
      <c r="K66" s="764"/>
      <c r="L66" s="764"/>
      <c r="M66" s="764"/>
      <c r="N66" s="764"/>
      <c r="O66" s="764"/>
      <c r="P66" s="765"/>
      <c r="Q66" s="769" t="s">
        <v>398</v>
      </c>
      <c r="R66" s="770"/>
      <c r="S66" s="770"/>
      <c r="T66" s="770"/>
      <c r="U66" s="771"/>
      <c r="V66" s="769" t="s">
        <v>399</v>
      </c>
      <c r="W66" s="770"/>
      <c r="X66" s="770"/>
      <c r="Y66" s="770"/>
      <c r="Z66" s="771"/>
      <c r="AA66" s="769" t="s">
        <v>421</v>
      </c>
      <c r="AB66" s="770"/>
      <c r="AC66" s="770"/>
      <c r="AD66" s="770"/>
      <c r="AE66" s="771"/>
      <c r="AF66" s="890" t="s">
        <v>401</v>
      </c>
      <c r="AG66" s="851"/>
      <c r="AH66" s="851"/>
      <c r="AI66" s="851"/>
      <c r="AJ66" s="891"/>
      <c r="AK66" s="769" t="s">
        <v>402</v>
      </c>
      <c r="AL66" s="764"/>
      <c r="AM66" s="764"/>
      <c r="AN66" s="764"/>
      <c r="AO66" s="765"/>
      <c r="AP66" s="769" t="s">
        <v>403</v>
      </c>
      <c r="AQ66" s="770"/>
      <c r="AR66" s="770"/>
      <c r="AS66" s="770"/>
      <c r="AT66" s="771"/>
      <c r="AU66" s="769" t="s">
        <v>422</v>
      </c>
      <c r="AV66" s="770"/>
      <c r="AW66" s="770"/>
      <c r="AX66" s="770"/>
      <c r="AY66" s="771"/>
      <c r="AZ66" s="769" t="s">
        <v>380</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584</v>
      </c>
      <c r="C68" s="906"/>
      <c r="D68" s="906"/>
      <c r="E68" s="906"/>
      <c r="F68" s="906"/>
      <c r="G68" s="906"/>
      <c r="H68" s="906"/>
      <c r="I68" s="906"/>
      <c r="J68" s="906"/>
      <c r="K68" s="906"/>
      <c r="L68" s="906"/>
      <c r="M68" s="906"/>
      <c r="N68" s="906"/>
      <c r="O68" s="906"/>
      <c r="P68" s="907"/>
      <c r="Q68" s="908">
        <v>2362</v>
      </c>
      <c r="R68" s="902"/>
      <c r="S68" s="902"/>
      <c r="T68" s="902"/>
      <c r="U68" s="902"/>
      <c r="V68" s="902">
        <v>2251</v>
      </c>
      <c r="W68" s="902"/>
      <c r="X68" s="902"/>
      <c r="Y68" s="902"/>
      <c r="Z68" s="902"/>
      <c r="AA68" s="902">
        <v>111</v>
      </c>
      <c r="AB68" s="902"/>
      <c r="AC68" s="902"/>
      <c r="AD68" s="902"/>
      <c r="AE68" s="902"/>
      <c r="AF68" s="902">
        <v>111</v>
      </c>
      <c r="AG68" s="902"/>
      <c r="AH68" s="902"/>
      <c r="AI68" s="902"/>
      <c r="AJ68" s="902"/>
      <c r="AK68" s="902" t="s">
        <v>591</v>
      </c>
      <c r="AL68" s="902"/>
      <c r="AM68" s="902"/>
      <c r="AN68" s="902"/>
      <c r="AO68" s="902"/>
      <c r="AP68" s="902" t="s">
        <v>591</v>
      </c>
      <c r="AQ68" s="902"/>
      <c r="AR68" s="902"/>
      <c r="AS68" s="902"/>
      <c r="AT68" s="902"/>
      <c r="AU68" s="902" t="s">
        <v>591</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585</v>
      </c>
      <c r="C69" s="910"/>
      <c r="D69" s="910"/>
      <c r="E69" s="910"/>
      <c r="F69" s="910"/>
      <c r="G69" s="910"/>
      <c r="H69" s="910"/>
      <c r="I69" s="910"/>
      <c r="J69" s="910"/>
      <c r="K69" s="910"/>
      <c r="L69" s="910"/>
      <c r="M69" s="910"/>
      <c r="N69" s="910"/>
      <c r="O69" s="910"/>
      <c r="P69" s="911"/>
      <c r="Q69" s="912">
        <v>4846</v>
      </c>
      <c r="R69" s="866"/>
      <c r="S69" s="866"/>
      <c r="T69" s="866"/>
      <c r="U69" s="866"/>
      <c r="V69" s="866">
        <v>4807</v>
      </c>
      <c r="W69" s="866"/>
      <c r="X69" s="866"/>
      <c r="Y69" s="866"/>
      <c r="Z69" s="866"/>
      <c r="AA69" s="866">
        <v>39</v>
      </c>
      <c r="AB69" s="866"/>
      <c r="AC69" s="866"/>
      <c r="AD69" s="866"/>
      <c r="AE69" s="866"/>
      <c r="AF69" s="866">
        <v>16</v>
      </c>
      <c r="AG69" s="866"/>
      <c r="AH69" s="866"/>
      <c r="AI69" s="866"/>
      <c r="AJ69" s="866"/>
      <c r="AK69" s="866">
        <v>217</v>
      </c>
      <c r="AL69" s="866"/>
      <c r="AM69" s="866"/>
      <c r="AN69" s="866"/>
      <c r="AO69" s="866"/>
      <c r="AP69" s="866" t="s">
        <v>591</v>
      </c>
      <c r="AQ69" s="866"/>
      <c r="AR69" s="866"/>
      <c r="AS69" s="866"/>
      <c r="AT69" s="866"/>
      <c r="AU69" s="866" t="s">
        <v>591</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586</v>
      </c>
      <c r="C70" s="910"/>
      <c r="D70" s="910"/>
      <c r="E70" s="910"/>
      <c r="F70" s="910"/>
      <c r="G70" s="910"/>
      <c r="H70" s="910"/>
      <c r="I70" s="910"/>
      <c r="J70" s="910"/>
      <c r="K70" s="910"/>
      <c r="L70" s="910"/>
      <c r="M70" s="910"/>
      <c r="N70" s="910"/>
      <c r="O70" s="910"/>
      <c r="P70" s="911"/>
      <c r="Q70" s="912">
        <v>1490</v>
      </c>
      <c r="R70" s="866"/>
      <c r="S70" s="866"/>
      <c r="T70" s="866"/>
      <c r="U70" s="866"/>
      <c r="V70" s="866">
        <v>1472</v>
      </c>
      <c r="W70" s="866"/>
      <c r="X70" s="866"/>
      <c r="Y70" s="866"/>
      <c r="Z70" s="866"/>
      <c r="AA70" s="866">
        <v>18</v>
      </c>
      <c r="AB70" s="866"/>
      <c r="AC70" s="866"/>
      <c r="AD70" s="866"/>
      <c r="AE70" s="866"/>
      <c r="AF70" s="866">
        <v>18</v>
      </c>
      <c r="AG70" s="866"/>
      <c r="AH70" s="866"/>
      <c r="AI70" s="866"/>
      <c r="AJ70" s="866"/>
      <c r="AK70" s="866">
        <v>17</v>
      </c>
      <c r="AL70" s="866"/>
      <c r="AM70" s="866"/>
      <c r="AN70" s="866"/>
      <c r="AO70" s="866"/>
      <c r="AP70" s="866">
        <v>388</v>
      </c>
      <c r="AQ70" s="866"/>
      <c r="AR70" s="866"/>
      <c r="AS70" s="866"/>
      <c r="AT70" s="866"/>
      <c r="AU70" s="866">
        <v>264</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587</v>
      </c>
      <c r="C71" s="910"/>
      <c r="D71" s="910"/>
      <c r="E71" s="910"/>
      <c r="F71" s="910"/>
      <c r="G71" s="910"/>
      <c r="H71" s="910"/>
      <c r="I71" s="910"/>
      <c r="J71" s="910"/>
      <c r="K71" s="910"/>
      <c r="L71" s="910"/>
      <c r="M71" s="910"/>
      <c r="N71" s="910"/>
      <c r="O71" s="910"/>
      <c r="P71" s="911"/>
      <c r="Q71" s="912">
        <v>8462</v>
      </c>
      <c r="R71" s="866"/>
      <c r="S71" s="866"/>
      <c r="T71" s="866"/>
      <c r="U71" s="866"/>
      <c r="V71" s="866">
        <v>8097</v>
      </c>
      <c r="W71" s="866"/>
      <c r="X71" s="866"/>
      <c r="Y71" s="866"/>
      <c r="Z71" s="866"/>
      <c r="AA71" s="866">
        <v>365</v>
      </c>
      <c r="AB71" s="866"/>
      <c r="AC71" s="866"/>
      <c r="AD71" s="866"/>
      <c r="AE71" s="866"/>
      <c r="AF71" s="866">
        <v>365</v>
      </c>
      <c r="AG71" s="866"/>
      <c r="AH71" s="866"/>
      <c r="AI71" s="866"/>
      <c r="AJ71" s="866"/>
      <c r="AK71" s="866">
        <v>1258</v>
      </c>
      <c r="AL71" s="866"/>
      <c r="AM71" s="866"/>
      <c r="AN71" s="866"/>
      <c r="AO71" s="866"/>
      <c r="AP71" s="866" t="s">
        <v>591</v>
      </c>
      <c r="AQ71" s="866"/>
      <c r="AR71" s="866"/>
      <c r="AS71" s="866"/>
      <c r="AT71" s="866"/>
      <c r="AU71" s="866" t="s">
        <v>591</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588</v>
      </c>
      <c r="C72" s="910"/>
      <c r="D72" s="910"/>
      <c r="E72" s="910"/>
      <c r="F72" s="910"/>
      <c r="G72" s="910"/>
      <c r="H72" s="910"/>
      <c r="I72" s="910"/>
      <c r="J72" s="910"/>
      <c r="K72" s="910"/>
      <c r="L72" s="910"/>
      <c r="M72" s="910"/>
      <c r="N72" s="910"/>
      <c r="O72" s="910"/>
      <c r="P72" s="911"/>
      <c r="Q72" s="912">
        <v>328</v>
      </c>
      <c r="R72" s="866"/>
      <c r="S72" s="866"/>
      <c r="T72" s="866"/>
      <c r="U72" s="866"/>
      <c r="V72" s="866">
        <v>326</v>
      </c>
      <c r="W72" s="866"/>
      <c r="X72" s="866"/>
      <c r="Y72" s="866"/>
      <c r="Z72" s="866"/>
      <c r="AA72" s="866">
        <v>2</v>
      </c>
      <c r="AB72" s="866"/>
      <c r="AC72" s="866"/>
      <c r="AD72" s="866"/>
      <c r="AE72" s="866"/>
      <c r="AF72" s="866">
        <v>55</v>
      </c>
      <c r="AG72" s="866"/>
      <c r="AH72" s="866"/>
      <c r="AI72" s="866"/>
      <c r="AJ72" s="866"/>
      <c r="AK72" s="866">
        <v>13</v>
      </c>
      <c r="AL72" s="866"/>
      <c r="AM72" s="866"/>
      <c r="AN72" s="866"/>
      <c r="AO72" s="866"/>
      <c r="AP72" s="866">
        <v>429</v>
      </c>
      <c r="AQ72" s="866"/>
      <c r="AR72" s="866"/>
      <c r="AS72" s="866"/>
      <c r="AT72" s="866"/>
      <c r="AU72" s="866">
        <v>359</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589</v>
      </c>
      <c r="C73" s="910"/>
      <c r="D73" s="910"/>
      <c r="E73" s="910"/>
      <c r="F73" s="910"/>
      <c r="G73" s="910"/>
      <c r="H73" s="910"/>
      <c r="I73" s="910"/>
      <c r="J73" s="910"/>
      <c r="K73" s="910"/>
      <c r="L73" s="910"/>
      <c r="M73" s="910"/>
      <c r="N73" s="910"/>
      <c r="O73" s="910"/>
      <c r="P73" s="911"/>
      <c r="Q73" s="912">
        <v>310</v>
      </c>
      <c r="R73" s="866"/>
      <c r="S73" s="866"/>
      <c r="T73" s="866"/>
      <c r="U73" s="866"/>
      <c r="V73" s="866">
        <v>280</v>
      </c>
      <c r="W73" s="866"/>
      <c r="X73" s="866"/>
      <c r="Y73" s="866"/>
      <c r="Z73" s="866"/>
      <c r="AA73" s="866">
        <v>30</v>
      </c>
      <c r="AB73" s="866"/>
      <c r="AC73" s="866"/>
      <c r="AD73" s="866"/>
      <c r="AE73" s="866"/>
      <c r="AF73" s="866">
        <v>30</v>
      </c>
      <c r="AG73" s="866"/>
      <c r="AH73" s="866"/>
      <c r="AI73" s="866"/>
      <c r="AJ73" s="866"/>
      <c r="AK73" s="866">
        <v>23</v>
      </c>
      <c r="AL73" s="866"/>
      <c r="AM73" s="866"/>
      <c r="AN73" s="866"/>
      <c r="AO73" s="866"/>
      <c r="AP73" s="866" t="s">
        <v>591</v>
      </c>
      <c r="AQ73" s="866"/>
      <c r="AR73" s="866"/>
      <c r="AS73" s="866"/>
      <c r="AT73" s="866"/>
      <c r="AU73" s="866" t="s">
        <v>591</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590</v>
      </c>
      <c r="C74" s="910"/>
      <c r="D74" s="910"/>
      <c r="E74" s="910"/>
      <c r="F74" s="910"/>
      <c r="G74" s="910"/>
      <c r="H74" s="910"/>
      <c r="I74" s="910"/>
      <c r="J74" s="910"/>
      <c r="K74" s="910"/>
      <c r="L74" s="910"/>
      <c r="M74" s="910"/>
      <c r="N74" s="910"/>
      <c r="O74" s="910"/>
      <c r="P74" s="911"/>
      <c r="Q74" s="912">
        <v>118915</v>
      </c>
      <c r="R74" s="866"/>
      <c r="S74" s="866"/>
      <c r="T74" s="866"/>
      <c r="U74" s="866"/>
      <c r="V74" s="866">
        <v>115915</v>
      </c>
      <c r="W74" s="866"/>
      <c r="X74" s="866"/>
      <c r="Y74" s="866"/>
      <c r="Z74" s="866"/>
      <c r="AA74" s="866">
        <v>3000</v>
      </c>
      <c r="AB74" s="866"/>
      <c r="AC74" s="866"/>
      <c r="AD74" s="866"/>
      <c r="AE74" s="866"/>
      <c r="AF74" s="866" t="s">
        <v>591</v>
      </c>
      <c r="AG74" s="866"/>
      <c r="AH74" s="866"/>
      <c r="AI74" s="866"/>
      <c r="AJ74" s="866"/>
      <c r="AK74" s="866" t="s">
        <v>591</v>
      </c>
      <c r="AL74" s="866"/>
      <c r="AM74" s="866"/>
      <c r="AN74" s="866"/>
      <c r="AO74" s="866"/>
      <c r="AP74" s="866" t="s">
        <v>591</v>
      </c>
      <c r="AQ74" s="866"/>
      <c r="AR74" s="866"/>
      <c r="AS74" s="866"/>
      <c r="AT74" s="866"/>
      <c r="AU74" s="866" t="s">
        <v>591</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393</v>
      </c>
      <c r="B88" s="825" t="s">
        <v>423</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595</v>
      </c>
      <c r="AG88" s="880"/>
      <c r="AH88" s="880"/>
      <c r="AI88" s="880"/>
      <c r="AJ88" s="880"/>
      <c r="AK88" s="877"/>
      <c r="AL88" s="877"/>
      <c r="AM88" s="877"/>
      <c r="AN88" s="877"/>
      <c r="AO88" s="877"/>
      <c r="AP88" s="880">
        <v>817</v>
      </c>
      <c r="AQ88" s="880"/>
      <c r="AR88" s="880"/>
      <c r="AS88" s="880"/>
      <c r="AT88" s="880"/>
      <c r="AU88" s="880">
        <v>623</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825" t="s">
        <v>424</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55</v>
      </c>
      <c r="CS102" s="888"/>
      <c r="CT102" s="888"/>
      <c r="CU102" s="888"/>
      <c r="CV102" s="927"/>
      <c r="CW102" s="926">
        <v>58</v>
      </c>
      <c r="CX102" s="888"/>
      <c r="CY102" s="888"/>
      <c r="CZ102" s="888"/>
      <c r="DA102" s="927"/>
      <c r="DB102" s="926" t="s">
        <v>591</v>
      </c>
      <c r="DC102" s="888"/>
      <c r="DD102" s="888"/>
      <c r="DE102" s="888"/>
      <c r="DF102" s="927"/>
      <c r="DG102" s="926" t="s">
        <v>591</v>
      </c>
      <c r="DH102" s="888"/>
      <c r="DI102" s="888"/>
      <c r="DJ102" s="888"/>
      <c r="DK102" s="927"/>
      <c r="DL102" s="926" t="s">
        <v>591</v>
      </c>
      <c r="DM102" s="888"/>
      <c r="DN102" s="888"/>
      <c r="DO102" s="888"/>
      <c r="DP102" s="927"/>
      <c r="DQ102" s="926" t="s">
        <v>591</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425</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426</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429</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430</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431</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432</v>
      </c>
      <c r="AB109" s="929"/>
      <c r="AC109" s="929"/>
      <c r="AD109" s="929"/>
      <c r="AE109" s="930"/>
      <c r="AF109" s="928" t="s">
        <v>433</v>
      </c>
      <c r="AG109" s="929"/>
      <c r="AH109" s="929"/>
      <c r="AI109" s="929"/>
      <c r="AJ109" s="930"/>
      <c r="AK109" s="928" t="s">
        <v>310</v>
      </c>
      <c r="AL109" s="929"/>
      <c r="AM109" s="929"/>
      <c r="AN109" s="929"/>
      <c r="AO109" s="930"/>
      <c r="AP109" s="928" t="s">
        <v>434</v>
      </c>
      <c r="AQ109" s="929"/>
      <c r="AR109" s="929"/>
      <c r="AS109" s="929"/>
      <c r="AT109" s="931"/>
      <c r="AU109" s="948" t="s">
        <v>431</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432</v>
      </c>
      <c r="BR109" s="929"/>
      <c r="BS109" s="929"/>
      <c r="BT109" s="929"/>
      <c r="BU109" s="930"/>
      <c r="BV109" s="928" t="s">
        <v>433</v>
      </c>
      <c r="BW109" s="929"/>
      <c r="BX109" s="929"/>
      <c r="BY109" s="929"/>
      <c r="BZ109" s="930"/>
      <c r="CA109" s="928" t="s">
        <v>310</v>
      </c>
      <c r="CB109" s="929"/>
      <c r="CC109" s="929"/>
      <c r="CD109" s="929"/>
      <c r="CE109" s="930"/>
      <c r="CF109" s="949" t="s">
        <v>434</v>
      </c>
      <c r="CG109" s="949"/>
      <c r="CH109" s="949"/>
      <c r="CI109" s="949"/>
      <c r="CJ109" s="949"/>
      <c r="CK109" s="928" t="s">
        <v>435</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432</v>
      </c>
      <c r="DH109" s="929"/>
      <c r="DI109" s="929"/>
      <c r="DJ109" s="929"/>
      <c r="DK109" s="930"/>
      <c r="DL109" s="928" t="s">
        <v>433</v>
      </c>
      <c r="DM109" s="929"/>
      <c r="DN109" s="929"/>
      <c r="DO109" s="929"/>
      <c r="DP109" s="930"/>
      <c r="DQ109" s="928" t="s">
        <v>310</v>
      </c>
      <c r="DR109" s="929"/>
      <c r="DS109" s="929"/>
      <c r="DT109" s="929"/>
      <c r="DU109" s="930"/>
      <c r="DV109" s="928" t="s">
        <v>434</v>
      </c>
      <c r="DW109" s="929"/>
      <c r="DX109" s="929"/>
      <c r="DY109" s="929"/>
      <c r="DZ109" s="931"/>
    </row>
    <row r="110" spans="1:131" s="230" customFormat="1" ht="26.25" customHeight="1" x14ac:dyDescent="0.15">
      <c r="A110" s="932" t="s">
        <v>436</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3868310</v>
      </c>
      <c r="AB110" s="936"/>
      <c r="AC110" s="936"/>
      <c r="AD110" s="936"/>
      <c r="AE110" s="937"/>
      <c r="AF110" s="938">
        <v>3719442</v>
      </c>
      <c r="AG110" s="936"/>
      <c r="AH110" s="936"/>
      <c r="AI110" s="936"/>
      <c r="AJ110" s="937"/>
      <c r="AK110" s="938">
        <v>3657335</v>
      </c>
      <c r="AL110" s="936"/>
      <c r="AM110" s="936"/>
      <c r="AN110" s="936"/>
      <c r="AO110" s="937"/>
      <c r="AP110" s="939">
        <v>28.3</v>
      </c>
      <c r="AQ110" s="940"/>
      <c r="AR110" s="940"/>
      <c r="AS110" s="940"/>
      <c r="AT110" s="941"/>
      <c r="AU110" s="942" t="s">
        <v>75</v>
      </c>
      <c r="AV110" s="943"/>
      <c r="AW110" s="943"/>
      <c r="AX110" s="943"/>
      <c r="AY110" s="943"/>
      <c r="AZ110" s="965" t="s">
        <v>437</v>
      </c>
      <c r="BA110" s="933"/>
      <c r="BB110" s="933"/>
      <c r="BC110" s="933"/>
      <c r="BD110" s="933"/>
      <c r="BE110" s="933"/>
      <c r="BF110" s="933"/>
      <c r="BG110" s="933"/>
      <c r="BH110" s="933"/>
      <c r="BI110" s="933"/>
      <c r="BJ110" s="933"/>
      <c r="BK110" s="933"/>
      <c r="BL110" s="933"/>
      <c r="BM110" s="933"/>
      <c r="BN110" s="933"/>
      <c r="BO110" s="933"/>
      <c r="BP110" s="934"/>
      <c r="BQ110" s="966">
        <v>37724558</v>
      </c>
      <c r="BR110" s="967"/>
      <c r="BS110" s="967"/>
      <c r="BT110" s="967"/>
      <c r="BU110" s="967"/>
      <c r="BV110" s="967">
        <v>37521900</v>
      </c>
      <c r="BW110" s="967"/>
      <c r="BX110" s="967"/>
      <c r="BY110" s="967"/>
      <c r="BZ110" s="967"/>
      <c r="CA110" s="967">
        <v>36753400</v>
      </c>
      <c r="CB110" s="967"/>
      <c r="CC110" s="967"/>
      <c r="CD110" s="967"/>
      <c r="CE110" s="967"/>
      <c r="CF110" s="980">
        <v>283.89999999999998</v>
      </c>
      <c r="CG110" s="981"/>
      <c r="CH110" s="981"/>
      <c r="CI110" s="981"/>
      <c r="CJ110" s="981"/>
      <c r="CK110" s="982" t="s">
        <v>438</v>
      </c>
      <c r="CL110" s="983"/>
      <c r="CM110" s="965" t="s">
        <v>439</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418</v>
      </c>
      <c r="DH110" s="967"/>
      <c r="DI110" s="967"/>
      <c r="DJ110" s="967"/>
      <c r="DK110" s="967"/>
      <c r="DL110" s="967" t="s">
        <v>418</v>
      </c>
      <c r="DM110" s="967"/>
      <c r="DN110" s="967"/>
      <c r="DO110" s="967"/>
      <c r="DP110" s="967"/>
      <c r="DQ110" s="967" t="s">
        <v>418</v>
      </c>
      <c r="DR110" s="967"/>
      <c r="DS110" s="967"/>
      <c r="DT110" s="967"/>
      <c r="DU110" s="967"/>
      <c r="DV110" s="968" t="s">
        <v>418</v>
      </c>
      <c r="DW110" s="968"/>
      <c r="DX110" s="968"/>
      <c r="DY110" s="968"/>
      <c r="DZ110" s="969"/>
    </row>
    <row r="111" spans="1:131" s="230" customFormat="1" ht="26.25" customHeight="1" x14ac:dyDescent="0.15">
      <c r="A111" s="970" t="s">
        <v>440</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441</v>
      </c>
      <c r="AB111" s="974"/>
      <c r="AC111" s="974"/>
      <c r="AD111" s="974"/>
      <c r="AE111" s="975"/>
      <c r="AF111" s="976" t="s">
        <v>442</v>
      </c>
      <c r="AG111" s="974"/>
      <c r="AH111" s="974"/>
      <c r="AI111" s="974"/>
      <c r="AJ111" s="975"/>
      <c r="AK111" s="976" t="s">
        <v>443</v>
      </c>
      <c r="AL111" s="974"/>
      <c r="AM111" s="974"/>
      <c r="AN111" s="974"/>
      <c r="AO111" s="975"/>
      <c r="AP111" s="977" t="s">
        <v>443</v>
      </c>
      <c r="AQ111" s="978"/>
      <c r="AR111" s="978"/>
      <c r="AS111" s="978"/>
      <c r="AT111" s="979"/>
      <c r="AU111" s="944"/>
      <c r="AV111" s="945"/>
      <c r="AW111" s="945"/>
      <c r="AX111" s="945"/>
      <c r="AY111" s="945"/>
      <c r="AZ111" s="958" t="s">
        <v>444</v>
      </c>
      <c r="BA111" s="959"/>
      <c r="BB111" s="959"/>
      <c r="BC111" s="959"/>
      <c r="BD111" s="959"/>
      <c r="BE111" s="959"/>
      <c r="BF111" s="959"/>
      <c r="BG111" s="959"/>
      <c r="BH111" s="959"/>
      <c r="BI111" s="959"/>
      <c r="BJ111" s="959"/>
      <c r="BK111" s="959"/>
      <c r="BL111" s="959"/>
      <c r="BM111" s="959"/>
      <c r="BN111" s="959"/>
      <c r="BO111" s="959"/>
      <c r="BP111" s="960"/>
      <c r="BQ111" s="961">
        <v>307</v>
      </c>
      <c r="BR111" s="962"/>
      <c r="BS111" s="962"/>
      <c r="BT111" s="962"/>
      <c r="BU111" s="962"/>
      <c r="BV111" s="962" t="s">
        <v>445</v>
      </c>
      <c r="BW111" s="962"/>
      <c r="BX111" s="962"/>
      <c r="BY111" s="962"/>
      <c r="BZ111" s="962"/>
      <c r="CA111" s="962" t="s">
        <v>446</v>
      </c>
      <c r="CB111" s="962"/>
      <c r="CC111" s="962"/>
      <c r="CD111" s="962"/>
      <c r="CE111" s="962"/>
      <c r="CF111" s="956" t="s">
        <v>442</v>
      </c>
      <c r="CG111" s="957"/>
      <c r="CH111" s="957"/>
      <c r="CI111" s="957"/>
      <c r="CJ111" s="957"/>
      <c r="CK111" s="984"/>
      <c r="CL111" s="985"/>
      <c r="CM111" s="958" t="s">
        <v>447</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442</v>
      </c>
      <c r="DH111" s="962"/>
      <c r="DI111" s="962"/>
      <c r="DJ111" s="962"/>
      <c r="DK111" s="962"/>
      <c r="DL111" s="962" t="s">
        <v>443</v>
      </c>
      <c r="DM111" s="962"/>
      <c r="DN111" s="962"/>
      <c r="DO111" s="962"/>
      <c r="DP111" s="962"/>
      <c r="DQ111" s="962" t="s">
        <v>446</v>
      </c>
      <c r="DR111" s="962"/>
      <c r="DS111" s="962"/>
      <c r="DT111" s="962"/>
      <c r="DU111" s="962"/>
      <c r="DV111" s="963" t="s">
        <v>395</v>
      </c>
      <c r="DW111" s="963"/>
      <c r="DX111" s="963"/>
      <c r="DY111" s="963"/>
      <c r="DZ111" s="964"/>
    </row>
    <row r="112" spans="1:131" s="230" customFormat="1" ht="26.25" customHeight="1" x14ac:dyDescent="0.15">
      <c r="A112" s="988" t="s">
        <v>448</v>
      </c>
      <c r="B112" s="989"/>
      <c r="C112" s="959" t="s">
        <v>449</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441</v>
      </c>
      <c r="AB112" s="995"/>
      <c r="AC112" s="995"/>
      <c r="AD112" s="995"/>
      <c r="AE112" s="996"/>
      <c r="AF112" s="997" t="s">
        <v>443</v>
      </c>
      <c r="AG112" s="995"/>
      <c r="AH112" s="995"/>
      <c r="AI112" s="995"/>
      <c r="AJ112" s="996"/>
      <c r="AK112" s="997" t="s">
        <v>441</v>
      </c>
      <c r="AL112" s="995"/>
      <c r="AM112" s="995"/>
      <c r="AN112" s="995"/>
      <c r="AO112" s="996"/>
      <c r="AP112" s="998" t="s">
        <v>442</v>
      </c>
      <c r="AQ112" s="999"/>
      <c r="AR112" s="999"/>
      <c r="AS112" s="999"/>
      <c r="AT112" s="1000"/>
      <c r="AU112" s="944"/>
      <c r="AV112" s="945"/>
      <c r="AW112" s="945"/>
      <c r="AX112" s="945"/>
      <c r="AY112" s="945"/>
      <c r="AZ112" s="958" t="s">
        <v>450</v>
      </c>
      <c r="BA112" s="959"/>
      <c r="BB112" s="959"/>
      <c r="BC112" s="959"/>
      <c r="BD112" s="959"/>
      <c r="BE112" s="959"/>
      <c r="BF112" s="959"/>
      <c r="BG112" s="959"/>
      <c r="BH112" s="959"/>
      <c r="BI112" s="959"/>
      <c r="BJ112" s="959"/>
      <c r="BK112" s="959"/>
      <c r="BL112" s="959"/>
      <c r="BM112" s="959"/>
      <c r="BN112" s="959"/>
      <c r="BO112" s="959"/>
      <c r="BP112" s="960"/>
      <c r="BQ112" s="961">
        <v>21268922</v>
      </c>
      <c r="BR112" s="962"/>
      <c r="BS112" s="962"/>
      <c r="BT112" s="962"/>
      <c r="BU112" s="962"/>
      <c r="BV112" s="962">
        <v>20312347</v>
      </c>
      <c r="BW112" s="962"/>
      <c r="BX112" s="962"/>
      <c r="BY112" s="962"/>
      <c r="BZ112" s="962"/>
      <c r="CA112" s="962">
        <v>18799562</v>
      </c>
      <c r="CB112" s="962"/>
      <c r="CC112" s="962"/>
      <c r="CD112" s="962"/>
      <c r="CE112" s="962"/>
      <c r="CF112" s="956">
        <v>145.19999999999999</v>
      </c>
      <c r="CG112" s="957"/>
      <c r="CH112" s="957"/>
      <c r="CI112" s="957"/>
      <c r="CJ112" s="957"/>
      <c r="CK112" s="984"/>
      <c r="CL112" s="985"/>
      <c r="CM112" s="958" t="s">
        <v>451</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442</v>
      </c>
      <c r="DH112" s="962"/>
      <c r="DI112" s="962"/>
      <c r="DJ112" s="962"/>
      <c r="DK112" s="962"/>
      <c r="DL112" s="962" t="s">
        <v>443</v>
      </c>
      <c r="DM112" s="962"/>
      <c r="DN112" s="962"/>
      <c r="DO112" s="962"/>
      <c r="DP112" s="962"/>
      <c r="DQ112" s="962" t="s">
        <v>452</v>
      </c>
      <c r="DR112" s="962"/>
      <c r="DS112" s="962"/>
      <c r="DT112" s="962"/>
      <c r="DU112" s="962"/>
      <c r="DV112" s="963" t="s">
        <v>441</v>
      </c>
      <c r="DW112" s="963"/>
      <c r="DX112" s="963"/>
      <c r="DY112" s="963"/>
      <c r="DZ112" s="964"/>
    </row>
    <row r="113" spans="1:130" s="230" customFormat="1" ht="26.25" customHeight="1" x14ac:dyDescent="0.15">
      <c r="A113" s="990"/>
      <c r="B113" s="991"/>
      <c r="C113" s="959" t="s">
        <v>453</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1780465</v>
      </c>
      <c r="AB113" s="974"/>
      <c r="AC113" s="974"/>
      <c r="AD113" s="974"/>
      <c r="AE113" s="975"/>
      <c r="AF113" s="976">
        <v>1700793</v>
      </c>
      <c r="AG113" s="974"/>
      <c r="AH113" s="974"/>
      <c r="AI113" s="974"/>
      <c r="AJ113" s="975"/>
      <c r="AK113" s="976">
        <v>1659183</v>
      </c>
      <c r="AL113" s="974"/>
      <c r="AM113" s="974"/>
      <c r="AN113" s="974"/>
      <c r="AO113" s="975"/>
      <c r="AP113" s="977">
        <v>12.8</v>
      </c>
      <c r="AQ113" s="978"/>
      <c r="AR113" s="978"/>
      <c r="AS113" s="978"/>
      <c r="AT113" s="979"/>
      <c r="AU113" s="944"/>
      <c r="AV113" s="945"/>
      <c r="AW113" s="945"/>
      <c r="AX113" s="945"/>
      <c r="AY113" s="945"/>
      <c r="AZ113" s="958" t="s">
        <v>454</v>
      </c>
      <c r="BA113" s="959"/>
      <c r="BB113" s="959"/>
      <c r="BC113" s="959"/>
      <c r="BD113" s="959"/>
      <c r="BE113" s="959"/>
      <c r="BF113" s="959"/>
      <c r="BG113" s="959"/>
      <c r="BH113" s="959"/>
      <c r="BI113" s="959"/>
      <c r="BJ113" s="959"/>
      <c r="BK113" s="959"/>
      <c r="BL113" s="959"/>
      <c r="BM113" s="959"/>
      <c r="BN113" s="959"/>
      <c r="BO113" s="959"/>
      <c r="BP113" s="960"/>
      <c r="BQ113" s="961">
        <v>865587</v>
      </c>
      <c r="BR113" s="962"/>
      <c r="BS113" s="962"/>
      <c r="BT113" s="962"/>
      <c r="BU113" s="962"/>
      <c r="BV113" s="962">
        <v>740756</v>
      </c>
      <c r="BW113" s="962"/>
      <c r="BX113" s="962"/>
      <c r="BY113" s="962"/>
      <c r="BZ113" s="962"/>
      <c r="CA113" s="962">
        <v>622649</v>
      </c>
      <c r="CB113" s="962"/>
      <c r="CC113" s="962"/>
      <c r="CD113" s="962"/>
      <c r="CE113" s="962"/>
      <c r="CF113" s="956">
        <v>4.8</v>
      </c>
      <c r="CG113" s="957"/>
      <c r="CH113" s="957"/>
      <c r="CI113" s="957"/>
      <c r="CJ113" s="957"/>
      <c r="CK113" s="984"/>
      <c r="CL113" s="985"/>
      <c r="CM113" s="958" t="s">
        <v>455</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395</v>
      </c>
      <c r="DH113" s="995"/>
      <c r="DI113" s="995"/>
      <c r="DJ113" s="995"/>
      <c r="DK113" s="996"/>
      <c r="DL113" s="997" t="s">
        <v>442</v>
      </c>
      <c r="DM113" s="995"/>
      <c r="DN113" s="995"/>
      <c r="DO113" s="995"/>
      <c r="DP113" s="996"/>
      <c r="DQ113" s="997" t="s">
        <v>446</v>
      </c>
      <c r="DR113" s="995"/>
      <c r="DS113" s="995"/>
      <c r="DT113" s="995"/>
      <c r="DU113" s="996"/>
      <c r="DV113" s="998" t="s">
        <v>443</v>
      </c>
      <c r="DW113" s="999"/>
      <c r="DX113" s="999"/>
      <c r="DY113" s="999"/>
      <c r="DZ113" s="1000"/>
    </row>
    <row r="114" spans="1:130" s="230" customFormat="1" ht="26.25" customHeight="1" x14ac:dyDescent="0.15">
      <c r="A114" s="990"/>
      <c r="B114" s="991"/>
      <c r="C114" s="959" t="s">
        <v>456</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97983</v>
      </c>
      <c r="AB114" s="995"/>
      <c r="AC114" s="995"/>
      <c r="AD114" s="995"/>
      <c r="AE114" s="996"/>
      <c r="AF114" s="997">
        <v>99374</v>
      </c>
      <c r="AG114" s="995"/>
      <c r="AH114" s="995"/>
      <c r="AI114" s="995"/>
      <c r="AJ114" s="996"/>
      <c r="AK114" s="997">
        <v>94105</v>
      </c>
      <c r="AL114" s="995"/>
      <c r="AM114" s="995"/>
      <c r="AN114" s="995"/>
      <c r="AO114" s="996"/>
      <c r="AP114" s="998">
        <v>0.7</v>
      </c>
      <c r="AQ114" s="999"/>
      <c r="AR114" s="999"/>
      <c r="AS114" s="999"/>
      <c r="AT114" s="1000"/>
      <c r="AU114" s="944"/>
      <c r="AV114" s="945"/>
      <c r="AW114" s="945"/>
      <c r="AX114" s="945"/>
      <c r="AY114" s="945"/>
      <c r="AZ114" s="958" t="s">
        <v>457</v>
      </c>
      <c r="BA114" s="959"/>
      <c r="BB114" s="959"/>
      <c r="BC114" s="959"/>
      <c r="BD114" s="959"/>
      <c r="BE114" s="959"/>
      <c r="BF114" s="959"/>
      <c r="BG114" s="959"/>
      <c r="BH114" s="959"/>
      <c r="BI114" s="959"/>
      <c r="BJ114" s="959"/>
      <c r="BK114" s="959"/>
      <c r="BL114" s="959"/>
      <c r="BM114" s="959"/>
      <c r="BN114" s="959"/>
      <c r="BO114" s="959"/>
      <c r="BP114" s="960"/>
      <c r="BQ114" s="961">
        <v>4414372</v>
      </c>
      <c r="BR114" s="962"/>
      <c r="BS114" s="962"/>
      <c r="BT114" s="962"/>
      <c r="BU114" s="962"/>
      <c r="BV114" s="962">
        <v>4409040</v>
      </c>
      <c r="BW114" s="962"/>
      <c r="BX114" s="962"/>
      <c r="BY114" s="962"/>
      <c r="BZ114" s="962"/>
      <c r="CA114" s="962">
        <v>4286246</v>
      </c>
      <c r="CB114" s="962"/>
      <c r="CC114" s="962"/>
      <c r="CD114" s="962"/>
      <c r="CE114" s="962"/>
      <c r="CF114" s="956">
        <v>33.1</v>
      </c>
      <c r="CG114" s="957"/>
      <c r="CH114" s="957"/>
      <c r="CI114" s="957"/>
      <c r="CJ114" s="957"/>
      <c r="CK114" s="984"/>
      <c r="CL114" s="985"/>
      <c r="CM114" s="958" t="s">
        <v>458</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446</v>
      </c>
      <c r="DH114" s="995"/>
      <c r="DI114" s="995"/>
      <c r="DJ114" s="995"/>
      <c r="DK114" s="996"/>
      <c r="DL114" s="997" t="s">
        <v>452</v>
      </c>
      <c r="DM114" s="995"/>
      <c r="DN114" s="995"/>
      <c r="DO114" s="995"/>
      <c r="DP114" s="996"/>
      <c r="DQ114" s="997" t="s">
        <v>442</v>
      </c>
      <c r="DR114" s="995"/>
      <c r="DS114" s="995"/>
      <c r="DT114" s="995"/>
      <c r="DU114" s="996"/>
      <c r="DV114" s="998" t="s">
        <v>395</v>
      </c>
      <c r="DW114" s="999"/>
      <c r="DX114" s="999"/>
      <c r="DY114" s="999"/>
      <c r="DZ114" s="1000"/>
    </row>
    <row r="115" spans="1:130" s="230" customFormat="1" ht="26.25" customHeight="1" x14ac:dyDescent="0.15">
      <c r="A115" s="990"/>
      <c r="B115" s="991"/>
      <c r="C115" s="959" t="s">
        <v>459</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3011</v>
      </c>
      <c r="AB115" s="974"/>
      <c r="AC115" s="974"/>
      <c r="AD115" s="974"/>
      <c r="AE115" s="975"/>
      <c r="AF115" s="976">
        <v>713</v>
      </c>
      <c r="AG115" s="974"/>
      <c r="AH115" s="974"/>
      <c r="AI115" s="974"/>
      <c r="AJ115" s="975"/>
      <c r="AK115" s="976">
        <v>278</v>
      </c>
      <c r="AL115" s="974"/>
      <c r="AM115" s="974"/>
      <c r="AN115" s="974"/>
      <c r="AO115" s="975"/>
      <c r="AP115" s="977">
        <v>0</v>
      </c>
      <c r="AQ115" s="978"/>
      <c r="AR115" s="978"/>
      <c r="AS115" s="978"/>
      <c r="AT115" s="979"/>
      <c r="AU115" s="944"/>
      <c r="AV115" s="945"/>
      <c r="AW115" s="945"/>
      <c r="AX115" s="945"/>
      <c r="AY115" s="945"/>
      <c r="AZ115" s="958" t="s">
        <v>460</v>
      </c>
      <c r="BA115" s="959"/>
      <c r="BB115" s="959"/>
      <c r="BC115" s="959"/>
      <c r="BD115" s="959"/>
      <c r="BE115" s="959"/>
      <c r="BF115" s="959"/>
      <c r="BG115" s="959"/>
      <c r="BH115" s="959"/>
      <c r="BI115" s="959"/>
      <c r="BJ115" s="959"/>
      <c r="BK115" s="959"/>
      <c r="BL115" s="959"/>
      <c r="BM115" s="959"/>
      <c r="BN115" s="959"/>
      <c r="BO115" s="959"/>
      <c r="BP115" s="960"/>
      <c r="BQ115" s="961">
        <v>5821</v>
      </c>
      <c r="BR115" s="962"/>
      <c r="BS115" s="962"/>
      <c r="BT115" s="962"/>
      <c r="BU115" s="962"/>
      <c r="BV115" s="962">
        <v>5065</v>
      </c>
      <c r="BW115" s="962"/>
      <c r="BX115" s="962"/>
      <c r="BY115" s="962"/>
      <c r="BZ115" s="962"/>
      <c r="CA115" s="962">
        <v>4289</v>
      </c>
      <c r="CB115" s="962"/>
      <c r="CC115" s="962"/>
      <c r="CD115" s="962"/>
      <c r="CE115" s="962"/>
      <c r="CF115" s="956">
        <v>0</v>
      </c>
      <c r="CG115" s="957"/>
      <c r="CH115" s="957"/>
      <c r="CI115" s="957"/>
      <c r="CJ115" s="957"/>
      <c r="CK115" s="984"/>
      <c r="CL115" s="985"/>
      <c r="CM115" s="958" t="s">
        <v>461</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452</v>
      </c>
      <c r="DH115" s="995"/>
      <c r="DI115" s="995"/>
      <c r="DJ115" s="995"/>
      <c r="DK115" s="996"/>
      <c r="DL115" s="997" t="s">
        <v>442</v>
      </c>
      <c r="DM115" s="995"/>
      <c r="DN115" s="995"/>
      <c r="DO115" s="995"/>
      <c r="DP115" s="996"/>
      <c r="DQ115" s="997" t="s">
        <v>237</v>
      </c>
      <c r="DR115" s="995"/>
      <c r="DS115" s="995"/>
      <c r="DT115" s="995"/>
      <c r="DU115" s="996"/>
      <c r="DV115" s="998" t="s">
        <v>462</v>
      </c>
      <c r="DW115" s="999"/>
      <c r="DX115" s="999"/>
      <c r="DY115" s="999"/>
      <c r="DZ115" s="1000"/>
    </row>
    <row r="116" spans="1:130" s="230" customFormat="1" ht="26.25" customHeight="1" x14ac:dyDescent="0.15">
      <c r="A116" s="992"/>
      <c r="B116" s="993"/>
      <c r="C116" s="1001" t="s">
        <v>463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442</v>
      </c>
      <c r="AB116" s="995"/>
      <c r="AC116" s="995"/>
      <c r="AD116" s="995"/>
      <c r="AE116" s="996"/>
      <c r="AF116" s="997" t="s">
        <v>443</v>
      </c>
      <c r="AG116" s="995"/>
      <c r="AH116" s="995"/>
      <c r="AI116" s="995"/>
      <c r="AJ116" s="996"/>
      <c r="AK116" s="997" t="s">
        <v>446</v>
      </c>
      <c r="AL116" s="995"/>
      <c r="AM116" s="995"/>
      <c r="AN116" s="995"/>
      <c r="AO116" s="996"/>
      <c r="AP116" s="998" t="s">
        <v>442</v>
      </c>
      <c r="AQ116" s="999"/>
      <c r="AR116" s="999"/>
      <c r="AS116" s="999"/>
      <c r="AT116" s="1000"/>
      <c r="AU116" s="944"/>
      <c r="AV116" s="945"/>
      <c r="AW116" s="945"/>
      <c r="AX116" s="945"/>
      <c r="AY116" s="945"/>
      <c r="AZ116" s="1003" t="s">
        <v>464</v>
      </c>
      <c r="BA116" s="1004"/>
      <c r="BB116" s="1004"/>
      <c r="BC116" s="1004"/>
      <c r="BD116" s="1004"/>
      <c r="BE116" s="1004"/>
      <c r="BF116" s="1004"/>
      <c r="BG116" s="1004"/>
      <c r="BH116" s="1004"/>
      <c r="BI116" s="1004"/>
      <c r="BJ116" s="1004"/>
      <c r="BK116" s="1004"/>
      <c r="BL116" s="1004"/>
      <c r="BM116" s="1004"/>
      <c r="BN116" s="1004"/>
      <c r="BO116" s="1004"/>
      <c r="BP116" s="1005"/>
      <c r="BQ116" s="961" t="s">
        <v>446</v>
      </c>
      <c r="BR116" s="962"/>
      <c r="BS116" s="962"/>
      <c r="BT116" s="962"/>
      <c r="BU116" s="962"/>
      <c r="BV116" s="962" t="s">
        <v>442</v>
      </c>
      <c r="BW116" s="962"/>
      <c r="BX116" s="962"/>
      <c r="BY116" s="962"/>
      <c r="BZ116" s="962"/>
      <c r="CA116" s="962" t="s">
        <v>395</v>
      </c>
      <c r="CB116" s="962"/>
      <c r="CC116" s="962"/>
      <c r="CD116" s="962"/>
      <c r="CE116" s="962"/>
      <c r="CF116" s="956" t="s">
        <v>443</v>
      </c>
      <c r="CG116" s="957"/>
      <c r="CH116" s="957"/>
      <c r="CI116" s="957"/>
      <c r="CJ116" s="957"/>
      <c r="CK116" s="984"/>
      <c r="CL116" s="985"/>
      <c r="CM116" s="958" t="s">
        <v>465</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v>307</v>
      </c>
      <c r="DH116" s="995"/>
      <c r="DI116" s="995"/>
      <c r="DJ116" s="995"/>
      <c r="DK116" s="996"/>
      <c r="DL116" s="997" t="s">
        <v>237</v>
      </c>
      <c r="DM116" s="995"/>
      <c r="DN116" s="995"/>
      <c r="DO116" s="995"/>
      <c r="DP116" s="996"/>
      <c r="DQ116" s="997" t="s">
        <v>445</v>
      </c>
      <c r="DR116" s="995"/>
      <c r="DS116" s="995"/>
      <c r="DT116" s="995"/>
      <c r="DU116" s="996"/>
      <c r="DV116" s="998" t="s">
        <v>443</v>
      </c>
      <c r="DW116" s="999"/>
      <c r="DX116" s="999"/>
      <c r="DY116" s="999"/>
      <c r="DZ116" s="1000"/>
    </row>
    <row r="117" spans="1:130" s="230" customFormat="1" ht="26.25" customHeight="1" x14ac:dyDescent="0.15">
      <c r="A117" s="948" t="s">
        <v>190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466</v>
      </c>
      <c r="Z117" s="930"/>
      <c r="AA117" s="1014">
        <v>5749769</v>
      </c>
      <c r="AB117" s="1015"/>
      <c r="AC117" s="1015"/>
      <c r="AD117" s="1015"/>
      <c r="AE117" s="1016"/>
      <c r="AF117" s="1017">
        <v>5520322</v>
      </c>
      <c r="AG117" s="1015"/>
      <c r="AH117" s="1015"/>
      <c r="AI117" s="1015"/>
      <c r="AJ117" s="1016"/>
      <c r="AK117" s="1017">
        <v>5410901</v>
      </c>
      <c r="AL117" s="1015"/>
      <c r="AM117" s="1015"/>
      <c r="AN117" s="1015"/>
      <c r="AO117" s="1016"/>
      <c r="AP117" s="1018"/>
      <c r="AQ117" s="1019"/>
      <c r="AR117" s="1019"/>
      <c r="AS117" s="1019"/>
      <c r="AT117" s="1020"/>
      <c r="AU117" s="944"/>
      <c r="AV117" s="945"/>
      <c r="AW117" s="945"/>
      <c r="AX117" s="945"/>
      <c r="AY117" s="945"/>
      <c r="AZ117" s="1010" t="s">
        <v>467</v>
      </c>
      <c r="BA117" s="1011"/>
      <c r="BB117" s="1011"/>
      <c r="BC117" s="1011"/>
      <c r="BD117" s="1011"/>
      <c r="BE117" s="1011"/>
      <c r="BF117" s="1011"/>
      <c r="BG117" s="1011"/>
      <c r="BH117" s="1011"/>
      <c r="BI117" s="1011"/>
      <c r="BJ117" s="1011"/>
      <c r="BK117" s="1011"/>
      <c r="BL117" s="1011"/>
      <c r="BM117" s="1011"/>
      <c r="BN117" s="1011"/>
      <c r="BO117" s="1011"/>
      <c r="BP117" s="1012"/>
      <c r="BQ117" s="961" t="s">
        <v>443</v>
      </c>
      <c r="BR117" s="962"/>
      <c r="BS117" s="962"/>
      <c r="BT117" s="962"/>
      <c r="BU117" s="962"/>
      <c r="BV117" s="962" t="s">
        <v>443</v>
      </c>
      <c r="BW117" s="962"/>
      <c r="BX117" s="962"/>
      <c r="BY117" s="962"/>
      <c r="BZ117" s="962"/>
      <c r="CA117" s="962" t="s">
        <v>443</v>
      </c>
      <c r="CB117" s="962"/>
      <c r="CC117" s="962"/>
      <c r="CD117" s="962"/>
      <c r="CE117" s="962"/>
      <c r="CF117" s="956" t="s">
        <v>445</v>
      </c>
      <c r="CG117" s="957"/>
      <c r="CH117" s="957"/>
      <c r="CI117" s="957"/>
      <c r="CJ117" s="957"/>
      <c r="CK117" s="984"/>
      <c r="CL117" s="985"/>
      <c r="CM117" s="958" t="s">
        <v>468</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452</v>
      </c>
      <c r="DH117" s="995"/>
      <c r="DI117" s="995"/>
      <c r="DJ117" s="995"/>
      <c r="DK117" s="996"/>
      <c r="DL117" s="997" t="s">
        <v>442</v>
      </c>
      <c r="DM117" s="995"/>
      <c r="DN117" s="995"/>
      <c r="DO117" s="995"/>
      <c r="DP117" s="996"/>
      <c r="DQ117" s="997" t="s">
        <v>442</v>
      </c>
      <c r="DR117" s="995"/>
      <c r="DS117" s="995"/>
      <c r="DT117" s="995"/>
      <c r="DU117" s="996"/>
      <c r="DV117" s="998" t="s">
        <v>441</v>
      </c>
      <c r="DW117" s="999"/>
      <c r="DX117" s="999"/>
      <c r="DY117" s="999"/>
      <c r="DZ117" s="1000"/>
    </row>
    <row r="118" spans="1:130" s="230" customFormat="1" ht="26.25" customHeight="1" x14ac:dyDescent="0.15">
      <c r="A118" s="948" t="s">
        <v>435</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432</v>
      </c>
      <c r="AB118" s="929"/>
      <c r="AC118" s="929"/>
      <c r="AD118" s="929"/>
      <c r="AE118" s="930"/>
      <c r="AF118" s="928" t="s">
        <v>433</v>
      </c>
      <c r="AG118" s="929"/>
      <c r="AH118" s="929"/>
      <c r="AI118" s="929"/>
      <c r="AJ118" s="930"/>
      <c r="AK118" s="928" t="s">
        <v>310</v>
      </c>
      <c r="AL118" s="929"/>
      <c r="AM118" s="929"/>
      <c r="AN118" s="929"/>
      <c r="AO118" s="930"/>
      <c r="AP118" s="1006" t="s">
        <v>434</v>
      </c>
      <c r="AQ118" s="1007"/>
      <c r="AR118" s="1007"/>
      <c r="AS118" s="1007"/>
      <c r="AT118" s="1008"/>
      <c r="AU118" s="944"/>
      <c r="AV118" s="945"/>
      <c r="AW118" s="945"/>
      <c r="AX118" s="945"/>
      <c r="AY118" s="945"/>
      <c r="AZ118" s="1009" t="s">
        <v>469</v>
      </c>
      <c r="BA118" s="1001"/>
      <c r="BB118" s="1001"/>
      <c r="BC118" s="1001"/>
      <c r="BD118" s="1001"/>
      <c r="BE118" s="1001"/>
      <c r="BF118" s="1001"/>
      <c r="BG118" s="1001"/>
      <c r="BH118" s="1001"/>
      <c r="BI118" s="1001"/>
      <c r="BJ118" s="1001"/>
      <c r="BK118" s="1001"/>
      <c r="BL118" s="1001"/>
      <c r="BM118" s="1001"/>
      <c r="BN118" s="1001"/>
      <c r="BO118" s="1001"/>
      <c r="BP118" s="1002"/>
      <c r="BQ118" s="1035" t="s">
        <v>442</v>
      </c>
      <c r="BR118" s="1036"/>
      <c r="BS118" s="1036"/>
      <c r="BT118" s="1036"/>
      <c r="BU118" s="1036"/>
      <c r="BV118" s="1036" t="s">
        <v>445</v>
      </c>
      <c r="BW118" s="1036"/>
      <c r="BX118" s="1036"/>
      <c r="BY118" s="1036"/>
      <c r="BZ118" s="1036"/>
      <c r="CA118" s="1036" t="s">
        <v>452</v>
      </c>
      <c r="CB118" s="1036"/>
      <c r="CC118" s="1036"/>
      <c r="CD118" s="1036"/>
      <c r="CE118" s="1036"/>
      <c r="CF118" s="956" t="s">
        <v>442</v>
      </c>
      <c r="CG118" s="957"/>
      <c r="CH118" s="957"/>
      <c r="CI118" s="957"/>
      <c r="CJ118" s="957"/>
      <c r="CK118" s="984"/>
      <c r="CL118" s="985"/>
      <c r="CM118" s="958" t="s">
        <v>470</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445</v>
      </c>
      <c r="DH118" s="995"/>
      <c r="DI118" s="995"/>
      <c r="DJ118" s="995"/>
      <c r="DK118" s="996"/>
      <c r="DL118" s="997" t="s">
        <v>445</v>
      </c>
      <c r="DM118" s="995"/>
      <c r="DN118" s="995"/>
      <c r="DO118" s="995"/>
      <c r="DP118" s="996"/>
      <c r="DQ118" s="997" t="s">
        <v>441</v>
      </c>
      <c r="DR118" s="995"/>
      <c r="DS118" s="995"/>
      <c r="DT118" s="995"/>
      <c r="DU118" s="996"/>
      <c r="DV118" s="998" t="s">
        <v>395</v>
      </c>
      <c r="DW118" s="999"/>
      <c r="DX118" s="999"/>
      <c r="DY118" s="999"/>
      <c r="DZ118" s="1000"/>
    </row>
    <row r="119" spans="1:130" s="230" customFormat="1" ht="26.25" customHeight="1" x14ac:dyDescent="0.15">
      <c r="A119" s="1092" t="s">
        <v>438</v>
      </c>
      <c r="B119" s="983"/>
      <c r="C119" s="965" t="s">
        <v>439</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442</v>
      </c>
      <c r="AB119" s="936"/>
      <c r="AC119" s="936"/>
      <c r="AD119" s="936"/>
      <c r="AE119" s="937"/>
      <c r="AF119" s="938" t="s">
        <v>442</v>
      </c>
      <c r="AG119" s="936"/>
      <c r="AH119" s="936"/>
      <c r="AI119" s="936"/>
      <c r="AJ119" s="937"/>
      <c r="AK119" s="938" t="s">
        <v>395</v>
      </c>
      <c r="AL119" s="936"/>
      <c r="AM119" s="936"/>
      <c r="AN119" s="936"/>
      <c r="AO119" s="937"/>
      <c r="AP119" s="939" t="s">
        <v>452</v>
      </c>
      <c r="AQ119" s="940"/>
      <c r="AR119" s="940"/>
      <c r="AS119" s="940"/>
      <c r="AT119" s="941"/>
      <c r="AU119" s="946"/>
      <c r="AV119" s="947"/>
      <c r="AW119" s="947"/>
      <c r="AX119" s="947"/>
      <c r="AY119" s="947"/>
      <c r="AZ119" s="251" t="s">
        <v>190</v>
      </c>
      <c r="BA119" s="251"/>
      <c r="BB119" s="251"/>
      <c r="BC119" s="251"/>
      <c r="BD119" s="251"/>
      <c r="BE119" s="251"/>
      <c r="BF119" s="251"/>
      <c r="BG119" s="251"/>
      <c r="BH119" s="251"/>
      <c r="BI119" s="251"/>
      <c r="BJ119" s="251"/>
      <c r="BK119" s="251"/>
      <c r="BL119" s="251"/>
      <c r="BM119" s="251"/>
      <c r="BN119" s="251"/>
      <c r="BO119" s="1013" t="s">
        <v>471</v>
      </c>
      <c r="BP119" s="1041"/>
      <c r="BQ119" s="1035">
        <v>64279567</v>
      </c>
      <c r="BR119" s="1036"/>
      <c r="BS119" s="1036"/>
      <c r="BT119" s="1036"/>
      <c r="BU119" s="1036"/>
      <c r="BV119" s="1036">
        <v>62989108</v>
      </c>
      <c r="BW119" s="1036"/>
      <c r="BX119" s="1036"/>
      <c r="BY119" s="1036"/>
      <c r="BZ119" s="1036"/>
      <c r="CA119" s="1036">
        <v>60466146</v>
      </c>
      <c r="CB119" s="1036"/>
      <c r="CC119" s="1036"/>
      <c r="CD119" s="1036"/>
      <c r="CE119" s="1036"/>
      <c r="CF119" s="1037"/>
      <c r="CG119" s="1038"/>
      <c r="CH119" s="1038"/>
      <c r="CI119" s="1038"/>
      <c r="CJ119" s="1039"/>
      <c r="CK119" s="986"/>
      <c r="CL119" s="987"/>
      <c r="CM119" s="1009" t="s">
        <v>472</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442</v>
      </c>
      <c r="DH119" s="1022"/>
      <c r="DI119" s="1022"/>
      <c r="DJ119" s="1022"/>
      <c r="DK119" s="1023"/>
      <c r="DL119" s="1021" t="s">
        <v>443</v>
      </c>
      <c r="DM119" s="1022"/>
      <c r="DN119" s="1022"/>
      <c r="DO119" s="1022"/>
      <c r="DP119" s="1023"/>
      <c r="DQ119" s="1021" t="s">
        <v>442</v>
      </c>
      <c r="DR119" s="1022"/>
      <c r="DS119" s="1022"/>
      <c r="DT119" s="1022"/>
      <c r="DU119" s="1023"/>
      <c r="DV119" s="1024" t="s">
        <v>452</v>
      </c>
      <c r="DW119" s="1025"/>
      <c r="DX119" s="1025"/>
      <c r="DY119" s="1025"/>
      <c r="DZ119" s="1026"/>
    </row>
    <row r="120" spans="1:130" s="230" customFormat="1" ht="26.25" customHeight="1" x14ac:dyDescent="0.15">
      <c r="A120" s="1093"/>
      <c r="B120" s="985"/>
      <c r="C120" s="958" t="s">
        <v>447</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445</v>
      </c>
      <c r="AB120" s="995"/>
      <c r="AC120" s="995"/>
      <c r="AD120" s="995"/>
      <c r="AE120" s="996"/>
      <c r="AF120" s="997" t="s">
        <v>442</v>
      </c>
      <c r="AG120" s="995"/>
      <c r="AH120" s="995"/>
      <c r="AI120" s="995"/>
      <c r="AJ120" s="996"/>
      <c r="AK120" s="997" t="s">
        <v>443</v>
      </c>
      <c r="AL120" s="995"/>
      <c r="AM120" s="995"/>
      <c r="AN120" s="995"/>
      <c r="AO120" s="996"/>
      <c r="AP120" s="998" t="s">
        <v>395</v>
      </c>
      <c r="AQ120" s="999"/>
      <c r="AR120" s="999"/>
      <c r="AS120" s="999"/>
      <c r="AT120" s="1000"/>
      <c r="AU120" s="1027" t="s">
        <v>473</v>
      </c>
      <c r="AV120" s="1028"/>
      <c r="AW120" s="1028"/>
      <c r="AX120" s="1028"/>
      <c r="AY120" s="1029"/>
      <c r="AZ120" s="965" t="s">
        <v>474</v>
      </c>
      <c r="BA120" s="933"/>
      <c r="BB120" s="933"/>
      <c r="BC120" s="933"/>
      <c r="BD120" s="933"/>
      <c r="BE120" s="933"/>
      <c r="BF120" s="933"/>
      <c r="BG120" s="933"/>
      <c r="BH120" s="933"/>
      <c r="BI120" s="933"/>
      <c r="BJ120" s="933"/>
      <c r="BK120" s="933"/>
      <c r="BL120" s="933"/>
      <c r="BM120" s="933"/>
      <c r="BN120" s="933"/>
      <c r="BO120" s="933"/>
      <c r="BP120" s="934"/>
      <c r="BQ120" s="966">
        <v>7259298</v>
      </c>
      <c r="BR120" s="967"/>
      <c r="BS120" s="967"/>
      <c r="BT120" s="967"/>
      <c r="BU120" s="967"/>
      <c r="BV120" s="967">
        <v>7813116</v>
      </c>
      <c r="BW120" s="967"/>
      <c r="BX120" s="967"/>
      <c r="BY120" s="967"/>
      <c r="BZ120" s="967"/>
      <c r="CA120" s="967">
        <v>7381851</v>
      </c>
      <c r="CB120" s="967"/>
      <c r="CC120" s="967"/>
      <c r="CD120" s="967"/>
      <c r="CE120" s="967"/>
      <c r="CF120" s="980">
        <v>57</v>
      </c>
      <c r="CG120" s="981"/>
      <c r="CH120" s="981"/>
      <c r="CI120" s="981"/>
      <c r="CJ120" s="981"/>
      <c r="CK120" s="1042" t="s">
        <v>475</v>
      </c>
      <c r="CL120" s="1043"/>
      <c r="CM120" s="1043"/>
      <c r="CN120" s="1043"/>
      <c r="CO120" s="1044"/>
      <c r="CP120" s="1050" t="s">
        <v>476</v>
      </c>
      <c r="CQ120" s="1051"/>
      <c r="CR120" s="1051"/>
      <c r="CS120" s="1051"/>
      <c r="CT120" s="1051"/>
      <c r="CU120" s="1051"/>
      <c r="CV120" s="1051"/>
      <c r="CW120" s="1051"/>
      <c r="CX120" s="1051"/>
      <c r="CY120" s="1051"/>
      <c r="CZ120" s="1051"/>
      <c r="DA120" s="1051"/>
      <c r="DB120" s="1051"/>
      <c r="DC120" s="1051"/>
      <c r="DD120" s="1051"/>
      <c r="DE120" s="1051"/>
      <c r="DF120" s="1052"/>
      <c r="DG120" s="966">
        <v>5976853</v>
      </c>
      <c r="DH120" s="967"/>
      <c r="DI120" s="967"/>
      <c r="DJ120" s="967"/>
      <c r="DK120" s="967"/>
      <c r="DL120" s="967">
        <v>5779147</v>
      </c>
      <c r="DM120" s="967"/>
      <c r="DN120" s="967"/>
      <c r="DO120" s="967"/>
      <c r="DP120" s="967"/>
      <c r="DQ120" s="967">
        <v>5731213</v>
      </c>
      <c r="DR120" s="967"/>
      <c r="DS120" s="967"/>
      <c r="DT120" s="967"/>
      <c r="DU120" s="967"/>
      <c r="DV120" s="968">
        <v>44.3</v>
      </c>
      <c r="DW120" s="968"/>
      <c r="DX120" s="968"/>
      <c r="DY120" s="968"/>
      <c r="DZ120" s="969"/>
    </row>
    <row r="121" spans="1:130" s="230" customFormat="1" ht="26.25" customHeight="1" x14ac:dyDescent="0.15">
      <c r="A121" s="1093"/>
      <c r="B121" s="985"/>
      <c r="C121" s="1010" t="s">
        <v>477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446</v>
      </c>
      <c r="AB121" s="995"/>
      <c r="AC121" s="995"/>
      <c r="AD121" s="995"/>
      <c r="AE121" s="996"/>
      <c r="AF121" s="997" t="s">
        <v>442</v>
      </c>
      <c r="AG121" s="995"/>
      <c r="AH121" s="995"/>
      <c r="AI121" s="995"/>
      <c r="AJ121" s="996"/>
      <c r="AK121" s="997" t="s">
        <v>442</v>
      </c>
      <c r="AL121" s="995"/>
      <c r="AM121" s="995"/>
      <c r="AN121" s="995"/>
      <c r="AO121" s="996"/>
      <c r="AP121" s="998" t="s">
        <v>446</v>
      </c>
      <c r="AQ121" s="999"/>
      <c r="AR121" s="999"/>
      <c r="AS121" s="999"/>
      <c r="AT121" s="1000"/>
      <c r="AU121" s="1030"/>
      <c r="AV121" s="1031"/>
      <c r="AW121" s="1031"/>
      <c r="AX121" s="1031"/>
      <c r="AY121" s="1032"/>
      <c r="AZ121" s="958" t="s">
        <v>478</v>
      </c>
      <c r="BA121" s="959"/>
      <c r="BB121" s="959"/>
      <c r="BC121" s="959"/>
      <c r="BD121" s="959"/>
      <c r="BE121" s="959"/>
      <c r="BF121" s="959"/>
      <c r="BG121" s="959"/>
      <c r="BH121" s="959"/>
      <c r="BI121" s="959"/>
      <c r="BJ121" s="959"/>
      <c r="BK121" s="959"/>
      <c r="BL121" s="959"/>
      <c r="BM121" s="959"/>
      <c r="BN121" s="959"/>
      <c r="BO121" s="959"/>
      <c r="BP121" s="960"/>
      <c r="BQ121" s="961">
        <v>356058</v>
      </c>
      <c r="BR121" s="962"/>
      <c r="BS121" s="962"/>
      <c r="BT121" s="962"/>
      <c r="BU121" s="962"/>
      <c r="BV121" s="962">
        <v>317164</v>
      </c>
      <c r="BW121" s="962"/>
      <c r="BX121" s="962"/>
      <c r="BY121" s="962"/>
      <c r="BZ121" s="962"/>
      <c r="CA121" s="962">
        <v>423701</v>
      </c>
      <c r="CB121" s="962"/>
      <c r="CC121" s="962"/>
      <c r="CD121" s="962"/>
      <c r="CE121" s="962"/>
      <c r="CF121" s="956">
        <v>3.3</v>
      </c>
      <c r="CG121" s="957"/>
      <c r="CH121" s="957"/>
      <c r="CI121" s="957"/>
      <c r="CJ121" s="957"/>
      <c r="CK121" s="1045"/>
      <c r="CL121" s="1046"/>
      <c r="CM121" s="1046"/>
      <c r="CN121" s="1046"/>
      <c r="CO121" s="1047"/>
      <c r="CP121" s="1055" t="s">
        <v>479</v>
      </c>
      <c r="CQ121" s="1056"/>
      <c r="CR121" s="1056"/>
      <c r="CS121" s="1056"/>
      <c r="CT121" s="1056"/>
      <c r="CU121" s="1056"/>
      <c r="CV121" s="1056"/>
      <c r="CW121" s="1056"/>
      <c r="CX121" s="1056"/>
      <c r="CY121" s="1056"/>
      <c r="CZ121" s="1056"/>
      <c r="DA121" s="1056"/>
      <c r="DB121" s="1056"/>
      <c r="DC121" s="1056"/>
      <c r="DD121" s="1056"/>
      <c r="DE121" s="1056"/>
      <c r="DF121" s="1057"/>
      <c r="DG121" s="961">
        <v>6141071</v>
      </c>
      <c r="DH121" s="962"/>
      <c r="DI121" s="962"/>
      <c r="DJ121" s="962"/>
      <c r="DK121" s="962"/>
      <c r="DL121" s="962">
        <v>5881338</v>
      </c>
      <c r="DM121" s="962"/>
      <c r="DN121" s="962"/>
      <c r="DO121" s="962"/>
      <c r="DP121" s="962"/>
      <c r="DQ121" s="962">
        <v>5660966</v>
      </c>
      <c r="DR121" s="962"/>
      <c r="DS121" s="962"/>
      <c r="DT121" s="962"/>
      <c r="DU121" s="962"/>
      <c r="DV121" s="963">
        <v>43.7</v>
      </c>
      <c r="DW121" s="963"/>
      <c r="DX121" s="963"/>
      <c r="DY121" s="963"/>
      <c r="DZ121" s="964"/>
    </row>
    <row r="122" spans="1:130" s="230" customFormat="1" ht="26.25" customHeight="1" x14ac:dyDescent="0.15">
      <c r="A122" s="1093"/>
      <c r="B122" s="985"/>
      <c r="C122" s="958" t="s">
        <v>458</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445</v>
      </c>
      <c r="AB122" s="995"/>
      <c r="AC122" s="995"/>
      <c r="AD122" s="995"/>
      <c r="AE122" s="996"/>
      <c r="AF122" s="997" t="s">
        <v>441</v>
      </c>
      <c r="AG122" s="995"/>
      <c r="AH122" s="995"/>
      <c r="AI122" s="995"/>
      <c r="AJ122" s="996"/>
      <c r="AK122" s="997" t="s">
        <v>443</v>
      </c>
      <c r="AL122" s="995"/>
      <c r="AM122" s="995"/>
      <c r="AN122" s="995"/>
      <c r="AO122" s="996"/>
      <c r="AP122" s="998" t="s">
        <v>441</v>
      </c>
      <c r="AQ122" s="999"/>
      <c r="AR122" s="999"/>
      <c r="AS122" s="999"/>
      <c r="AT122" s="1000"/>
      <c r="AU122" s="1030"/>
      <c r="AV122" s="1031"/>
      <c r="AW122" s="1031"/>
      <c r="AX122" s="1031"/>
      <c r="AY122" s="1032"/>
      <c r="AZ122" s="1009" t="s">
        <v>480</v>
      </c>
      <c r="BA122" s="1001"/>
      <c r="BB122" s="1001"/>
      <c r="BC122" s="1001"/>
      <c r="BD122" s="1001"/>
      <c r="BE122" s="1001"/>
      <c r="BF122" s="1001"/>
      <c r="BG122" s="1001"/>
      <c r="BH122" s="1001"/>
      <c r="BI122" s="1001"/>
      <c r="BJ122" s="1001"/>
      <c r="BK122" s="1001"/>
      <c r="BL122" s="1001"/>
      <c r="BM122" s="1001"/>
      <c r="BN122" s="1001"/>
      <c r="BO122" s="1001"/>
      <c r="BP122" s="1002"/>
      <c r="BQ122" s="1035">
        <v>42840833</v>
      </c>
      <c r="BR122" s="1036"/>
      <c r="BS122" s="1036"/>
      <c r="BT122" s="1036"/>
      <c r="BU122" s="1036"/>
      <c r="BV122" s="1036">
        <v>41643721</v>
      </c>
      <c r="BW122" s="1036"/>
      <c r="BX122" s="1036"/>
      <c r="BY122" s="1036"/>
      <c r="BZ122" s="1036"/>
      <c r="CA122" s="1036">
        <v>40265139</v>
      </c>
      <c r="CB122" s="1036"/>
      <c r="CC122" s="1036"/>
      <c r="CD122" s="1036"/>
      <c r="CE122" s="1036"/>
      <c r="CF122" s="1053">
        <v>311.10000000000002</v>
      </c>
      <c r="CG122" s="1054"/>
      <c r="CH122" s="1054"/>
      <c r="CI122" s="1054"/>
      <c r="CJ122" s="1054"/>
      <c r="CK122" s="1045"/>
      <c r="CL122" s="1046"/>
      <c r="CM122" s="1046"/>
      <c r="CN122" s="1046"/>
      <c r="CO122" s="1047"/>
      <c r="CP122" s="1055" t="s">
        <v>481</v>
      </c>
      <c r="CQ122" s="1056"/>
      <c r="CR122" s="1056"/>
      <c r="CS122" s="1056"/>
      <c r="CT122" s="1056"/>
      <c r="CU122" s="1056"/>
      <c r="CV122" s="1056"/>
      <c r="CW122" s="1056"/>
      <c r="CX122" s="1056"/>
      <c r="CY122" s="1056"/>
      <c r="CZ122" s="1056"/>
      <c r="DA122" s="1056"/>
      <c r="DB122" s="1056"/>
      <c r="DC122" s="1056"/>
      <c r="DD122" s="1056"/>
      <c r="DE122" s="1056"/>
      <c r="DF122" s="1057"/>
      <c r="DG122" s="961">
        <v>5641196</v>
      </c>
      <c r="DH122" s="962"/>
      <c r="DI122" s="962"/>
      <c r="DJ122" s="962"/>
      <c r="DK122" s="962"/>
      <c r="DL122" s="962">
        <v>5427911</v>
      </c>
      <c r="DM122" s="962"/>
      <c r="DN122" s="962"/>
      <c r="DO122" s="962"/>
      <c r="DP122" s="962"/>
      <c r="DQ122" s="962">
        <v>4537378</v>
      </c>
      <c r="DR122" s="962"/>
      <c r="DS122" s="962"/>
      <c r="DT122" s="962"/>
      <c r="DU122" s="962"/>
      <c r="DV122" s="963">
        <v>35.1</v>
      </c>
      <c r="DW122" s="963"/>
      <c r="DX122" s="963"/>
      <c r="DY122" s="963"/>
      <c r="DZ122" s="964"/>
    </row>
    <row r="123" spans="1:130" s="230" customFormat="1" ht="26.25" customHeight="1" x14ac:dyDescent="0.15">
      <c r="A123" s="1093"/>
      <c r="B123" s="985"/>
      <c r="C123" s="958" t="s">
        <v>465</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v>2475</v>
      </c>
      <c r="AB123" s="995"/>
      <c r="AC123" s="995"/>
      <c r="AD123" s="995"/>
      <c r="AE123" s="996"/>
      <c r="AF123" s="997">
        <v>312</v>
      </c>
      <c r="AG123" s="995"/>
      <c r="AH123" s="995"/>
      <c r="AI123" s="995"/>
      <c r="AJ123" s="996"/>
      <c r="AK123" s="997" t="s">
        <v>445</v>
      </c>
      <c r="AL123" s="995"/>
      <c r="AM123" s="995"/>
      <c r="AN123" s="995"/>
      <c r="AO123" s="996"/>
      <c r="AP123" s="998" t="s">
        <v>395</v>
      </c>
      <c r="AQ123" s="999"/>
      <c r="AR123" s="999"/>
      <c r="AS123" s="999"/>
      <c r="AT123" s="1000"/>
      <c r="AU123" s="1033"/>
      <c r="AV123" s="1034"/>
      <c r="AW123" s="1034"/>
      <c r="AX123" s="1034"/>
      <c r="AY123" s="1034"/>
      <c r="AZ123" s="251" t="s">
        <v>190</v>
      </c>
      <c r="BA123" s="251"/>
      <c r="BB123" s="251"/>
      <c r="BC123" s="251"/>
      <c r="BD123" s="251"/>
      <c r="BE123" s="251"/>
      <c r="BF123" s="251"/>
      <c r="BG123" s="251"/>
      <c r="BH123" s="251"/>
      <c r="BI123" s="251"/>
      <c r="BJ123" s="251"/>
      <c r="BK123" s="251"/>
      <c r="BL123" s="251"/>
      <c r="BM123" s="251"/>
      <c r="BN123" s="251"/>
      <c r="BO123" s="1013" t="s">
        <v>482</v>
      </c>
      <c r="BP123" s="1041"/>
      <c r="BQ123" s="1099">
        <v>50456189</v>
      </c>
      <c r="BR123" s="1100"/>
      <c r="BS123" s="1100"/>
      <c r="BT123" s="1100"/>
      <c r="BU123" s="1100"/>
      <c r="BV123" s="1100">
        <v>49774001</v>
      </c>
      <c r="BW123" s="1100"/>
      <c r="BX123" s="1100"/>
      <c r="BY123" s="1100"/>
      <c r="BZ123" s="1100"/>
      <c r="CA123" s="1100">
        <v>48070691</v>
      </c>
      <c r="CB123" s="1100"/>
      <c r="CC123" s="1100"/>
      <c r="CD123" s="1100"/>
      <c r="CE123" s="1100"/>
      <c r="CF123" s="1037"/>
      <c r="CG123" s="1038"/>
      <c r="CH123" s="1038"/>
      <c r="CI123" s="1038"/>
      <c r="CJ123" s="1039"/>
      <c r="CK123" s="1045"/>
      <c r="CL123" s="1046"/>
      <c r="CM123" s="1046"/>
      <c r="CN123" s="1046"/>
      <c r="CO123" s="1047"/>
      <c r="CP123" s="1055" t="s">
        <v>483</v>
      </c>
      <c r="CQ123" s="1056"/>
      <c r="CR123" s="1056"/>
      <c r="CS123" s="1056"/>
      <c r="CT123" s="1056"/>
      <c r="CU123" s="1056"/>
      <c r="CV123" s="1056"/>
      <c r="CW123" s="1056"/>
      <c r="CX123" s="1056"/>
      <c r="CY123" s="1056"/>
      <c r="CZ123" s="1056"/>
      <c r="DA123" s="1056"/>
      <c r="DB123" s="1056"/>
      <c r="DC123" s="1056"/>
      <c r="DD123" s="1056"/>
      <c r="DE123" s="1056"/>
      <c r="DF123" s="1057"/>
      <c r="DG123" s="994">
        <v>3509802</v>
      </c>
      <c r="DH123" s="995"/>
      <c r="DI123" s="995"/>
      <c r="DJ123" s="995"/>
      <c r="DK123" s="996"/>
      <c r="DL123" s="997">
        <v>3223951</v>
      </c>
      <c r="DM123" s="995"/>
      <c r="DN123" s="995"/>
      <c r="DO123" s="995"/>
      <c r="DP123" s="996"/>
      <c r="DQ123" s="997">
        <v>2870005</v>
      </c>
      <c r="DR123" s="995"/>
      <c r="DS123" s="995"/>
      <c r="DT123" s="995"/>
      <c r="DU123" s="996"/>
      <c r="DV123" s="998">
        <v>22.2</v>
      </c>
      <c r="DW123" s="999"/>
      <c r="DX123" s="999"/>
      <c r="DY123" s="999"/>
      <c r="DZ123" s="1000"/>
    </row>
    <row r="124" spans="1:130" s="230" customFormat="1" ht="26.25" customHeight="1" thickBot="1" x14ac:dyDescent="0.2">
      <c r="A124" s="1093"/>
      <c r="B124" s="985"/>
      <c r="C124" s="958" t="s">
        <v>468</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442</v>
      </c>
      <c r="AB124" s="995"/>
      <c r="AC124" s="995"/>
      <c r="AD124" s="995"/>
      <c r="AE124" s="996"/>
      <c r="AF124" s="997" t="s">
        <v>443</v>
      </c>
      <c r="AG124" s="995"/>
      <c r="AH124" s="995"/>
      <c r="AI124" s="995"/>
      <c r="AJ124" s="996"/>
      <c r="AK124" s="997" t="s">
        <v>452</v>
      </c>
      <c r="AL124" s="995"/>
      <c r="AM124" s="995"/>
      <c r="AN124" s="995"/>
      <c r="AO124" s="996"/>
      <c r="AP124" s="998" t="s">
        <v>446</v>
      </c>
      <c r="AQ124" s="999"/>
      <c r="AR124" s="999"/>
      <c r="AS124" s="999"/>
      <c r="AT124" s="1000"/>
      <c r="AU124" s="1095" t="s">
        <v>484</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106.3</v>
      </c>
      <c r="BR124" s="1063"/>
      <c r="BS124" s="1063"/>
      <c r="BT124" s="1063"/>
      <c r="BU124" s="1063"/>
      <c r="BV124" s="1063">
        <v>98</v>
      </c>
      <c r="BW124" s="1063"/>
      <c r="BX124" s="1063"/>
      <c r="BY124" s="1063"/>
      <c r="BZ124" s="1063"/>
      <c r="CA124" s="1063">
        <v>95.7</v>
      </c>
      <c r="CB124" s="1063"/>
      <c r="CC124" s="1063"/>
      <c r="CD124" s="1063"/>
      <c r="CE124" s="1063"/>
      <c r="CF124" s="1064"/>
      <c r="CG124" s="1065"/>
      <c r="CH124" s="1065"/>
      <c r="CI124" s="1065"/>
      <c r="CJ124" s="1066"/>
      <c r="CK124" s="1048"/>
      <c r="CL124" s="1048"/>
      <c r="CM124" s="1048"/>
      <c r="CN124" s="1048"/>
      <c r="CO124" s="1049"/>
      <c r="CP124" s="1055" t="s">
        <v>485</v>
      </c>
      <c r="CQ124" s="1056"/>
      <c r="CR124" s="1056"/>
      <c r="CS124" s="1056"/>
      <c r="CT124" s="1056"/>
      <c r="CU124" s="1056"/>
      <c r="CV124" s="1056"/>
      <c r="CW124" s="1056"/>
      <c r="CX124" s="1056"/>
      <c r="CY124" s="1056"/>
      <c r="CZ124" s="1056"/>
      <c r="DA124" s="1056"/>
      <c r="DB124" s="1056"/>
      <c r="DC124" s="1056"/>
      <c r="DD124" s="1056"/>
      <c r="DE124" s="1056"/>
      <c r="DF124" s="1057"/>
      <c r="DG124" s="1040" t="s">
        <v>395</v>
      </c>
      <c r="DH124" s="1022"/>
      <c r="DI124" s="1022"/>
      <c r="DJ124" s="1022"/>
      <c r="DK124" s="1023"/>
      <c r="DL124" s="1021" t="s">
        <v>445</v>
      </c>
      <c r="DM124" s="1022"/>
      <c r="DN124" s="1022"/>
      <c r="DO124" s="1022"/>
      <c r="DP124" s="1023"/>
      <c r="DQ124" s="1021" t="s">
        <v>452</v>
      </c>
      <c r="DR124" s="1022"/>
      <c r="DS124" s="1022"/>
      <c r="DT124" s="1022"/>
      <c r="DU124" s="1023"/>
      <c r="DV124" s="1024" t="s">
        <v>452</v>
      </c>
      <c r="DW124" s="1025"/>
      <c r="DX124" s="1025"/>
      <c r="DY124" s="1025"/>
      <c r="DZ124" s="1026"/>
    </row>
    <row r="125" spans="1:130" s="230" customFormat="1" ht="26.25" customHeight="1" x14ac:dyDescent="0.15">
      <c r="A125" s="1093"/>
      <c r="B125" s="985"/>
      <c r="C125" s="958" t="s">
        <v>470</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395</v>
      </c>
      <c r="AB125" s="995"/>
      <c r="AC125" s="995"/>
      <c r="AD125" s="995"/>
      <c r="AE125" s="996"/>
      <c r="AF125" s="997" t="s">
        <v>443</v>
      </c>
      <c r="AG125" s="995"/>
      <c r="AH125" s="995"/>
      <c r="AI125" s="995"/>
      <c r="AJ125" s="996"/>
      <c r="AK125" s="997" t="s">
        <v>443</v>
      </c>
      <c r="AL125" s="995"/>
      <c r="AM125" s="995"/>
      <c r="AN125" s="995"/>
      <c r="AO125" s="996"/>
      <c r="AP125" s="998" t="s">
        <v>395</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486</v>
      </c>
      <c r="CL125" s="1043"/>
      <c r="CM125" s="1043"/>
      <c r="CN125" s="1043"/>
      <c r="CO125" s="1044"/>
      <c r="CP125" s="965" t="s">
        <v>487</v>
      </c>
      <c r="CQ125" s="933"/>
      <c r="CR125" s="933"/>
      <c r="CS125" s="933"/>
      <c r="CT125" s="933"/>
      <c r="CU125" s="933"/>
      <c r="CV125" s="933"/>
      <c r="CW125" s="933"/>
      <c r="CX125" s="933"/>
      <c r="CY125" s="933"/>
      <c r="CZ125" s="933"/>
      <c r="DA125" s="933"/>
      <c r="DB125" s="933"/>
      <c r="DC125" s="933"/>
      <c r="DD125" s="933"/>
      <c r="DE125" s="933"/>
      <c r="DF125" s="934"/>
      <c r="DG125" s="966" t="s">
        <v>442</v>
      </c>
      <c r="DH125" s="967"/>
      <c r="DI125" s="967"/>
      <c r="DJ125" s="967"/>
      <c r="DK125" s="967"/>
      <c r="DL125" s="967" t="s">
        <v>452</v>
      </c>
      <c r="DM125" s="967"/>
      <c r="DN125" s="967"/>
      <c r="DO125" s="967"/>
      <c r="DP125" s="967"/>
      <c r="DQ125" s="967" t="s">
        <v>445</v>
      </c>
      <c r="DR125" s="967"/>
      <c r="DS125" s="967"/>
      <c r="DT125" s="967"/>
      <c r="DU125" s="967"/>
      <c r="DV125" s="968" t="s">
        <v>452</v>
      </c>
      <c r="DW125" s="968"/>
      <c r="DX125" s="968"/>
      <c r="DY125" s="968"/>
      <c r="DZ125" s="969"/>
    </row>
    <row r="126" spans="1:130" s="230" customFormat="1" ht="26.25" customHeight="1" thickBot="1" x14ac:dyDescent="0.2">
      <c r="A126" s="1093"/>
      <c r="B126" s="985"/>
      <c r="C126" s="958" t="s">
        <v>472</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445</v>
      </c>
      <c r="AB126" s="995"/>
      <c r="AC126" s="995"/>
      <c r="AD126" s="995"/>
      <c r="AE126" s="996"/>
      <c r="AF126" s="997" t="s">
        <v>445</v>
      </c>
      <c r="AG126" s="995"/>
      <c r="AH126" s="995"/>
      <c r="AI126" s="995"/>
      <c r="AJ126" s="996"/>
      <c r="AK126" s="997" t="s">
        <v>452</v>
      </c>
      <c r="AL126" s="995"/>
      <c r="AM126" s="995"/>
      <c r="AN126" s="995"/>
      <c r="AO126" s="996"/>
      <c r="AP126" s="998" t="s">
        <v>395</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488</v>
      </c>
      <c r="CQ126" s="959"/>
      <c r="CR126" s="959"/>
      <c r="CS126" s="959"/>
      <c r="CT126" s="959"/>
      <c r="CU126" s="959"/>
      <c r="CV126" s="959"/>
      <c r="CW126" s="959"/>
      <c r="CX126" s="959"/>
      <c r="CY126" s="959"/>
      <c r="CZ126" s="959"/>
      <c r="DA126" s="959"/>
      <c r="DB126" s="959"/>
      <c r="DC126" s="959"/>
      <c r="DD126" s="959"/>
      <c r="DE126" s="959"/>
      <c r="DF126" s="960"/>
      <c r="DG126" s="961" t="s">
        <v>442</v>
      </c>
      <c r="DH126" s="962"/>
      <c r="DI126" s="962"/>
      <c r="DJ126" s="962"/>
      <c r="DK126" s="962"/>
      <c r="DL126" s="962" t="s">
        <v>445</v>
      </c>
      <c r="DM126" s="962"/>
      <c r="DN126" s="962"/>
      <c r="DO126" s="962"/>
      <c r="DP126" s="962"/>
      <c r="DQ126" s="962" t="s">
        <v>443</v>
      </c>
      <c r="DR126" s="962"/>
      <c r="DS126" s="962"/>
      <c r="DT126" s="962"/>
      <c r="DU126" s="962"/>
      <c r="DV126" s="963" t="s">
        <v>452</v>
      </c>
      <c r="DW126" s="963"/>
      <c r="DX126" s="963"/>
      <c r="DY126" s="963"/>
      <c r="DZ126" s="964"/>
    </row>
    <row r="127" spans="1:130" s="230" customFormat="1" ht="26.25" customHeight="1" x14ac:dyDescent="0.15">
      <c r="A127" s="1094"/>
      <c r="B127" s="987"/>
      <c r="C127" s="1009" t="s">
        <v>489</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536</v>
      </c>
      <c r="AB127" s="995"/>
      <c r="AC127" s="995"/>
      <c r="AD127" s="995"/>
      <c r="AE127" s="996"/>
      <c r="AF127" s="997">
        <v>401</v>
      </c>
      <c r="AG127" s="995"/>
      <c r="AH127" s="995"/>
      <c r="AI127" s="995"/>
      <c r="AJ127" s="996"/>
      <c r="AK127" s="997">
        <v>278</v>
      </c>
      <c r="AL127" s="995"/>
      <c r="AM127" s="995"/>
      <c r="AN127" s="995"/>
      <c r="AO127" s="996"/>
      <c r="AP127" s="998">
        <v>0</v>
      </c>
      <c r="AQ127" s="999"/>
      <c r="AR127" s="999"/>
      <c r="AS127" s="999"/>
      <c r="AT127" s="1000"/>
      <c r="AU127" s="232"/>
      <c r="AV127" s="232"/>
      <c r="AW127" s="232"/>
      <c r="AX127" s="1067" t="s">
        <v>490</v>
      </c>
      <c r="AY127" s="1068"/>
      <c r="AZ127" s="1068"/>
      <c r="BA127" s="1068"/>
      <c r="BB127" s="1068"/>
      <c r="BC127" s="1068"/>
      <c r="BD127" s="1068"/>
      <c r="BE127" s="1069"/>
      <c r="BF127" s="1070" t="s">
        <v>491</v>
      </c>
      <c r="BG127" s="1068"/>
      <c r="BH127" s="1068"/>
      <c r="BI127" s="1068"/>
      <c r="BJ127" s="1068"/>
      <c r="BK127" s="1068"/>
      <c r="BL127" s="1069"/>
      <c r="BM127" s="1070" t="s">
        <v>492</v>
      </c>
      <c r="BN127" s="1068"/>
      <c r="BO127" s="1068"/>
      <c r="BP127" s="1068"/>
      <c r="BQ127" s="1068"/>
      <c r="BR127" s="1068"/>
      <c r="BS127" s="1069"/>
      <c r="BT127" s="1070" t="s">
        <v>493</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494</v>
      </c>
      <c r="CQ127" s="959"/>
      <c r="CR127" s="959"/>
      <c r="CS127" s="959"/>
      <c r="CT127" s="959"/>
      <c r="CU127" s="959"/>
      <c r="CV127" s="959"/>
      <c r="CW127" s="959"/>
      <c r="CX127" s="959"/>
      <c r="CY127" s="959"/>
      <c r="CZ127" s="959"/>
      <c r="DA127" s="959"/>
      <c r="DB127" s="959"/>
      <c r="DC127" s="959"/>
      <c r="DD127" s="959"/>
      <c r="DE127" s="959"/>
      <c r="DF127" s="960"/>
      <c r="DG127" s="961" t="s">
        <v>445</v>
      </c>
      <c r="DH127" s="962"/>
      <c r="DI127" s="962"/>
      <c r="DJ127" s="962"/>
      <c r="DK127" s="962"/>
      <c r="DL127" s="962" t="s">
        <v>442</v>
      </c>
      <c r="DM127" s="962"/>
      <c r="DN127" s="962"/>
      <c r="DO127" s="962"/>
      <c r="DP127" s="962"/>
      <c r="DQ127" s="962" t="s">
        <v>442</v>
      </c>
      <c r="DR127" s="962"/>
      <c r="DS127" s="962"/>
      <c r="DT127" s="962"/>
      <c r="DU127" s="962"/>
      <c r="DV127" s="963" t="s">
        <v>452</v>
      </c>
      <c r="DW127" s="963"/>
      <c r="DX127" s="963"/>
      <c r="DY127" s="963"/>
      <c r="DZ127" s="964"/>
    </row>
    <row r="128" spans="1:130" s="230" customFormat="1" ht="26.25" customHeight="1" thickBot="1" x14ac:dyDescent="0.2">
      <c r="A128" s="1077" t="s">
        <v>495</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496</v>
      </c>
      <c r="X128" s="1079"/>
      <c r="Y128" s="1079"/>
      <c r="Z128" s="1080"/>
      <c r="AA128" s="1081">
        <v>38895</v>
      </c>
      <c r="AB128" s="1082"/>
      <c r="AC128" s="1082"/>
      <c r="AD128" s="1082"/>
      <c r="AE128" s="1083"/>
      <c r="AF128" s="1084">
        <v>36470</v>
      </c>
      <c r="AG128" s="1082"/>
      <c r="AH128" s="1082"/>
      <c r="AI128" s="1082"/>
      <c r="AJ128" s="1083"/>
      <c r="AK128" s="1084">
        <v>39799</v>
      </c>
      <c r="AL128" s="1082"/>
      <c r="AM128" s="1082"/>
      <c r="AN128" s="1082"/>
      <c r="AO128" s="1083"/>
      <c r="AP128" s="1085"/>
      <c r="AQ128" s="1086"/>
      <c r="AR128" s="1086"/>
      <c r="AS128" s="1086"/>
      <c r="AT128" s="1087"/>
      <c r="AU128" s="232"/>
      <c r="AV128" s="232"/>
      <c r="AW128" s="232"/>
      <c r="AX128" s="932" t="s">
        <v>497</v>
      </c>
      <c r="AY128" s="933"/>
      <c r="AZ128" s="933"/>
      <c r="BA128" s="933"/>
      <c r="BB128" s="933"/>
      <c r="BC128" s="933"/>
      <c r="BD128" s="933"/>
      <c r="BE128" s="934"/>
      <c r="BF128" s="1088" t="s">
        <v>452</v>
      </c>
      <c r="BG128" s="1089"/>
      <c r="BH128" s="1089"/>
      <c r="BI128" s="1089"/>
      <c r="BJ128" s="1089"/>
      <c r="BK128" s="1089"/>
      <c r="BL128" s="1090"/>
      <c r="BM128" s="1088">
        <v>12.65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498</v>
      </c>
      <c r="CQ128" s="762"/>
      <c r="CR128" s="762"/>
      <c r="CS128" s="762"/>
      <c r="CT128" s="762"/>
      <c r="CU128" s="762"/>
      <c r="CV128" s="762"/>
      <c r="CW128" s="762"/>
      <c r="CX128" s="762"/>
      <c r="CY128" s="762"/>
      <c r="CZ128" s="762"/>
      <c r="DA128" s="762"/>
      <c r="DB128" s="762"/>
      <c r="DC128" s="762"/>
      <c r="DD128" s="762"/>
      <c r="DE128" s="762"/>
      <c r="DF128" s="1072"/>
      <c r="DG128" s="1073">
        <v>5821</v>
      </c>
      <c r="DH128" s="1074"/>
      <c r="DI128" s="1074"/>
      <c r="DJ128" s="1074"/>
      <c r="DK128" s="1074"/>
      <c r="DL128" s="1074">
        <v>5065</v>
      </c>
      <c r="DM128" s="1074"/>
      <c r="DN128" s="1074"/>
      <c r="DO128" s="1074"/>
      <c r="DP128" s="1074"/>
      <c r="DQ128" s="1074">
        <v>4289</v>
      </c>
      <c r="DR128" s="1074"/>
      <c r="DS128" s="1074"/>
      <c r="DT128" s="1074"/>
      <c r="DU128" s="1074"/>
      <c r="DV128" s="1075">
        <v>0</v>
      </c>
      <c r="DW128" s="1075"/>
      <c r="DX128" s="1075"/>
      <c r="DY128" s="1075"/>
      <c r="DZ128" s="1076"/>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499</v>
      </c>
      <c r="X129" s="1107"/>
      <c r="Y129" s="1107"/>
      <c r="Z129" s="1108"/>
      <c r="AA129" s="994">
        <v>17245077</v>
      </c>
      <c r="AB129" s="995"/>
      <c r="AC129" s="995"/>
      <c r="AD129" s="995"/>
      <c r="AE129" s="996"/>
      <c r="AF129" s="997">
        <v>17537568</v>
      </c>
      <c r="AG129" s="995"/>
      <c r="AH129" s="995"/>
      <c r="AI129" s="995"/>
      <c r="AJ129" s="996"/>
      <c r="AK129" s="997">
        <v>16875648</v>
      </c>
      <c r="AL129" s="995"/>
      <c r="AM129" s="995"/>
      <c r="AN129" s="995"/>
      <c r="AO129" s="996"/>
      <c r="AP129" s="1109"/>
      <c r="AQ129" s="1110"/>
      <c r="AR129" s="1110"/>
      <c r="AS129" s="1110"/>
      <c r="AT129" s="1111"/>
      <c r="AU129" s="233"/>
      <c r="AV129" s="233"/>
      <c r="AW129" s="233"/>
      <c r="AX129" s="1101" t="s">
        <v>500</v>
      </c>
      <c r="AY129" s="959"/>
      <c r="AZ129" s="959"/>
      <c r="BA129" s="959"/>
      <c r="BB129" s="959"/>
      <c r="BC129" s="959"/>
      <c r="BD129" s="959"/>
      <c r="BE129" s="960"/>
      <c r="BF129" s="1102" t="s">
        <v>442</v>
      </c>
      <c r="BG129" s="1103"/>
      <c r="BH129" s="1103"/>
      <c r="BI129" s="1103"/>
      <c r="BJ129" s="1103"/>
      <c r="BK129" s="1103"/>
      <c r="BL129" s="1104"/>
      <c r="BM129" s="1102">
        <v>17.649999999999999</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501</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502</v>
      </c>
      <c r="X130" s="1107"/>
      <c r="Y130" s="1107"/>
      <c r="Z130" s="1108"/>
      <c r="AA130" s="994">
        <v>4246509</v>
      </c>
      <c r="AB130" s="995"/>
      <c r="AC130" s="995"/>
      <c r="AD130" s="995"/>
      <c r="AE130" s="996"/>
      <c r="AF130" s="997">
        <v>4063912</v>
      </c>
      <c r="AG130" s="995"/>
      <c r="AH130" s="995"/>
      <c r="AI130" s="995"/>
      <c r="AJ130" s="996"/>
      <c r="AK130" s="997">
        <v>3930825</v>
      </c>
      <c r="AL130" s="995"/>
      <c r="AM130" s="995"/>
      <c r="AN130" s="995"/>
      <c r="AO130" s="996"/>
      <c r="AP130" s="1109"/>
      <c r="AQ130" s="1110"/>
      <c r="AR130" s="1110"/>
      <c r="AS130" s="1110"/>
      <c r="AT130" s="1111"/>
      <c r="AU130" s="233"/>
      <c r="AV130" s="233"/>
      <c r="AW130" s="233"/>
      <c r="AX130" s="1101" t="s">
        <v>503</v>
      </c>
      <c r="AY130" s="959"/>
      <c r="AZ130" s="959"/>
      <c r="BA130" s="959"/>
      <c r="BB130" s="959"/>
      <c r="BC130" s="959"/>
      <c r="BD130" s="959"/>
      <c r="BE130" s="960"/>
      <c r="BF130" s="1137">
        <v>10.9</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504</v>
      </c>
      <c r="X131" s="1144"/>
      <c r="Y131" s="1144"/>
      <c r="Z131" s="1145"/>
      <c r="AA131" s="1040">
        <v>12998568</v>
      </c>
      <c r="AB131" s="1022"/>
      <c r="AC131" s="1022"/>
      <c r="AD131" s="1022"/>
      <c r="AE131" s="1023"/>
      <c r="AF131" s="1021">
        <v>13473656</v>
      </c>
      <c r="AG131" s="1022"/>
      <c r="AH131" s="1022"/>
      <c r="AI131" s="1022"/>
      <c r="AJ131" s="1023"/>
      <c r="AK131" s="1021">
        <v>12944823</v>
      </c>
      <c r="AL131" s="1022"/>
      <c r="AM131" s="1022"/>
      <c r="AN131" s="1022"/>
      <c r="AO131" s="1023"/>
      <c r="AP131" s="1146"/>
      <c r="AQ131" s="1147"/>
      <c r="AR131" s="1147"/>
      <c r="AS131" s="1147"/>
      <c r="AT131" s="1148"/>
      <c r="AU131" s="233"/>
      <c r="AV131" s="233"/>
      <c r="AW131" s="233"/>
      <c r="AX131" s="1119" t="s">
        <v>505</v>
      </c>
      <c r="AY131" s="762"/>
      <c r="AZ131" s="762"/>
      <c r="BA131" s="762"/>
      <c r="BB131" s="762"/>
      <c r="BC131" s="762"/>
      <c r="BD131" s="762"/>
      <c r="BE131" s="1072"/>
      <c r="BF131" s="1120">
        <v>95.7</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506</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507</v>
      </c>
      <c r="W132" s="1130"/>
      <c r="X132" s="1130"/>
      <c r="Y132" s="1130"/>
      <c r="Z132" s="1131"/>
      <c r="AA132" s="1132">
        <v>11.265587099999999</v>
      </c>
      <c r="AB132" s="1133"/>
      <c r="AC132" s="1133"/>
      <c r="AD132" s="1133"/>
      <c r="AE132" s="1134"/>
      <c r="AF132" s="1135">
        <v>10.538639249999999</v>
      </c>
      <c r="AG132" s="1133"/>
      <c r="AH132" s="1133"/>
      <c r="AI132" s="1133"/>
      <c r="AJ132" s="1134"/>
      <c r="AK132" s="1135">
        <v>11.12627805</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508</v>
      </c>
      <c r="W133" s="1113"/>
      <c r="X133" s="1113"/>
      <c r="Y133" s="1113"/>
      <c r="Z133" s="1114"/>
      <c r="AA133" s="1115">
        <v>11.3</v>
      </c>
      <c r="AB133" s="1116"/>
      <c r="AC133" s="1116"/>
      <c r="AD133" s="1116"/>
      <c r="AE133" s="1117"/>
      <c r="AF133" s="1115">
        <v>11.1</v>
      </c>
      <c r="AG133" s="1116"/>
      <c r="AH133" s="1116"/>
      <c r="AI133" s="1116"/>
      <c r="AJ133" s="1117"/>
      <c r="AK133" s="1115">
        <v>10.9</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uw94tLyq2NK23bjhe5A9WWit3opkUtnASckknwGErBLQ6eIuKaps9qNpmSBdhvsqJoObDgB+CR8Mnd1JzlW6g==" saltValue="71S/sjqbCuM1ZlrT8hNYI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8" zoomScale="40" zoomScaleNormal="85" zoomScaleSheetLayoutView="40" workbookViewId="0">
      <selection activeCell="CO72" sqref="CO72"/>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3defe577zSxLuBMu3CdIv4wHSX/rEH2iC+Z2HRrh1J1x7kw5sykaPqNgnRrPSa1Pcoap76fLeP4Sk8JFJS/qw==" saltValue="WgPangmXBc2NK+E5xhUj5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1"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AXDp7Fc4LDPNoSwPhvgYTuSaN2R9lx6XY1QddQju+gp+pZbHriG047Kmxorok7CqlLx6Px1hSCBLvGTRodQwA==" saltValue="4Sd6sw+S9JMzfiv9zXu65A=="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512</v>
      </c>
      <c r="AP7" s="272"/>
      <c r="AQ7" s="273" t="s">
        <v>513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514</v>
      </c>
      <c r="AQ8" s="279" t="s">
        <v>515</v>
      </c>
      <c r="AR8" s="280" t="s">
        <v>516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517</v>
      </c>
      <c r="AL9" s="1153"/>
      <c r="AM9" s="1153"/>
      <c r="AN9" s="1154"/>
      <c r="AO9" s="281">
        <v>4301220</v>
      </c>
      <c r="AP9" s="281">
        <v>120354</v>
      </c>
      <c r="AQ9" s="282">
        <v>105319</v>
      </c>
      <c r="AR9" s="283">
        <v>14.3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518</v>
      </c>
      <c r="AL10" s="1153"/>
      <c r="AM10" s="1153"/>
      <c r="AN10" s="1154"/>
      <c r="AO10" s="284">
        <v>714659</v>
      </c>
      <c r="AP10" s="284">
        <v>19997</v>
      </c>
      <c r="AQ10" s="285">
        <v>9860</v>
      </c>
      <c r="AR10" s="286">
        <v>102.8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519</v>
      </c>
      <c r="AL11" s="1153"/>
      <c r="AM11" s="1153"/>
      <c r="AN11" s="1154"/>
      <c r="AO11" s="284" t="s">
        <v>520</v>
      </c>
      <c r="AP11" s="284" t="s">
        <v>520</v>
      </c>
      <c r="AQ11" s="285">
        <v>1656</v>
      </c>
      <c r="AR11" s="286" t="s">
        <v>520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521</v>
      </c>
      <c r="AL12" s="1153"/>
      <c r="AM12" s="1153"/>
      <c r="AN12" s="1154"/>
      <c r="AO12" s="284" t="s">
        <v>520</v>
      </c>
      <c r="AP12" s="284" t="s">
        <v>520</v>
      </c>
      <c r="AQ12" s="285">
        <v>3</v>
      </c>
      <c r="AR12" s="286" t="s">
        <v>520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522</v>
      </c>
      <c r="AL13" s="1153"/>
      <c r="AM13" s="1153"/>
      <c r="AN13" s="1154"/>
      <c r="AO13" s="284">
        <v>61017</v>
      </c>
      <c r="AP13" s="284">
        <v>1707</v>
      </c>
      <c r="AQ13" s="285">
        <v>4056</v>
      </c>
      <c r="AR13" s="286">
        <v>-57.9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523</v>
      </c>
      <c r="AL14" s="1153"/>
      <c r="AM14" s="1153"/>
      <c r="AN14" s="1154"/>
      <c r="AO14" s="284">
        <v>236691</v>
      </c>
      <c r="AP14" s="284">
        <v>6623</v>
      </c>
      <c r="AQ14" s="285">
        <v>2339</v>
      </c>
      <c r="AR14" s="286">
        <v>183.2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524</v>
      </c>
      <c r="AL15" s="1156"/>
      <c r="AM15" s="1156"/>
      <c r="AN15" s="1157"/>
      <c r="AO15" s="284">
        <v>-342386</v>
      </c>
      <c r="AP15" s="284">
        <v>-9580</v>
      </c>
      <c r="AQ15" s="285">
        <v>-7717</v>
      </c>
      <c r="AR15" s="286">
        <v>24.1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190</v>
      </c>
      <c r="AL16" s="1156"/>
      <c r="AM16" s="1156"/>
      <c r="AN16" s="1157"/>
      <c r="AO16" s="284">
        <v>4971201</v>
      </c>
      <c r="AP16" s="284">
        <v>139101</v>
      </c>
      <c r="AQ16" s="285">
        <v>115515</v>
      </c>
      <c r="AR16" s="286">
        <v>20.399999999999999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529</v>
      </c>
      <c r="AL21" s="1159"/>
      <c r="AM21" s="1159"/>
      <c r="AN21" s="1160"/>
      <c r="AO21" s="297">
        <v>12.28</v>
      </c>
      <c r="AP21" s="298">
        <v>10.69</v>
      </c>
      <c r="AQ21" s="299">
        <v>1.59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530</v>
      </c>
      <c r="AL22" s="1159"/>
      <c r="AM22" s="1159"/>
      <c r="AN22" s="1160"/>
      <c r="AO22" s="302">
        <v>98.9</v>
      </c>
      <c r="AP22" s="303">
        <v>97.4</v>
      </c>
      <c r="AQ22" s="304">
        <v>1.5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531</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512</v>
      </c>
      <c r="AP30" s="272"/>
      <c r="AQ30" s="273" t="s">
        <v>513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514</v>
      </c>
      <c r="AQ31" s="279" t="s">
        <v>515</v>
      </c>
      <c r="AR31" s="280" t="s">
        <v>516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534</v>
      </c>
      <c r="AL32" s="1167"/>
      <c r="AM32" s="1167"/>
      <c r="AN32" s="1168"/>
      <c r="AO32" s="312">
        <v>3657335</v>
      </c>
      <c r="AP32" s="312">
        <v>102337</v>
      </c>
      <c r="AQ32" s="313">
        <v>74824</v>
      </c>
      <c r="AR32" s="314">
        <v>36.799999999999997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535</v>
      </c>
      <c r="AL33" s="1167"/>
      <c r="AM33" s="1167"/>
      <c r="AN33" s="1168"/>
      <c r="AO33" s="312" t="s">
        <v>520</v>
      </c>
      <c r="AP33" s="312" t="s">
        <v>520</v>
      </c>
      <c r="AQ33" s="313" t="s">
        <v>520</v>
      </c>
      <c r="AR33" s="314" t="s">
        <v>520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536</v>
      </c>
      <c r="AL34" s="1167"/>
      <c r="AM34" s="1167"/>
      <c r="AN34" s="1168"/>
      <c r="AO34" s="312" t="s">
        <v>520</v>
      </c>
      <c r="AP34" s="312" t="s">
        <v>520</v>
      </c>
      <c r="AQ34" s="313">
        <v>1</v>
      </c>
      <c r="AR34" s="314" t="s">
        <v>520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537</v>
      </c>
      <c r="AL35" s="1167"/>
      <c r="AM35" s="1167"/>
      <c r="AN35" s="1168"/>
      <c r="AO35" s="312">
        <v>1659183</v>
      </c>
      <c r="AP35" s="312">
        <v>46426</v>
      </c>
      <c r="AQ35" s="313">
        <v>17427</v>
      </c>
      <c r="AR35" s="314">
        <v>166.4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538</v>
      </c>
      <c r="AL36" s="1167"/>
      <c r="AM36" s="1167"/>
      <c r="AN36" s="1168"/>
      <c r="AO36" s="312">
        <v>94105</v>
      </c>
      <c r="AP36" s="312">
        <v>2633</v>
      </c>
      <c r="AQ36" s="313">
        <v>2447</v>
      </c>
      <c r="AR36" s="314">
        <v>7.6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539</v>
      </c>
      <c r="AL37" s="1167"/>
      <c r="AM37" s="1167"/>
      <c r="AN37" s="1168"/>
      <c r="AO37" s="312">
        <v>278</v>
      </c>
      <c r="AP37" s="312">
        <v>8</v>
      </c>
      <c r="AQ37" s="313">
        <v>591</v>
      </c>
      <c r="AR37" s="314">
        <v>-98.6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540</v>
      </c>
      <c r="AL38" s="1170"/>
      <c r="AM38" s="1170"/>
      <c r="AN38" s="1171"/>
      <c r="AO38" s="315" t="s">
        <v>520</v>
      </c>
      <c r="AP38" s="315" t="s">
        <v>520</v>
      </c>
      <c r="AQ38" s="316">
        <v>2</v>
      </c>
      <c r="AR38" s="304" t="s">
        <v>520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541</v>
      </c>
      <c r="AL39" s="1170"/>
      <c r="AM39" s="1170"/>
      <c r="AN39" s="1171"/>
      <c r="AO39" s="312">
        <v>-39799</v>
      </c>
      <c r="AP39" s="312">
        <v>-1114</v>
      </c>
      <c r="AQ39" s="313">
        <v>-3618</v>
      </c>
      <c r="AR39" s="314">
        <v>-69.2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542</v>
      </c>
      <c r="AL40" s="1167"/>
      <c r="AM40" s="1167"/>
      <c r="AN40" s="1168"/>
      <c r="AO40" s="312">
        <v>-3930825</v>
      </c>
      <c r="AP40" s="312">
        <v>-109990</v>
      </c>
      <c r="AQ40" s="313">
        <v>-63812</v>
      </c>
      <c r="AR40" s="314">
        <v>72.400000000000006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303</v>
      </c>
      <c r="AL41" s="1173"/>
      <c r="AM41" s="1173"/>
      <c r="AN41" s="1174"/>
      <c r="AO41" s="312">
        <v>1440277</v>
      </c>
      <c r="AP41" s="312">
        <v>40301</v>
      </c>
      <c r="AQ41" s="313">
        <v>27863</v>
      </c>
      <c r="AR41" s="314">
        <v>44.6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512</v>
      </c>
      <c r="AN49" s="1163" t="s">
        <v>546</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547</v>
      </c>
      <c r="AO50" s="329" t="s">
        <v>548</v>
      </c>
      <c r="AP50" s="330" t="s">
        <v>549</v>
      </c>
      <c r="AQ50" s="331" t="s">
        <v>550</v>
      </c>
      <c r="AR50" s="332" t="s">
        <v>551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4696285</v>
      </c>
      <c r="AN51" s="334">
        <v>122048</v>
      </c>
      <c r="AO51" s="335">
        <v>8.3000000000000007</v>
      </c>
      <c r="AP51" s="336">
        <v>85173</v>
      </c>
      <c r="AQ51" s="337">
        <v>-4.3</v>
      </c>
      <c r="AR51" s="338">
        <v>12.6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2868787</v>
      </c>
      <c r="AN52" s="342">
        <v>74555</v>
      </c>
      <c r="AO52" s="343">
        <v>91.8</v>
      </c>
      <c r="AP52" s="344">
        <v>43913</v>
      </c>
      <c r="AQ52" s="345">
        <v>-3.4</v>
      </c>
      <c r="AR52" s="346">
        <v>95.2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6137379</v>
      </c>
      <c r="AN53" s="334">
        <v>162709</v>
      </c>
      <c r="AO53" s="335">
        <v>33.299999999999997</v>
      </c>
      <c r="AP53" s="336">
        <v>94081</v>
      </c>
      <c r="AQ53" s="337">
        <v>10.5</v>
      </c>
      <c r="AR53" s="338">
        <v>22.8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3686092</v>
      </c>
      <c r="AN54" s="342">
        <v>97722</v>
      </c>
      <c r="AO54" s="343">
        <v>31.1</v>
      </c>
      <c r="AP54" s="344">
        <v>48949</v>
      </c>
      <c r="AQ54" s="345">
        <v>11.5</v>
      </c>
      <c r="AR54" s="346">
        <v>19.600000000000001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4529762</v>
      </c>
      <c r="AN55" s="334">
        <v>122089</v>
      </c>
      <c r="AO55" s="335">
        <v>-25</v>
      </c>
      <c r="AP55" s="336">
        <v>92632</v>
      </c>
      <c r="AQ55" s="337">
        <v>-1.5</v>
      </c>
      <c r="AR55" s="338">
        <v>-23.5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3342331</v>
      </c>
      <c r="AN56" s="342">
        <v>90085</v>
      </c>
      <c r="AO56" s="343">
        <v>-7.8</v>
      </c>
      <c r="AP56" s="344">
        <v>47978</v>
      </c>
      <c r="AQ56" s="345">
        <v>-2</v>
      </c>
      <c r="AR56" s="346">
        <v>-5.8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3326848</v>
      </c>
      <c r="AN57" s="334">
        <v>91465</v>
      </c>
      <c r="AO57" s="335">
        <v>-25.1</v>
      </c>
      <c r="AP57" s="336">
        <v>96469</v>
      </c>
      <c r="AQ57" s="337">
        <v>4.0999999999999996</v>
      </c>
      <c r="AR57" s="338">
        <v>-29.2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1212957</v>
      </c>
      <c r="AN58" s="342">
        <v>33348</v>
      </c>
      <c r="AO58" s="343">
        <v>-63</v>
      </c>
      <c r="AP58" s="344">
        <v>49775</v>
      </c>
      <c r="AQ58" s="345">
        <v>3.7</v>
      </c>
      <c r="AR58" s="346">
        <v>-66.7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3019640</v>
      </c>
      <c r="AN59" s="334">
        <v>84494</v>
      </c>
      <c r="AO59" s="335">
        <v>-7.6</v>
      </c>
      <c r="AP59" s="336">
        <v>85743</v>
      </c>
      <c r="AQ59" s="337">
        <v>-11.1</v>
      </c>
      <c r="AR59" s="338">
        <v>3.5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1723046</v>
      </c>
      <c r="AN60" s="342">
        <v>48213</v>
      </c>
      <c r="AO60" s="343">
        <v>44.6</v>
      </c>
      <c r="AP60" s="344">
        <v>45231</v>
      </c>
      <c r="AQ60" s="345">
        <v>-9.1</v>
      </c>
      <c r="AR60" s="346">
        <v>53.7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4341983</v>
      </c>
      <c r="AN61" s="349">
        <v>116561</v>
      </c>
      <c r="AO61" s="350">
        <v>-3.2</v>
      </c>
      <c r="AP61" s="351">
        <v>90820</v>
      </c>
      <c r="AQ61" s="352">
        <v>-0.5</v>
      </c>
      <c r="AR61" s="338">
        <v>-2.7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2566643</v>
      </c>
      <c r="AN62" s="342">
        <v>68785</v>
      </c>
      <c r="AO62" s="343">
        <v>19.3</v>
      </c>
      <c r="AP62" s="344">
        <v>47169</v>
      </c>
      <c r="AQ62" s="345">
        <v>0.1</v>
      </c>
      <c r="AR62" s="346">
        <v>19.2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yp8ZBK60/roevQxguXEGBeMLVFtdy7ZfKDENadPql9gdOtuFFxLbtMzU/8c8rE8gn7rgwAozgCdrZtlk28zsA==" saltValue="T9wB59UTY3tX9AaGDS5F0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560</v>
      </c>
    </row>
    <row r="120" spans="125:125" ht="13.5" hidden="1" customHeight="1" x14ac:dyDescent="0.15"/>
    <row r="121" spans="125:125" ht="13.5" hidden="1" customHeight="1" x14ac:dyDescent="0.15">
      <c r="DU121" s="259"/>
    </row>
  </sheetData>
  <sheetProtection algorithmName="SHA-512" hashValue="fv/uXhP9H4cmR4yePl3l3A5F8d9nIEkrucPGk7zfIwJzG8ZAa/kndBkhZcsQ560p5QDUUVygivEmAIQijk2F8g==" saltValue="OxMkHNAuivwvp+cP6KiP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561</v>
      </c>
    </row>
  </sheetData>
  <sheetProtection algorithmName="SHA-512" hashValue="y+fK/4pLeX6qRfHkiqW+togS8UEw4Q1YPaVh7tFEcAGgmwOzc0S487vjW8f5SUPpWZTcT5ygO+T6BYRpUvmfrw==" saltValue="9kVvDe2MNapSvdfup/FJ1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75" t="s">
        <v>3</v>
      </c>
      <c r="D47" s="1175"/>
      <c r="E47" s="1176"/>
      <c r="F47" s="11">
        <v>8.24</v>
      </c>
      <c r="G47" s="12">
        <v>8.48</v>
      </c>
      <c r="H47" s="12">
        <v>8.35</v>
      </c>
      <c r="I47" s="12">
        <v>8.2100000000000009</v>
      </c>
      <c r="J47" s="13">
        <v>8.5299999999999994</v>
      </c>
    </row>
    <row r="48" spans="2:10" ht="57.75" customHeight="1" x14ac:dyDescent="0.15">
      <c r="B48" s="14"/>
      <c r="C48" s="1177" t="s">
        <v>4</v>
      </c>
      <c r="D48" s="1177"/>
      <c r="E48" s="1178"/>
      <c r="F48" s="15">
        <v>1.74</v>
      </c>
      <c r="G48" s="16">
        <v>2</v>
      </c>
      <c r="H48" s="16">
        <v>2.08</v>
      </c>
      <c r="I48" s="16">
        <v>2.59</v>
      </c>
      <c r="J48" s="17">
        <v>3.66</v>
      </c>
    </row>
    <row r="49" spans="2:10" ht="57.75" customHeight="1" thickBot="1" x14ac:dyDescent="0.2">
      <c r="B49" s="18"/>
      <c r="C49" s="1179" t="s">
        <v>5</v>
      </c>
      <c r="D49" s="1179"/>
      <c r="E49" s="1180"/>
      <c r="F49" s="19" t="s">
        <v>567</v>
      </c>
      <c r="G49" s="20">
        <v>0.27</v>
      </c>
      <c r="H49" s="20">
        <v>0.12</v>
      </c>
      <c r="I49" s="20">
        <v>0.54</v>
      </c>
      <c r="J49" s="21">
        <v>4.0599999999999996</v>
      </c>
    </row>
    <row r="50" spans="2:10" x14ac:dyDescent="0.15"/>
  </sheetData>
  <sheetProtection algorithmName="SHA-512" hashValue="Z9a321K7kUOtXI0Kl/nBu2o64UCZnty4+dpuumc/rc6WN5H46vwJhDkGQzVeiH/u+/7d1nw/CXwrkrZS070Zjw==" saltValue="rY7c9glW650SW3tfBeyo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87" t="s">
        <v>568</v>
      </c>
      <c r="D34" s="1187"/>
      <c r="E34" s="1188"/>
      <c r="F34" s="32">
        <v>8.31</v>
      </c>
      <c r="G34" s="33">
        <v>8.6</v>
      </c>
      <c r="H34" s="33">
        <v>10.52</v>
      </c>
      <c r="I34" s="33">
        <v>14.77</v>
      </c>
      <c r="J34" s="34">
        <v>18.829999999999998</v>
      </c>
      <c r="K34" s="22"/>
      <c r="L34" s="22"/>
      <c r="M34" s="22"/>
      <c r="N34" s="22"/>
      <c r="O34" s="22"/>
      <c r="P34" s="22"/>
    </row>
    <row r="35" spans="1:16" ht="39" customHeight="1" x14ac:dyDescent="0.15">
      <c r="A35" s="22"/>
      <c r="B35" s="35"/>
      <c r="C35" s="1181" t="s">
        <v>569</v>
      </c>
      <c r="D35" s="1182"/>
      <c r="E35" s="1183"/>
      <c r="F35" s="36">
        <v>9.6300000000000008</v>
      </c>
      <c r="G35" s="37">
        <v>10.48</v>
      </c>
      <c r="H35" s="37">
        <v>10.97</v>
      </c>
      <c r="I35" s="37">
        <v>11.12</v>
      </c>
      <c r="J35" s="38">
        <v>11.86</v>
      </c>
      <c r="K35" s="22"/>
      <c r="L35" s="22"/>
      <c r="M35" s="22"/>
      <c r="N35" s="22"/>
      <c r="O35" s="22"/>
      <c r="P35" s="22"/>
    </row>
    <row r="36" spans="1:16" ht="39" customHeight="1" x14ac:dyDescent="0.15">
      <c r="A36" s="22"/>
      <c r="B36" s="35"/>
      <c r="C36" s="1181" t="s">
        <v>570</v>
      </c>
      <c r="D36" s="1182"/>
      <c r="E36" s="1183"/>
      <c r="F36" s="36">
        <v>1.73</v>
      </c>
      <c r="G36" s="37">
        <v>1.99</v>
      </c>
      <c r="H36" s="37">
        <v>2.08</v>
      </c>
      <c r="I36" s="37">
        <v>2.59</v>
      </c>
      <c r="J36" s="38">
        <v>3.66</v>
      </c>
      <c r="K36" s="22"/>
      <c r="L36" s="22"/>
      <c r="M36" s="22"/>
      <c r="N36" s="22"/>
      <c r="O36" s="22"/>
      <c r="P36" s="22"/>
    </row>
    <row r="37" spans="1:16" ht="39" customHeight="1" x14ac:dyDescent="0.15">
      <c r="A37" s="22"/>
      <c r="B37" s="35"/>
      <c r="C37" s="1181" t="s">
        <v>571</v>
      </c>
      <c r="D37" s="1182"/>
      <c r="E37" s="1183"/>
      <c r="F37" s="36" t="s">
        <v>520</v>
      </c>
      <c r="G37" s="37" t="s">
        <v>520</v>
      </c>
      <c r="H37" s="37">
        <v>0.47</v>
      </c>
      <c r="I37" s="37">
        <v>0.78</v>
      </c>
      <c r="J37" s="38">
        <v>1.0900000000000001</v>
      </c>
      <c r="K37" s="22"/>
      <c r="L37" s="22"/>
      <c r="M37" s="22"/>
      <c r="N37" s="22"/>
      <c r="O37" s="22"/>
      <c r="P37" s="22"/>
    </row>
    <row r="38" spans="1:16" ht="39" customHeight="1" x14ac:dyDescent="0.15">
      <c r="A38" s="22"/>
      <c r="B38" s="35"/>
      <c r="C38" s="1181" t="s">
        <v>572</v>
      </c>
      <c r="D38" s="1182"/>
      <c r="E38" s="1183"/>
      <c r="F38" s="36">
        <v>0.89</v>
      </c>
      <c r="G38" s="37">
        <v>0.83</v>
      </c>
      <c r="H38" s="37">
        <v>0.74</v>
      </c>
      <c r="I38" s="37">
        <v>0.7</v>
      </c>
      <c r="J38" s="38">
        <v>0.51</v>
      </c>
      <c r="K38" s="22"/>
      <c r="L38" s="22"/>
      <c r="M38" s="22"/>
      <c r="N38" s="22"/>
      <c r="O38" s="22"/>
      <c r="P38" s="22"/>
    </row>
    <row r="39" spans="1:16" ht="39" customHeight="1" x14ac:dyDescent="0.15">
      <c r="A39" s="22"/>
      <c r="B39" s="35"/>
      <c r="C39" s="1181" t="s">
        <v>573</v>
      </c>
      <c r="D39" s="1182"/>
      <c r="E39" s="1183"/>
      <c r="F39" s="36">
        <v>0.38</v>
      </c>
      <c r="G39" s="37">
        <v>0.13</v>
      </c>
      <c r="H39" s="37">
        <v>7.0000000000000007E-2</v>
      </c>
      <c r="I39" s="37">
        <v>7.0000000000000007E-2</v>
      </c>
      <c r="J39" s="38">
        <v>0.06</v>
      </c>
      <c r="K39" s="22"/>
      <c r="L39" s="22"/>
      <c r="M39" s="22"/>
      <c r="N39" s="22"/>
      <c r="O39" s="22"/>
      <c r="P39" s="22"/>
    </row>
    <row r="40" spans="1:16" ht="39" customHeight="1" x14ac:dyDescent="0.15">
      <c r="A40" s="22"/>
      <c r="B40" s="35"/>
      <c r="C40" s="1181" t="s">
        <v>574</v>
      </c>
      <c r="D40" s="1182"/>
      <c r="E40" s="1183"/>
      <c r="F40" s="36">
        <v>0.03</v>
      </c>
      <c r="G40" s="37">
        <v>0.04</v>
      </c>
      <c r="H40" s="37">
        <v>0.04</v>
      </c>
      <c r="I40" s="37">
        <v>0.05</v>
      </c>
      <c r="J40" s="38">
        <v>0.06</v>
      </c>
      <c r="K40" s="22"/>
      <c r="L40" s="22"/>
      <c r="M40" s="22"/>
      <c r="N40" s="22"/>
      <c r="O40" s="22"/>
      <c r="P40" s="22"/>
    </row>
    <row r="41" spans="1:16" ht="39" customHeight="1" x14ac:dyDescent="0.15">
      <c r="A41" s="22"/>
      <c r="B41" s="35"/>
      <c r="C41" s="1181" t="s">
        <v>575</v>
      </c>
      <c r="D41" s="1182"/>
      <c r="E41" s="1183"/>
      <c r="F41" s="36">
        <v>0.02</v>
      </c>
      <c r="G41" s="37">
        <v>0.28000000000000003</v>
      </c>
      <c r="H41" s="37">
        <v>0.01</v>
      </c>
      <c r="I41" s="37">
        <v>0.01</v>
      </c>
      <c r="J41" s="38">
        <v>0.01</v>
      </c>
      <c r="K41" s="22"/>
      <c r="L41" s="22"/>
      <c r="M41" s="22"/>
      <c r="N41" s="22"/>
      <c r="O41" s="22"/>
      <c r="P41" s="22"/>
    </row>
    <row r="42" spans="1:16" ht="39" customHeight="1" x14ac:dyDescent="0.15">
      <c r="A42" s="22"/>
      <c r="B42" s="39"/>
      <c r="C42" s="1181" t="s">
        <v>576</v>
      </c>
      <c r="D42" s="1182"/>
      <c r="E42" s="1183"/>
      <c r="F42" s="36" t="s">
        <v>520</v>
      </c>
      <c r="G42" s="37" t="s">
        <v>520</v>
      </c>
      <c r="H42" s="37" t="s">
        <v>520</v>
      </c>
      <c r="I42" s="37" t="s">
        <v>520</v>
      </c>
      <c r="J42" s="38" t="s">
        <v>520</v>
      </c>
      <c r="K42" s="22"/>
      <c r="L42" s="22"/>
      <c r="M42" s="22"/>
      <c r="N42" s="22"/>
      <c r="O42" s="22"/>
      <c r="P42" s="22"/>
    </row>
    <row r="43" spans="1:16" ht="39" customHeight="1" thickBot="1" x14ac:dyDescent="0.2">
      <c r="A43" s="22"/>
      <c r="B43" s="40"/>
      <c r="C43" s="1184" t="s">
        <v>577</v>
      </c>
      <c r="D43" s="1185"/>
      <c r="E43" s="1186"/>
      <c r="F43" s="41">
        <v>0.06</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51vDgiPflgLw4n99ouJAYjC8I4p7TkSRxZVmmE8TAZd7pgLt9YPeYvO7LeW+bv7m9BcLZX/M0KB7OirLMaaXw==" saltValue="1J3p+wOpeaxbUOgkWqgn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3992</v>
      </c>
      <c r="L45" s="60">
        <v>3947</v>
      </c>
      <c r="M45" s="60">
        <v>3868</v>
      </c>
      <c r="N45" s="60">
        <v>3719</v>
      </c>
      <c r="O45" s="61">
        <v>3657</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520</v>
      </c>
      <c r="L46" s="64" t="s">
        <v>520</v>
      </c>
      <c r="M46" s="64" t="s">
        <v>520</v>
      </c>
      <c r="N46" s="64" t="s">
        <v>520</v>
      </c>
      <c r="O46" s="65" t="s">
        <v>520</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520</v>
      </c>
      <c r="L47" s="64" t="s">
        <v>520</v>
      </c>
      <c r="M47" s="64" t="s">
        <v>520</v>
      </c>
      <c r="N47" s="64" t="s">
        <v>520</v>
      </c>
      <c r="O47" s="65" t="s">
        <v>520</v>
      </c>
      <c r="P47" s="48"/>
      <c r="Q47" s="48"/>
      <c r="R47" s="48"/>
      <c r="S47" s="48"/>
      <c r="T47" s="48"/>
      <c r="U47" s="48"/>
    </row>
    <row r="48" spans="1:21" ht="30.75" customHeight="1" x14ac:dyDescent="0.15">
      <c r="A48" s="48"/>
      <c r="B48" s="1191"/>
      <c r="C48" s="1192"/>
      <c r="D48" s="62"/>
      <c r="E48" s="1197" t="s">
        <v>15</v>
      </c>
      <c r="F48" s="1197"/>
      <c r="G48" s="1197"/>
      <c r="H48" s="1197"/>
      <c r="I48" s="1197"/>
      <c r="J48" s="1198"/>
      <c r="K48" s="63">
        <v>1910</v>
      </c>
      <c r="L48" s="64">
        <v>1886</v>
      </c>
      <c r="M48" s="64">
        <v>1780</v>
      </c>
      <c r="N48" s="64">
        <v>1701</v>
      </c>
      <c r="O48" s="65">
        <v>1659</v>
      </c>
      <c r="P48" s="48"/>
      <c r="Q48" s="48"/>
      <c r="R48" s="48"/>
      <c r="S48" s="48"/>
      <c r="T48" s="48"/>
      <c r="U48" s="48"/>
    </row>
    <row r="49" spans="1:21" ht="30.75" customHeight="1" x14ac:dyDescent="0.15">
      <c r="A49" s="48"/>
      <c r="B49" s="1191"/>
      <c r="C49" s="1192"/>
      <c r="D49" s="62"/>
      <c r="E49" s="1197" t="s">
        <v>16</v>
      </c>
      <c r="F49" s="1197"/>
      <c r="G49" s="1197"/>
      <c r="H49" s="1197"/>
      <c r="I49" s="1197"/>
      <c r="J49" s="1198"/>
      <c r="K49" s="63">
        <v>128</v>
      </c>
      <c r="L49" s="64">
        <v>106</v>
      </c>
      <c r="M49" s="64">
        <v>98</v>
      </c>
      <c r="N49" s="64">
        <v>99</v>
      </c>
      <c r="O49" s="65">
        <v>94</v>
      </c>
      <c r="P49" s="48"/>
      <c r="Q49" s="48"/>
      <c r="R49" s="48"/>
      <c r="S49" s="48"/>
      <c r="T49" s="48"/>
      <c r="U49" s="48"/>
    </row>
    <row r="50" spans="1:21" ht="30.75" customHeight="1" x14ac:dyDescent="0.15">
      <c r="A50" s="48"/>
      <c r="B50" s="1191"/>
      <c r="C50" s="1192"/>
      <c r="D50" s="62"/>
      <c r="E50" s="1197" t="s">
        <v>17</v>
      </c>
      <c r="F50" s="1197"/>
      <c r="G50" s="1197"/>
      <c r="H50" s="1197"/>
      <c r="I50" s="1197"/>
      <c r="J50" s="1198"/>
      <c r="K50" s="63">
        <v>3</v>
      </c>
      <c r="L50" s="64">
        <v>3</v>
      </c>
      <c r="M50" s="64">
        <v>3</v>
      </c>
      <c r="N50" s="64">
        <v>1</v>
      </c>
      <c r="O50" s="65">
        <v>0</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520</v>
      </c>
      <c r="L51" s="64" t="s">
        <v>520</v>
      </c>
      <c r="M51" s="64" t="s">
        <v>520</v>
      </c>
      <c r="N51" s="64" t="s">
        <v>520</v>
      </c>
      <c r="O51" s="65" t="s">
        <v>520</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4583</v>
      </c>
      <c r="L52" s="64">
        <v>4473</v>
      </c>
      <c r="M52" s="64">
        <v>4286</v>
      </c>
      <c r="N52" s="64">
        <v>4100</v>
      </c>
      <c r="O52" s="65">
        <v>3971</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1450</v>
      </c>
      <c r="L53" s="69">
        <v>1469</v>
      </c>
      <c r="M53" s="69">
        <v>1463</v>
      </c>
      <c r="N53" s="69">
        <v>1420</v>
      </c>
      <c r="O53" s="70">
        <v>1439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578</v>
      </c>
      <c r="P56" s="48"/>
      <c r="Q56" s="48"/>
      <c r="R56" s="48"/>
      <c r="S56" s="48"/>
      <c r="T56" s="48"/>
      <c r="U56" s="48"/>
    </row>
    <row r="57" spans="1:21" ht="31.5" customHeight="1" thickBot="1" x14ac:dyDescent="0.2">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phGTFosjKdy3KCZ+rOzZ5WFuh6pAOP7oETfFfyJtKxLfA54ieD3KG5+GBWilv/KlFoU9u8ssUb0d4CjJ7FzPQ==" saltValue="D/nIGmJy6EeftrWh0V0rr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562</v>
      </c>
      <c r="J40" s="103" t="s">
        <v>563</v>
      </c>
      <c r="K40" s="103" t="s">
        <v>564</v>
      </c>
      <c r="L40" s="103" t="s">
        <v>565</v>
      </c>
      <c r="M40" s="104" t="s">
        <v>566</v>
      </c>
    </row>
    <row r="41" spans="2:13" ht="27.75" customHeight="1" x14ac:dyDescent="0.15">
      <c r="B41" s="1220" t="s">
        <v>32</v>
      </c>
      <c r="C41" s="1221"/>
      <c r="D41" s="105"/>
      <c r="E41" s="1226" t="s">
        <v>33</v>
      </c>
      <c r="F41" s="1226"/>
      <c r="G41" s="1226"/>
      <c r="H41" s="1227"/>
      <c r="I41" s="355">
        <v>34345</v>
      </c>
      <c r="J41" s="356">
        <v>36245</v>
      </c>
      <c r="K41" s="356">
        <v>37725</v>
      </c>
      <c r="L41" s="356">
        <v>37522</v>
      </c>
      <c r="M41" s="357">
        <v>36753</v>
      </c>
    </row>
    <row r="42" spans="2:13" ht="27.75" customHeight="1" x14ac:dyDescent="0.15">
      <c r="B42" s="1222"/>
      <c r="C42" s="1223"/>
      <c r="D42" s="106"/>
      <c r="E42" s="1228" t="s">
        <v>34</v>
      </c>
      <c r="F42" s="1228"/>
      <c r="G42" s="1228"/>
      <c r="H42" s="1229"/>
      <c r="I42" s="358">
        <v>5</v>
      </c>
      <c r="J42" s="359">
        <v>3</v>
      </c>
      <c r="K42" s="359">
        <v>0</v>
      </c>
      <c r="L42" s="359" t="s">
        <v>520</v>
      </c>
      <c r="M42" s="360" t="s">
        <v>520</v>
      </c>
    </row>
    <row r="43" spans="2:13" ht="27.75" customHeight="1" x14ac:dyDescent="0.15">
      <c r="B43" s="1222"/>
      <c r="C43" s="1223"/>
      <c r="D43" s="106"/>
      <c r="E43" s="1228" t="s">
        <v>35</v>
      </c>
      <c r="F43" s="1228"/>
      <c r="G43" s="1228"/>
      <c r="H43" s="1229"/>
      <c r="I43" s="358">
        <v>22608</v>
      </c>
      <c r="J43" s="359">
        <v>22148</v>
      </c>
      <c r="K43" s="359">
        <v>21269</v>
      </c>
      <c r="L43" s="359">
        <v>20312</v>
      </c>
      <c r="M43" s="360">
        <v>18800</v>
      </c>
    </row>
    <row r="44" spans="2:13" ht="27.75" customHeight="1" x14ac:dyDescent="0.15">
      <c r="B44" s="1222"/>
      <c r="C44" s="1223"/>
      <c r="D44" s="106"/>
      <c r="E44" s="1228" t="s">
        <v>36</v>
      </c>
      <c r="F44" s="1228"/>
      <c r="G44" s="1228"/>
      <c r="H44" s="1229"/>
      <c r="I44" s="358">
        <v>1066</v>
      </c>
      <c r="J44" s="359">
        <v>957</v>
      </c>
      <c r="K44" s="359">
        <v>866</v>
      </c>
      <c r="L44" s="359">
        <v>741</v>
      </c>
      <c r="M44" s="360">
        <v>623</v>
      </c>
    </row>
    <row r="45" spans="2:13" ht="27.75" customHeight="1" x14ac:dyDescent="0.15">
      <c r="B45" s="1222"/>
      <c r="C45" s="1223"/>
      <c r="D45" s="106"/>
      <c r="E45" s="1228" t="s">
        <v>37</v>
      </c>
      <c r="F45" s="1228"/>
      <c r="G45" s="1228"/>
      <c r="H45" s="1229"/>
      <c r="I45" s="358">
        <v>4722</v>
      </c>
      <c r="J45" s="359">
        <v>4451</v>
      </c>
      <c r="K45" s="359">
        <v>4414</v>
      </c>
      <c r="L45" s="359">
        <v>4409</v>
      </c>
      <c r="M45" s="360">
        <v>4286</v>
      </c>
    </row>
    <row r="46" spans="2:13" ht="27.75" customHeight="1" x14ac:dyDescent="0.15">
      <c r="B46" s="1222"/>
      <c r="C46" s="1223"/>
      <c r="D46" s="107"/>
      <c r="E46" s="1228" t="s">
        <v>38</v>
      </c>
      <c r="F46" s="1228"/>
      <c r="G46" s="1228"/>
      <c r="H46" s="1229"/>
      <c r="I46" s="358">
        <v>7</v>
      </c>
      <c r="J46" s="359">
        <v>133</v>
      </c>
      <c r="K46" s="359">
        <v>6</v>
      </c>
      <c r="L46" s="359">
        <v>5</v>
      </c>
      <c r="M46" s="360">
        <v>4</v>
      </c>
    </row>
    <row r="47" spans="2:13" ht="27.75" customHeight="1" x14ac:dyDescent="0.15">
      <c r="B47" s="1222"/>
      <c r="C47" s="1223"/>
      <c r="D47" s="108"/>
      <c r="E47" s="1230" t="s">
        <v>39</v>
      </c>
      <c r="F47" s="1231"/>
      <c r="G47" s="1231"/>
      <c r="H47" s="1232"/>
      <c r="I47" s="358" t="s">
        <v>520</v>
      </c>
      <c r="J47" s="359" t="s">
        <v>520</v>
      </c>
      <c r="K47" s="359" t="s">
        <v>520</v>
      </c>
      <c r="L47" s="359" t="s">
        <v>520</v>
      </c>
      <c r="M47" s="360" t="s">
        <v>520</v>
      </c>
    </row>
    <row r="48" spans="2:13" ht="27.75" customHeight="1" x14ac:dyDescent="0.15">
      <c r="B48" s="1222"/>
      <c r="C48" s="1223"/>
      <c r="D48" s="106"/>
      <c r="E48" s="1228" t="s">
        <v>40</v>
      </c>
      <c r="F48" s="1228"/>
      <c r="G48" s="1228"/>
      <c r="H48" s="1229"/>
      <c r="I48" s="358" t="s">
        <v>520</v>
      </c>
      <c r="J48" s="359" t="s">
        <v>520</v>
      </c>
      <c r="K48" s="359" t="s">
        <v>520</v>
      </c>
      <c r="L48" s="359" t="s">
        <v>520</v>
      </c>
      <c r="M48" s="360" t="s">
        <v>520</v>
      </c>
    </row>
    <row r="49" spans="2:13" ht="27.75" customHeight="1" x14ac:dyDescent="0.15">
      <c r="B49" s="1224"/>
      <c r="C49" s="1225"/>
      <c r="D49" s="106"/>
      <c r="E49" s="1228" t="s">
        <v>41</v>
      </c>
      <c r="F49" s="1228"/>
      <c r="G49" s="1228"/>
      <c r="H49" s="1229"/>
      <c r="I49" s="358" t="s">
        <v>520</v>
      </c>
      <c r="J49" s="359" t="s">
        <v>520</v>
      </c>
      <c r="K49" s="359" t="s">
        <v>520</v>
      </c>
      <c r="L49" s="359" t="s">
        <v>520</v>
      </c>
      <c r="M49" s="360" t="s">
        <v>520</v>
      </c>
    </row>
    <row r="50" spans="2:13" ht="27.75" customHeight="1" x14ac:dyDescent="0.15">
      <c r="B50" s="1233" t="s">
        <v>42</v>
      </c>
      <c r="C50" s="1234"/>
      <c r="D50" s="109"/>
      <c r="E50" s="1228" t="s">
        <v>43</v>
      </c>
      <c r="F50" s="1228"/>
      <c r="G50" s="1228"/>
      <c r="H50" s="1229"/>
      <c r="I50" s="358">
        <v>7793</v>
      </c>
      <c r="J50" s="359">
        <v>7373</v>
      </c>
      <c r="K50" s="359">
        <v>7259</v>
      </c>
      <c r="L50" s="359">
        <v>7813</v>
      </c>
      <c r="M50" s="360">
        <v>7382</v>
      </c>
    </row>
    <row r="51" spans="2:13" ht="27.75" customHeight="1" x14ac:dyDescent="0.15">
      <c r="B51" s="1222"/>
      <c r="C51" s="1223"/>
      <c r="D51" s="106"/>
      <c r="E51" s="1228" t="s">
        <v>44</v>
      </c>
      <c r="F51" s="1228"/>
      <c r="G51" s="1228"/>
      <c r="H51" s="1229"/>
      <c r="I51" s="358">
        <v>259</v>
      </c>
      <c r="J51" s="359">
        <v>309</v>
      </c>
      <c r="K51" s="359">
        <v>356</v>
      </c>
      <c r="L51" s="359">
        <v>317</v>
      </c>
      <c r="M51" s="360">
        <v>424</v>
      </c>
    </row>
    <row r="52" spans="2:13" ht="27.75" customHeight="1" x14ac:dyDescent="0.15">
      <c r="B52" s="1224"/>
      <c r="C52" s="1225"/>
      <c r="D52" s="106"/>
      <c r="E52" s="1228" t="s">
        <v>45</v>
      </c>
      <c r="F52" s="1228"/>
      <c r="G52" s="1228"/>
      <c r="H52" s="1229"/>
      <c r="I52" s="358">
        <v>42430</v>
      </c>
      <c r="J52" s="359">
        <v>42799</v>
      </c>
      <c r="K52" s="359">
        <v>42841</v>
      </c>
      <c r="L52" s="359">
        <v>41644</v>
      </c>
      <c r="M52" s="360">
        <v>40265</v>
      </c>
    </row>
    <row r="53" spans="2:13" ht="27.75" customHeight="1" thickBot="1" x14ac:dyDescent="0.2">
      <c r="B53" s="1235" t="s">
        <v>46</v>
      </c>
      <c r="C53" s="1236"/>
      <c r="D53" s="110"/>
      <c r="E53" s="1237" t="s">
        <v>47</v>
      </c>
      <c r="F53" s="1237"/>
      <c r="G53" s="1237"/>
      <c r="H53" s="1238"/>
      <c r="I53" s="361">
        <v>12273</v>
      </c>
      <c r="J53" s="362">
        <v>13456</v>
      </c>
      <c r="K53" s="362">
        <v>13823</v>
      </c>
      <c r="L53" s="362">
        <v>13215</v>
      </c>
      <c r="M53" s="363">
        <v>12395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8mbPY3kIS5cbhTB6N/Qy1ao1Q+wigJNKYaCYRZX7nBWTfxLtMi2ENy3EdJ4ilK3m/aVGlswdXmvOZ/h3g9CEwQ==" saltValue="IQFeMqh7NWQIZQdtu9yA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564</v>
      </c>
      <c r="G54" s="119" t="s">
        <v>565</v>
      </c>
      <c r="H54" s="120" t="s">
        <v>566</v>
      </c>
    </row>
    <row r="55" spans="2:8" ht="52.5" customHeight="1" x14ac:dyDescent="0.15">
      <c r="B55" s="121"/>
      <c r="C55" s="1244" t="s">
        <v>50</v>
      </c>
      <c r="D55" s="1244"/>
      <c r="E55" s="1245"/>
      <c r="F55" s="122">
        <v>1440</v>
      </c>
      <c r="G55" s="122">
        <v>1440</v>
      </c>
      <c r="H55" s="123">
        <v>1440</v>
      </c>
    </row>
    <row r="56" spans="2:8" ht="52.5" customHeight="1" x14ac:dyDescent="0.15">
      <c r="B56" s="124"/>
      <c r="C56" s="1246" t="s">
        <v>51</v>
      </c>
      <c r="D56" s="1246"/>
      <c r="E56" s="1247"/>
      <c r="F56" s="125">
        <v>3951</v>
      </c>
      <c r="G56" s="125">
        <v>4451</v>
      </c>
      <c r="H56" s="126">
        <v>3963</v>
      </c>
    </row>
    <row r="57" spans="2:8" ht="53.25" customHeight="1" x14ac:dyDescent="0.15">
      <c r="B57" s="124"/>
      <c r="C57" s="1248" t="s">
        <v>52</v>
      </c>
      <c r="D57" s="1248"/>
      <c r="E57" s="1249"/>
      <c r="F57" s="127">
        <v>4900</v>
      </c>
      <c r="G57" s="127">
        <v>4971</v>
      </c>
      <c r="H57" s="128">
        <v>4687</v>
      </c>
    </row>
    <row r="58" spans="2:8" ht="45.75" customHeight="1" x14ac:dyDescent="0.15">
      <c r="B58" s="129"/>
      <c r="C58" s="1239" t="s">
        <v>597</v>
      </c>
      <c r="D58" s="1240"/>
      <c r="E58" s="1241"/>
      <c r="F58" s="130">
        <v>3087</v>
      </c>
      <c r="G58" s="130">
        <v>3089</v>
      </c>
      <c r="H58" s="131">
        <v>2882</v>
      </c>
    </row>
    <row r="59" spans="2:8" ht="45.75" customHeight="1" x14ac:dyDescent="0.15">
      <c r="B59" s="129"/>
      <c r="C59" s="1239" t="s">
        <v>598</v>
      </c>
      <c r="D59" s="1240"/>
      <c r="E59" s="1241"/>
      <c r="F59" s="130">
        <v>280</v>
      </c>
      <c r="G59" s="130">
        <v>333</v>
      </c>
      <c r="H59" s="131">
        <v>464</v>
      </c>
    </row>
    <row r="60" spans="2:8" ht="45.75" customHeight="1" x14ac:dyDescent="0.15">
      <c r="B60" s="129"/>
      <c r="C60" s="1239" t="s">
        <v>599</v>
      </c>
      <c r="D60" s="1240"/>
      <c r="E60" s="1241"/>
      <c r="F60" s="130">
        <v>498</v>
      </c>
      <c r="G60" s="130">
        <v>487</v>
      </c>
      <c r="H60" s="131">
        <v>421</v>
      </c>
    </row>
    <row r="61" spans="2:8" ht="45.75" customHeight="1" x14ac:dyDescent="0.15">
      <c r="B61" s="129"/>
      <c r="C61" s="1239" t="s">
        <v>600</v>
      </c>
      <c r="D61" s="1240"/>
      <c r="E61" s="1241"/>
      <c r="F61" s="130">
        <v>313</v>
      </c>
      <c r="G61" s="130">
        <v>314</v>
      </c>
      <c r="H61" s="131">
        <v>314</v>
      </c>
    </row>
    <row r="62" spans="2:8" ht="45.75" customHeight="1" thickBot="1" x14ac:dyDescent="0.2">
      <c r="B62" s="132"/>
      <c r="C62" s="1239" t="s">
        <v>601</v>
      </c>
      <c r="D62" s="1240"/>
      <c r="E62" s="1241"/>
      <c r="F62" s="133">
        <v>133</v>
      </c>
      <c r="G62" s="133">
        <v>121</v>
      </c>
      <c r="H62" s="134">
        <v>109</v>
      </c>
    </row>
    <row r="63" spans="2:8" ht="52.5" customHeight="1" thickBot="1" x14ac:dyDescent="0.2">
      <c r="B63" s="135"/>
      <c r="C63" s="1242" t="s">
        <v>53</v>
      </c>
      <c r="D63" s="1242"/>
      <c r="E63" s="1243"/>
      <c r="F63" s="136">
        <v>10291</v>
      </c>
      <c r="G63" s="136">
        <v>10862</v>
      </c>
      <c r="H63" s="137">
        <v>10090</v>
      </c>
    </row>
    <row r="64" spans="2:8" x14ac:dyDescent="0.15"/>
  </sheetData>
  <sheetProtection algorithmName="SHA-512" hashValue="M/GOegAqoMrFt8BN9ZI4ynKWLlZr1PMPlrMBKU1BL49oS/yrsyAs6Ja7xIaEdaVCRN5y6Pp/3dkh0pXflg1zGA==" saltValue="Bnc0KzWp1LVdIhFoDmJJ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T1" zoomScaleNormal="100" zoomScaleSheetLayoutView="55" workbookViewId="0">
      <selection activeCell="DB61" sqref="DB61"/>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602</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603</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2" t="s">
        <v>604</v>
      </c>
      <c r="AO43" s="1263"/>
      <c r="AP43" s="1263"/>
      <c r="AQ43" s="1263"/>
      <c r="AR43" s="1263"/>
      <c r="AS43" s="1263"/>
      <c r="AT43" s="1263"/>
      <c r="AU43" s="1263"/>
      <c r="AV43" s="1263"/>
      <c r="AW43" s="1263"/>
      <c r="AX43" s="1263"/>
      <c r="AY43" s="1263"/>
      <c r="AZ43" s="1263"/>
      <c r="BA43" s="1263"/>
      <c r="BB43" s="1263"/>
      <c r="BC43" s="1263"/>
      <c r="BD43" s="1263"/>
      <c r="BE43" s="1263"/>
      <c r="BF43" s="1263"/>
      <c r="BG43" s="1263"/>
      <c r="BH43" s="1263"/>
      <c r="BI43" s="1263"/>
      <c r="BJ43" s="1263"/>
      <c r="BK43" s="1263"/>
      <c r="BL43" s="1263"/>
      <c r="BM43" s="1263"/>
      <c r="BN43" s="1263"/>
      <c r="BO43" s="1263"/>
      <c r="BP43" s="1263"/>
      <c r="BQ43" s="1263"/>
      <c r="BR43" s="1263"/>
      <c r="BS43" s="1263"/>
      <c r="BT43" s="1263"/>
      <c r="BU43" s="1263"/>
      <c r="BV43" s="1263"/>
      <c r="BW43" s="1263"/>
      <c r="BX43" s="1263"/>
      <c r="BY43" s="1263"/>
      <c r="BZ43" s="1263"/>
      <c r="CA43" s="1263"/>
      <c r="CB43" s="1263"/>
      <c r="CC43" s="1263"/>
      <c r="CD43" s="1263"/>
      <c r="CE43" s="1263"/>
      <c r="CF43" s="1263"/>
      <c r="CG43" s="1263"/>
      <c r="CH43" s="1263"/>
      <c r="CI43" s="1263"/>
      <c r="CJ43" s="1263"/>
      <c r="CK43" s="1263"/>
      <c r="CL43" s="1263"/>
      <c r="CM43" s="1263"/>
      <c r="CN43" s="1263"/>
      <c r="CO43" s="1263"/>
      <c r="CP43" s="1263"/>
      <c r="CQ43" s="1263"/>
      <c r="CR43" s="1263"/>
      <c r="CS43" s="1263"/>
      <c r="CT43" s="1263"/>
      <c r="CU43" s="1263"/>
      <c r="CV43" s="1263"/>
      <c r="CW43" s="1263"/>
      <c r="CX43" s="1263"/>
      <c r="CY43" s="1263"/>
      <c r="CZ43" s="1263"/>
      <c r="DA43" s="1263"/>
      <c r="DB43" s="1263"/>
      <c r="DC43" s="1264"/>
    </row>
    <row r="44" spans="2:109" x14ac:dyDescent="0.15">
      <c r="B44" s="372"/>
      <c r="AN44" s="1265"/>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67"/>
    </row>
    <row r="45" spans="2:109" x14ac:dyDescent="0.15">
      <c r="B45" s="372"/>
      <c r="AN45" s="1265"/>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67"/>
    </row>
    <row r="46" spans="2:109" x14ac:dyDescent="0.15">
      <c r="B46" s="372"/>
      <c r="AN46" s="1265"/>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67"/>
    </row>
    <row r="47" spans="2:109" x14ac:dyDescent="0.15">
      <c r="B47" s="372"/>
      <c r="AN47" s="1268"/>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70"/>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605</v>
      </c>
    </row>
    <row r="50" spans="1:109" x14ac:dyDescent="0.15">
      <c r="B50" s="372"/>
      <c r="G50" s="1256"/>
      <c r="H50" s="1256"/>
      <c r="I50" s="1256"/>
      <c r="J50" s="1256"/>
      <c r="K50" s="382"/>
      <c r="L50" s="382"/>
      <c r="M50" s="383"/>
      <c r="N50" s="383"/>
      <c r="AN50" s="1259"/>
      <c r="AO50" s="1260"/>
      <c r="AP50" s="1260"/>
      <c r="AQ50" s="1260"/>
      <c r="AR50" s="1260"/>
      <c r="AS50" s="1260"/>
      <c r="AT50" s="1260"/>
      <c r="AU50" s="1260"/>
      <c r="AV50" s="1260"/>
      <c r="AW50" s="1260"/>
      <c r="AX50" s="1260"/>
      <c r="AY50" s="1260"/>
      <c r="AZ50" s="1260"/>
      <c r="BA50" s="1260"/>
      <c r="BB50" s="1260"/>
      <c r="BC50" s="1260"/>
      <c r="BD50" s="1260"/>
      <c r="BE50" s="1260"/>
      <c r="BF50" s="1260"/>
      <c r="BG50" s="1260"/>
      <c r="BH50" s="1260"/>
      <c r="BI50" s="1260"/>
      <c r="BJ50" s="1260"/>
      <c r="BK50" s="1260"/>
      <c r="BL50" s="1260"/>
      <c r="BM50" s="1260"/>
      <c r="BN50" s="1260"/>
      <c r="BO50" s="1261"/>
      <c r="BP50" s="1255" t="s">
        <v>562</v>
      </c>
      <c r="BQ50" s="1255"/>
      <c r="BR50" s="1255"/>
      <c r="BS50" s="1255"/>
      <c r="BT50" s="1255"/>
      <c r="BU50" s="1255"/>
      <c r="BV50" s="1255"/>
      <c r="BW50" s="1255"/>
      <c r="BX50" s="1255" t="s">
        <v>563</v>
      </c>
      <c r="BY50" s="1255"/>
      <c r="BZ50" s="1255"/>
      <c r="CA50" s="1255"/>
      <c r="CB50" s="1255"/>
      <c r="CC50" s="1255"/>
      <c r="CD50" s="1255"/>
      <c r="CE50" s="1255"/>
      <c r="CF50" s="1255" t="s">
        <v>564</v>
      </c>
      <c r="CG50" s="1255"/>
      <c r="CH50" s="1255"/>
      <c r="CI50" s="1255"/>
      <c r="CJ50" s="1255"/>
      <c r="CK50" s="1255"/>
      <c r="CL50" s="1255"/>
      <c r="CM50" s="1255"/>
      <c r="CN50" s="1255" t="s">
        <v>565</v>
      </c>
      <c r="CO50" s="1255"/>
      <c r="CP50" s="1255"/>
      <c r="CQ50" s="1255"/>
      <c r="CR50" s="1255"/>
      <c r="CS50" s="1255"/>
      <c r="CT50" s="1255"/>
      <c r="CU50" s="1255"/>
      <c r="CV50" s="1255" t="s">
        <v>566</v>
      </c>
      <c r="CW50" s="1255"/>
      <c r="CX50" s="1255"/>
      <c r="CY50" s="1255"/>
      <c r="CZ50" s="1255"/>
      <c r="DA50" s="1255"/>
      <c r="DB50" s="1255"/>
      <c r="DC50" s="1255"/>
    </row>
    <row r="51" spans="1:109" ht="13.5" customHeight="1" x14ac:dyDescent="0.15">
      <c r="B51" s="372"/>
      <c r="G51" s="1258"/>
      <c r="H51" s="1258"/>
      <c r="I51" s="1271"/>
      <c r="J51" s="1271"/>
      <c r="K51" s="1257"/>
      <c r="L51" s="1257"/>
      <c r="M51" s="1257"/>
      <c r="N51" s="1257"/>
      <c r="AM51" s="381"/>
      <c r="AN51" s="1253" t="s">
        <v>606</v>
      </c>
      <c r="AO51" s="1253"/>
      <c r="AP51" s="1253"/>
      <c r="AQ51" s="1253"/>
      <c r="AR51" s="1253"/>
      <c r="AS51" s="1253"/>
      <c r="AT51" s="1253"/>
      <c r="AU51" s="1253"/>
      <c r="AV51" s="1253"/>
      <c r="AW51" s="1253"/>
      <c r="AX51" s="1253"/>
      <c r="AY51" s="1253"/>
      <c r="AZ51" s="1253"/>
      <c r="BA51" s="1253"/>
      <c r="BB51" s="1253" t="s">
        <v>607</v>
      </c>
      <c r="BC51" s="1253"/>
      <c r="BD51" s="1253"/>
      <c r="BE51" s="1253"/>
      <c r="BF51" s="1253"/>
      <c r="BG51" s="1253"/>
      <c r="BH51" s="1253"/>
      <c r="BI51" s="1253"/>
      <c r="BJ51" s="1253"/>
      <c r="BK51" s="1253"/>
      <c r="BL51" s="1253"/>
      <c r="BM51" s="1253"/>
      <c r="BN51" s="1253"/>
      <c r="BO51" s="1253"/>
      <c r="BP51" s="1250">
        <v>94.7</v>
      </c>
      <c r="BQ51" s="1250"/>
      <c r="BR51" s="1250"/>
      <c r="BS51" s="1250"/>
      <c r="BT51" s="1250"/>
      <c r="BU51" s="1250"/>
      <c r="BV51" s="1250"/>
      <c r="BW51" s="1250"/>
      <c r="BX51" s="1250">
        <v>107.2</v>
      </c>
      <c r="BY51" s="1250"/>
      <c r="BZ51" s="1250"/>
      <c r="CA51" s="1250"/>
      <c r="CB51" s="1250"/>
      <c r="CC51" s="1250"/>
      <c r="CD51" s="1250"/>
      <c r="CE51" s="1250"/>
      <c r="CF51" s="1250">
        <v>106.3</v>
      </c>
      <c r="CG51" s="1250"/>
      <c r="CH51" s="1250"/>
      <c r="CI51" s="1250"/>
      <c r="CJ51" s="1250"/>
      <c r="CK51" s="1250"/>
      <c r="CL51" s="1250"/>
      <c r="CM51" s="1250"/>
      <c r="CN51" s="1250">
        <v>98</v>
      </c>
      <c r="CO51" s="1250"/>
      <c r="CP51" s="1250"/>
      <c r="CQ51" s="1250"/>
      <c r="CR51" s="1250"/>
      <c r="CS51" s="1250"/>
      <c r="CT51" s="1250"/>
      <c r="CU51" s="1250"/>
      <c r="CV51" s="1250">
        <v>95.7</v>
      </c>
      <c r="CW51" s="1250"/>
      <c r="CX51" s="1250"/>
      <c r="CY51" s="1250"/>
      <c r="CZ51" s="1250"/>
      <c r="DA51" s="1250"/>
      <c r="DB51" s="1250"/>
      <c r="DC51" s="1250"/>
    </row>
    <row r="52" spans="1:109" x14ac:dyDescent="0.15">
      <c r="B52" s="372"/>
      <c r="G52" s="1258"/>
      <c r="H52" s="1258"/>
      <c r="I52" s="1271"/>
      <c r="J52" s="1271"/>
      <c r="K52" s="1257"/>
      <c r="L52" s="1257"/>
      <c r="M52" s="1257"/>
      <c r="N52" s="1257"/>
      <c r="AM52" s="381"/>
      <c r="AN52" s="1253"/>
      <c r="AO52" s="1253"/>
      <c r="AP52" s="1253"/>
      <c r="AQ52" s="1253"/>
      <c r="AR52" s="1253"/>
      <c r="AS52" s="1253"/>
      <c r="AT52" s="1253"/>
      <c r="AU52" s="1253"/>
      <c r="AV52" s="1253"/>
      <c r="AW52" s="1253"/>
      <c r="AX52" s="1253"/>
      <c r="AY52" s="1253"/>
      <c r="AZ52" s="1253"/>
      <c r="BA52" s="1253"/>
      <c r="BB52" s="1253"/>
      <c r="BC52" s="1253"/>
      <c r="BD52" s="1253"/>
      <c r="BE52" s="1253"/>
      <c r="BF52" s="1253"/>
      <c r="BG52" s="1253"/>
      <c r="BH52" s="1253"/>
      <c r="BI52" s="1253"/>
      <c r="BJ52" s="1253"/>
      <c r="BK52" s="1253"/>
      <c r="BL52" s="1253"/>
      <c r="BM52" s="1253"/>
      <c r="BN52" s="1253"/>
      <c r="BO52" s="1253"/>
      <c r="BP52" s="1250"/>
      <c r="BQ52" s="1250"/>
      <c r="BR52" s="1250"/>
      <c r="BS52" s="1250"/>
      <c r="BT52" s="1250"/>
      <c r="BU52" s="1250"/>
      <c r="BV52" s="1250"/>
      <c r="BW52" s="1250"/>
      <c r="BX52" s="1250"/>
      <c r="BY52" s="1250"/>
      <c r="BZ52" s="1250"/>
      <c r="CA52" s="1250"/>
      <c r="CB52" s="1250"/>
      <c r="CC52" s="1250"/>
      <c r="CD52" s="1250"/>
      <c r="CE52" s="1250"/>
      <c r="CF52" s="1250"/>
      <c r="CG52" s="1250"/>
      <c r="CH52" s="1250"/>
      <c r="CI52" s="1250"/>
      <c r="CJ52" s="1250"/>
      <c r="CK52" s="1250"/>
      <c r="CL52" s="1250"/>
      <c r="CM52" s="1250"/>
      <c r="CN52" s="1250"/>
      <c r="CO52" s="1250"/>
      <c r="CP52" s="1250"/>
      <c r="CQ52" s="1250"/>
      <c r="CR52" s="1250"/>
      <c r="CS52" s="1250"/>
      <c r="CT52" s="1250"/>
      <c r="CU52" s="1250"/>
      <c r="CV52" s="1250"/>
      <c r="CW52" s="1250"/>
      <c r="CX52" s="1250"/>
      <c r="CY52" s="1250"/>
      <c r="CZ52" s="1250"/>
      <c r="DA52" s="1250"/>
      <c r="DB52" s="1250"/>
      <c r="DC52" s="1250"/>
    </row>
    <row r="53" spans="1:109" x14ac:dyDescent="0.15">
      <c r="A53" s="380"/>
      <c r="B53" s="372"/>
      <c r="G53" s="1258"/>
      <c r="H53" s="1258"/>
      <c r="I53" s="1256"/>
      <c r="J53" s="1256"/>
      <c r="K53" s="1257"/>
      <c r="L53" s="1257"/>
      <c r="M53" s="1257"/>
      <c r="N53" s="1257"/>
      <c r="AM53" s="381"/>
      <c r="AN53" s="1253"/>
      <c r="AO53" s="1253"/>
      <c r="AP53" s="1253"/>
      <c r="AQ53" s="1253"/>
      <c r="AR53" s="1253"/>
      <c r="AS53" s="1253"/>
      <c r="AT53" s="1253"/>
      <c r="AU53" s="1253"/>
      <c r="AV53" s="1253"/>
      <c r="AW53" s="1253"/>
      <c r="AX53" s="1253"/>
      <c r="AY53" s="1253"/>
      <c r="AZ53" s="1253"/>
      <c r="BA53" s="1253"/>
      <c r="BB53" s="1253" t="s">
        <v>608</v>
      </c>
      <c r="BC53" s="1253"/>
      <c r="BD53" s="1253"/>
      <c r="BE53" s="1253"/>
      <c r="BF53" s="1253"/>
      <c r="BG53" s="1253"/>
      <c r="BH53" s="1253"/>
      <c r="BI53" s="1253"/>
      <c r="BJ53" s="1253"/>
      <c r="BK53" s="1253"/>
      <c r="BL53" s="1253"/>
      <c r="BM53" s="1253"/>
      <c r="BN53" s="1253"/>
      <c r="BO53" s="1253"/>
      <c r="BP53" s="1250">
        <v>45.8</v>
      </c>
      <c r="BQ53" s="1250"/>
      <c r="BR53" s="1250"/>
      <c r="BS53" s="1250"/>
      <c r="BT53" s="1250"/>
      <c r="BU53" s="1250"/>
      <c r="BV53" s="1250"/>
      <c r="BW53" s="1250"/>
      <c r="BX53" s="1250">
        <v>46.8</v>
      </c>
      <c r="BY53" s="1250"/>
      <c r="BZ53" s="1250"/>
      <c r="CA53" s="1250"/>
      <c r="CB53" s="1250"/>
      <c r="CC53" s="1250"/>
      <c r="CD53" s="1250"/>
      <c r="CE53" s="1250"/>
      <c r="CF53" s="1250">
        <v>48</v>
      </c>
      <c r="CG53" s="1250"/>
      <c r="CH53" s="1250"/>
      <c r="CI53" s="1250"/>
      <c r="CJ53" s="1250"/>
      <c r="CK53" s="1250"/>
      <c r="CL53" s="1250"/>
      <c r="CM53" s="1250"/>
      <c r="CN53" s="1250">
        <v>49.4</v>
      </c>
      <c r="CO53" s="1250"/>
      <c r="CP53" s="1250"/>
      <c r="CQ53" s="1250"/>
      <c r="CR53" s="1250"/>
      <c r="CS53" s="1250"/>
      <c r="CT53" s="1250"/>
      <c r="CU53" s="1250"/>
      <c r="CV53" s="1250">
        <v>50.9</v>
      </c>
      <c r="CW53" s="1250"/>
      <c r="CX53" s="1250"/>
      <c r="CY53" s="1250"/>
      <c r="CZ53" s="1250"/>
      <c r="DA53" s="1250"/>
      <c r="DB53" s="1250"/>
      <c r="DC53" s="1250"/>
    </row>
    <row r="54" spans="1:109" x14ac:dyDescent="0.15">
      <c r="A54" s="380"/>
      <c r="B54" s="372"/>
      <c r="G54" s="1258"/>
      <c r="H54" s="1258"/>
      <c r="I54" s="1256"/>
      <c r="J54" s="1256"/>
      <c r="K54" s="1257"/>
      <c r="L54" s="1257"/>
      <c r="M54" s="1257"/>
      <c r="N54" s="1257"/>
      <c r="AM54" s="381"/>
      <c r="AN54" s="1253"/>
      <c r="AO54" s="1253"/>
      <c r="AP54" s="1253"/>
      <c r="AQ54" s="1253"/>
      <c r="AR54" s="1253"/>
      <c r="AS54" s="1253"/>
      <c r="AT54" s="1253"/>
      <c r="AU54" s="1253"/>
      <c r="AV54" s="1253"/>
      <c r="AW54" s="1253"/>
      <c r="AX54" s="1253"/>
      <c r="AY54" s="1253"/>
      <c r="AZ54" s="1253"/>
      <c r="BA54" s="1253"/>
      <c r="BB54" s="1253"/>
      <c r="BC54" s="1253"/>
      <c r="BD54" s="1253"/>
      <c r="BE54" s="1253"/>
      <c r="BF54" s="1253"/>
      <c r="BG54" s="1253"/>
      <c r="BH54" s="1253"/>
      <c r="BI54" s="1253"/>
      <c r="BJ54" s="1253"/>
      <c r="BK54" s="1253"/>
      <c r="BL54" s="1253"/>
      <c r="BM54" s="1253"/>
      <c r="BN54" s="1253"/>
      <c r="BO54" s="1253"/>
      <c r="BP54" s="1250"/>
      <c r="BQ54" s="1250"/>
      <c r="BR54" s="1250"/>
      <c r="BS54" s="1250"/>
      <c r="BT54" s="1250"/>
      <c r="BU54" s="1250"/>
      <c r="BV54" s="1250"/>
      <c r="BW54" s="1250"/>
      <c r="BX54" s="1250"/>
      <c r="BY54" s="1250"/>
      <c r="BZ54" s="1250"/>
      <c r="CA54" s="1250"/>
      <c r="CB54" s="1250"/>
      <c r="CC54" s="1250"/>
      <c r="CD54" s="1250"/>
      <c r="CE54" s="1250"/>
      <c r="CF54" s="1250"/>
      <c r="CG54" s="1250"/>
      <c r="CH54" s="1250"/>
      <c r="CI54" s="1250"/>
      <c r="CJ54" s="1250"/>
      <c r="CK54" s="1250"/>
      <c r="CL54" s="1250"/>
      <c r="CM54" s="1250"/>
      <c r="CN54" s="1250"/>
      <c r="CO54" s="1250"/>
      <c r="CP54" s="1250"/>
      <c r="CQ54" s="1250"/>
      <c r="CR54" s="1250"/>
      <c r="CS54" s="1250"/>
      <c r="CT54" s="1250"/>
      <c r="CU54" s="1250"/>
      <c r="CV54" s="1250"/>
      <c r="CW54" s="1250"/>
      <c r="CX54" s="1250"/>
      <c r="CY54" s="1250"/>
      <c r="CZ54" s="1250"/>
      <c r="DA54" s="1250"/>
      <c r="DB54" s="1250"/>
      <c r="DC54" s="1250"/>
    </row>
    <row r="55" spans="1:109" x14ac:dyDescent="0.15">
      <c r="A55" s="380"/>
      <c r="B55" s="372"/>
      <c r="G55" s="1256"/>
      <c r="H55" s="1256"/>
      <c r="I55" s="1256"/>
      <c r="J55" s="1256"/>
      <c r="K55" s="1257"/>
      <c r="L55" s="1257"/>
      <c r="M55" s="1257"/>
      <c r="N55" s="1257"/>
      <c r="AN55" s="1255" t="s">
        <v>609</v>
      </c>
      <c r="AO55" s="1255"/>
      <c r="AP55" s="1255"/>
      <c r="AQ55" s="1255"/>
      <c r="AR55" s="1255"/>
      <c r="AS55" s="1255"/>
      <c r="AT55" s="1255"/>
      <c r="AU55" s="1255"/>
      <c r="AV55" s="1255"/>
      <c r="AW55" s="1255"/>
      <c r="AX55" s="1255"/>
      <c r="AY55" s="1255"/>
      <c r="AZ55" s="1255"/>
      <c r="BA55" s="1255"/>
      <c r="BB55" s="1253" t="s">
        <v>607</v>
      </c>
      <c r="BC55" s="1253"/>
      <c r="BD55" s="1253"/>
      <c r="BE55" s="1253"/>
      <c r="BF55" s="1253"/>
      <c r="BG55" s="1253"/>
      <c r="BH55" s="1253"/>
      <c r="BI55" s="1253"/>
      <c r="BJ55" s="1253"/>
      <c r="BK55" s="1253"/>
      <c r="BL55" s="1253"/>
      <c r="BM55" s="1253"/>
      <c r="BN55" s="1253"/>
      <c r="BO55" s="1253"/>
      <c r="BP55" s="1250">
        <v>48</v>
      </c>
      <c r="BQ55" s="1250"/>
      <c r="BR55" s="1250"/>
      <c r="BS55" s="1250"/>
      <c r="BT55" s="1250"/>
      <c r="BU55" s="1250"/>
      <c r="BV55" s="1250"/>
      <c r="BW55" s="1250"/>
      <c r="BX55" s="1250">
        <v>49.1</v>
      </c>
      <c r="BY55" s="1250"/>
      <c r="BZ55" s="1250"/>
      <c r="CA55" s="1250"/>
      <c r="CB55" s="1250"/>
      <c r="CC55" s="1250"/>
      <c r="CD55" s="1250"/>
      <c r="CE55" s="1250"/>
      <c r="CF55" s="1250">
        <v>41.5</v>
      </c>
      <c r="CG55" s="1250"/>
      <c r="CH55" s="1250"/>
      <c r="CI55" s="1250"/>
      <c r="CJ55" s="1250"/>
      <c r="CK55" s="1250"/>
      <c r="CL55" s="1250"/>
      <c r="CM55" s="1250"/>
      <c r="CN55" s="1250">
        <v>25.2</v>
      </c>
      <c r="CO55" s="1250"/>
      <c r="CP55" s="1250"/>
      <c r="CQ55" s="1250"/>
      <c r="CR55" s="1250"/>
      <c r="CS55" s="1250"/>
      <c r="CT55" s="1250"/>
      <c r="CU55" s="1250"/>
      <c r="CV55" s="1250">
        <v>15.7</v>
      </c>
      <c r="CW55" s="1250"/>
      <c r="CX55" s="1250"/>
      <c r="CY55" s="1250"/>
      <c r="CZ55" s="1250"/>
      <c r="DA55" s="1250"/>
      <c r="DB55" s="1250"/>
      <c r="DC55" s="1250"/>
    </row>
    <row r="56" spans="1:109" x14ac:dyDescent="0.15">
      <c r="A56" s="380"/>
      <c r="B56" s="372"/>
      <c r="G56" s="1256"/>
      <c r="H56" s="1256"/>
      <c r="I56" s="1256"/>
      <c r="J56" s="1256"/>
      <c r="K56" s="1257"/>
      <c r="L56" s="1257"/>
      <c r="M56" s="1257"/>
      <c r="N56" s="1257"/>
      <c r="AN56" s="1255"/>
      <c r="AO56" s="1255"/>
      <c r="AP56" s="1255"/>
      <c r="AQ56" s="1255"/>
      <c r="AR56" s="1255"/>
      <c r="AS56" s="1255"/>
      <c r="AT56" s="1255"/>
      <c r="AU56" s="1255"/>
      <c r="AV56" s="1255"/>
      <c r="AW56" s="1255"/>
      <c r="AX56" s="1255"/>
      <c r="AY56" s="1255"/>
      <c r="AZ56" s="1255"/>
      <c r="BA56" s="1255"/>
      <c r="BB56" s="1253"/>
      <c r="BC56" s="1253"/>
      <c r="BD56" s="1253"/>
      <c r="BE56" s="1253"/>
      <c r="BF56" s="1253"/>
      <c r="BG56" s="1253"/>
      <c r="BH56" s="1253"/>
      <c r="BI56" s="1253"/>
      <c r="BJ56" s="1253"/>
      <c r="BK56" s="1253"/>
      <c r="BL56" s="1253"/>
      <c r="BM56" s="1253"/>
      <c r="BN56" s="1253"/>
      <c r="BO56" s="1253"/>
      <c r="BP56" s="1250"/>
      <c r="BQ56" s="1250"/>
      <c r="BR56" s="1250"/>
      <c r="BS56" s="1250"/>
      <c r="BT56" s="1250"/>
      <c r="BU56" s="1250"/>
      <c r="BV56" s="1250"/>
      <c r="BW56" s="1250"/>
      <c r="BX56" s="1250"/>
      <c r="BY56" s="1250"/>
      <c r="BZ56" s="1250"/>
      <c r="CA56" s="1250"/>
      <c r="CB56" s="1250"/>
      <c r="CC56" s="1250"/>
      <c r="CD56" s="1250"/>
      <c r="CE56" s="1250"/>
      <c r="CF56" s="1250"/>
      <c r="CG56" s="1250"/>
      <c r="CH56" s="1250"/>
      <c r="CI56" s="1250"/>
      <c r="CJ56" s="1250"/>
      <c r="CK56" s="1250"/>
      <c r="CL56" s="1250"/>
      <c r="CM56" s="1250"/>
      <c r="CN56" s="1250"/>
      <c r="CO56" s="1250"/>
      <c r="CP56" s="1250"/>
      <c r="CQ56" s="1250"/>
      <c r="CR56" s="1250"/>
      <c r="CS56" s="1250"/>
      <c r="CT56" s="1250"/>
      <c r="CU56" s="1250"/>
      <c r="CV56" s="1250"/>
      <c r="CW56" s="1250"/>
      <c r="CX56" s="1250"/>
      <c r="CY56" s="1250"/>
      <c r="CZ56" s="1250"/>
      <c r="DA56" s="1250"/>
      <c r="DB56" s="1250"/>
      <c r="DC56" s="1250"/>
    </row>
    <row r="57" spans="1:109" s="380" customFormat="1" x14ac:dyDescent="0.15">
      <c r="B57" s="384"/>
      <c r="G57" s="1256"/>
      <c r="H57" s="1256"/>
      <c r="I57" s="1251"/>
      <c r="J57" s="1251"/>
      <c r="K57" s="1257"/>
      <c r="L57" s="1257"/>
      <c r="M57" s="1257"/>
      <c r="N57" s="1257"/>
      <c r="AM57" s="366"/>
      <c r="AN57" s="1255"/>
      <c r="AO57" s="1255"/>
      <c r="AP57" s="1255"/>
      <c r="AQ57" s="1255"/>
      <c r="AR57" s="1255"/>
      <c r="AS57" s="1255"/>
      <c r="AT57" s="1255"/>
      <c r="AU57" s="1255"/>
      <c r="AV57" s="1255"/>
      <c r="AW57" s="1255"/>
      <c r="AX57" s="1255"/>
      <c r="AY57" s="1255"/>
      <c r="AZ57" s="1255"/>
      <c r="BA57" s="1255"/>
      <c r="BB57" s="1253" t="s">
        <v>608</v>
      </c>
      <c r="BC57" s="1253"/>
      <c r="BD57" s="1253"/>
      <c r="BE57" s="1253"/>
      <c r="BF57" s="1253"/>
      <c r="BG57" s="1253"/>
      <c r="BH57" s="1253"/>
      <c r="BI57" s="1253"/>
      <c r="BJ57" s="1253"/>
      <c r="BK57" s="1253"/>
      <c r="BL57" s="1253"/>
      <c r="BM57" s="1253"/>
      <c r="BN57" s="1253"/>
      <c r="BO57" s="1253"/>
      <c r="BP57" s="1250">
        <v>60.8</v>
      </c>
      <c r="BQ57" s="1250"/>
      <c r="BR57" s="1250"/>
      <c r="BS57" s="1250"/>
      <c r="BT57" s="1250"/>
      <c r="BU57" s="1250"/>
      <c r="BV57" s="1250"/>
      <c r="BW57" s="1250"/>
      <c r="BX57" s="1250">
        <v>61</v>
      </c>
      <c r="BY57" s="1250"/>
      <c r="BZ57" s="1250"/>
      <c r="CA57" s="1250"/>
      <c r="CB57" s="1250"/>
      <c r="CC57" s="1250"/>
      <c r="CD57" s="1250"/>
      <c r="CE57" s="1250"/>
      <c r="CF57" s="1250">
        <v>61.7</v>
      </c>
      <c r="CG57" s="1250"/>
      <c r="CH57" s="1250"/>
      <c r="CI57" s="1250"/>
      <c r="CJ57" s="1250"/>
      <c r="CK57" s="1250"/>
      <c r="CL57" s="1250"/>
      <c r="CM57" s="1250"/>
      <c r="CN57" s="1250">
        <v>62.5</v>
      </c>
      <c r="CO57" s="1250"/>
      <c r="CP57" s="1250"/>
      <c r="CQ57" s="1250"/>
      <c r="CR57" s="1250"/>
      <c r="CS57" s="1250"/>
      <c r="CT57" s="1250"/>
      <c r="CU57" s="1250"/>
      <c r="CV57" s="1250">
        <v>65</v>
      </c>
      <c r="CW57" s="1250"/>
      <c r="CX57" s="1250"/>
      <c r="CY57" s="1250"/>
      <c r="CZ57" s="1250"/>
      <c r="DA57" s="1250"/>
      <c r="DB57" s="1250"/>
      <c r="DC57" s="1250"/>
      <c r="DD57" s="385"/>
      <c r="DE57" s="384"/>
    </row>
    <row r="58" spans="1:109" s="380" customFormat="1" x14ac:dyDescent="0.15">
      <c r="A58" s="366"/>
      <c r="B58" s="384"/>
      <c r="G58" s="1256"/>
      <c r="H58" s="1256"/>
      <c r="I58" s="1251"/>
      <c r="J58" s="1251"/>
      <c r="K58" s="1257"/>
      <c r="L58" s="1257"/>
      <c r="M58" s="1257"/>
      <c r="N58" s="1257"/>
      <c r="AM58" s="366"/>
      <c r="AN58" s="1255"/>
      <c r="AO58" s="1255"/>
      <c r="AP58" s="1255"/>
      <c r="AQ58" s="1255"/>
      <c r="AR58" s="1255"/>
      <c r="AS58" s="1255"/>
      <c r="AT58" s="1255"/>
      <c r="AU58" s="1255"/>
      <c r="AV58" s="1255"/>
      <c r="AW58" s="1255"/>
      <c r="AX58" s="1255"/>
      <c r="AY58" s="1255"/>
      <c r="AZ58" s="1255"/>
      <c r="BA58" s="1255"/>
      <c r="BB58" s="1253"/>
      <c r="BC58" s="1253"/>
      <c r="BD58" s="1253"/>
      <c r="BE58" s="1253"/>
      <c r="BF58" s="1253"/>
      <c r="BG58" s="1253"/>
      <c r="BH58" s="1253"/>
      <c r="BI58" s="1253"/>
      <c r="BJ58" s="1253"/>
      <c r="BK58" s="1253"/>
      <c r="BL58" s="1253"/>
      <c r="BM58" s="1253"/>
      <c r="BN58" s="1253"/>
      <c r="BO58" s="1253"/>
      <c r="BP58" s="1250"/>
      <c r="BQ58" s="1250"/>
      <c r="BR58" s="1250"/>
      <c r="BS58" s="1250"/>
      <c r="BT58" s="1250"/>
      <c r="BU58" s="1250"/>
      <c r="BV58" s="1250"/>
      <c r="BW58" s="1250"/>
      <c r="BX58" s="1250"/>
      <c r="BY58" s="1250"/>
      <c r="BZ58" s="1250"/>
      <c r="CA58" s="1250"/>
      <c r="CB58" s="1250"/>
      <c r="CC58" s="1250"/>
      <c r="CD58" s="1250"/>
      <c r="CE58" s="1250"/>
      <c r="CF58" s="1250"/>
      <c r="CG58" s="1250"/>
      <c r="CH58" s="1250"/>
      <c r="CI58" s="1250"/>
      <c r="CJ58" s="1250"/>
      <c r="CK58" s="1250"/>
      <c r="CL58" s="1250"/>
      <c r="CM58" s="1250"/>
      <c r="CN58" s="1250"/>
      <c r="CO58" s="1250"/>
      <c r="CP58" s="1250"/>
      <c r="CQ58" s="1250"/>
      <c r="CR58" s="1250"/>
      <c r="CS58" s="1250"/>
      <c r="CT58" s="1250"/>
      <c r="CU58" s="1250"/>
      <c r="CV58" s="1250"/>
      <c r="CW58" s="1250"/>
      <c r="CX58" s="1250"/>
      <c r="CY58" s="1250"/>
      <c r="CZ58" s="1250"/>
      <c r="DA58" s="1250"/>
      <c r="DB58" s="1250"/>
      <c r="DC58" s="1250"/>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610</v>
      </c>
    </row>
    <row r="64" spans="1:109" x14ac:dyDescent="0.15">
      <c r="B64" s="372"/>
      <c r="G64" s="379"/>
      <c r="I64" s="392"/>
      <c r="J64" s="392"/>
      <c r="K64" s="392"/>
      <c r="L64" s="392"/>
      <c r="M64" s="392"/>
      <c r="N64" s="393"/>
      <c r="AM64" s="379"/>
      <c r="AN64" s="379" t="s">
        <v>603</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5" customHeight="1" x14ac:dyDescent="0.15">
      <c r="B65" s="372"/>
      <c r="AN65" s="1262" t="s">
        <v>611</v>
      </c>
      <c r="AO65" s="1263"/>
      <c r="AP65" s="1263"/>
      <c r="AQ65" s="1263"/>
      <c r="AR65" s="1263"/>
      <c r="AS65" s="1263"/>
      <c r="AT65" s="1263"/>
      <c r="AU65" s="1263"/>
      <c r="AV65" s="1263"/>
      <c r="AW65" s="1263"/>
      <c r="AX65" s="1263"/>
      <c r="AY65" s="1263"/>
      <c r="AZ65" s="1263"/>
      <c r="BA65" s="1263"/>
      <c r="BB65" s="1263"/>
      <c r="BC65" s="1263"/>
      <c r="BD65" s="1263"/>
      <c r="BE65" s="1263"/>
      <c r="BF65" s="1263"/>
      <c r="BG65" s="1263"/>
      <c r="BH65" s="1263"/>
      <c r="BI65" s="1263"/>
      <c r="BJ65" s="1263"/>
      <c r="BK65" s="1263"/>
      <c r="BL65" s="1263"/>
      <c r="BM65" s="1263"/>
      <c r="BN65" s="1263"/>
      <c r="BO65" s="1263"/>
      <c r="BP65" s="1263"/>
      <c r="BQ65" s="1263"/>
      <c r="BR65" s="1263"/>
      <c r="BS65" s="1263"/>
      <c r="BT65" s="1263"/>
      <c r="BU65" s="1263"/>
      <c r="BV65" s="1263"/>
      <c r="BW65" s="1263"/>
      <c r="BX65" s="1263"/>
      <c r="BY65" s="1263"/>
      <c r="BZ65" s="1263"/>
      <c r="CA65" s="1263"/>
      <c r="CB65" s="1263"/>
      <c r="CC65" s="1263"/>
      <c r="CD65" s="1263"/>
      <c r="CE65" s="1263"/>
      <c r="CF65" s="1263"/>
      <c r="CG65" s="1263"/>
      <c r="CH65" s="1263"/>
      <c r="CI65" s="1263"/>
      <c r="CJ65" s="1263"/>
      <c r="CK65" s="1263"/>
      <c r="CL65" s="1263"/>
      <c r="CM65" s="1263"/>
      <c r="CN65" s="1263"/>
      <c r="CO65" s="1263"/>
      <c r="CP65" s="1263"/>
      <c r="CQ65" s="1263"/>
      <c r="CR65" s="1263"/>
      <c r="CS65" s="1263"/>
      <c r="CT65" s="1263"/>
      <c r="CU65" s="1263"/>
      <c r="CV65" s="1263"/>
      <c r="CW65" s="1263"/>
      <c r="CX65" s="1263"/>
      <c r="CY65" s="1263"/>
      <c r="CZ65" s="1263"/>
      <c r="DA65" s="1263"/>
      <c r="DB65" s="1263"/>
      <c r="DC65" s="1264"/>
    </row>
    <row r="66" spans="2:107" x14ac:dyDescent="0.15">
      <c r="B66" s="372"/>
      <c r="AN66" s="1265"/>
      <c r="AO66" s="1266"/>
      <c r="AP66" s="1266"/>
      <c r="AQ66" s="1266"/>
      <c r="AR66" s="1266"/>
      <c r="AS66" s="1266"/>
      <c r="AT66" s="1266"/>
      <c r="AU66" s="1266"/>
      <c r="AV66" s="1266"/>
      <c r="AW66" s="1266"/>
      <c r="AX66" s="1266"/>
      <c r="AY66" s="1266"/>
      <c r="AZ66" s="1266"/>
      <c r="BA66" s="1266"/>
      <c r="BB66" s="1266"/>
      <c r="BC66" s="1266"/>
      <c r="BD66" s="1266"/>
      <c r="BE66" s="1266"/>
      <c r="BF66" s="1266"/>
      <c r="BG66" s="1266"/>
      <c r="BH66" s="1266"/>
      <c r="BI66" s="1266"/>
      <c r="BJ66" s="1266"/>
      <c r="BK66" s="1266"/>
      <c r="BL66" s="1266"/>
      <c r="BM66" s="1266"/>
      <c r="BN66" s="1266"/>
      <c r="BO66" s="1266"/>
      <c r="BP66" s="1266"/>
      <c r="BQ66" s="1266"/>
      <c r="BR66" s="1266"/>
      <c r="BS66" s="1266"/>
      <c r="BT66" s="1266"/>
      <c r="BU66" s="1266"/>
      <c r="BV66" s="1266"/>
      <c r="BW66" s="1266"/>
      <c r="BX66" s="1266"/>
      <c r="BY66" s="1266"/>
      <c r="BZ66" s="1266"/>
      <c r="CA66" s="1266"/>
      <c r="CB66" s="1266"/>
      <c r="CC66" s="1266"/>
      <c r="CD66" s="1266"/>
      <c r="CE66" s="1266"/>
      <c r="CF66" s="1266"/>
      <c r="CG66" s="1266"/>
      <c r="CH66" s="1266"/>
      <c r="CI66" s="1266"/>
      <c r="CJ66" s="1266"/>
      <c r="CK66" s="1266"/>
      <c r="CL66" s="1266"/>
      <c r="CM66" s="1266"/>
      <c r="CN66" s="1266"/>
      <c r="CO66" s="1266"/>
      <c r="CP66" s="1266"/>
      <c r="CQ66" s="1266"/>
      <c r="CR66" s="1266"/>
      <c r="CS66" s="1266"/>
      <c r="CT66" s="1266"/>
      <c r="CU66" s="1266"/>
      <c r="CV66" s="1266"/>
      <c r="CW66" s="1266"/>
      <c r="CX66" s="1266"/>
      <c r="CY66" s="1266"/>
      <c r="CZ66" s="1266"/>
      <c r="DA66" s="1266"/>
      <c r="DB66" s="1266"/>
      <c r="DC66" s="1267"/>
    </row>
    <row r="67" spans="2:107" x14ac:dyDescent="0.15">
      <c r="B67" s="372"/>
      <c r="AN67" s="1265"/>
      <c r="AO67" s="1266"/>
      <c r="AP67" s="1266"/>
      <c r="AQ67" s="1266"/>
      <c r="AR67" s="1266"/>
      <c r="AS67" s="1266"/>
      <c r="AT67" s="1266"/>
      <c r="AU67" s="1266"/>
      <c r="AV67" s="1266"/>
      <c r="AW67" s="1266"/>
      <c r="AX67" s="1266"/>
      <c r="AY67" s="1266"/>
      <c r="AZ67" s="1266"/>
      <c r="BA67" s="1266"/>
      <c r="BB67" s="1266"/>
      <c r="BC67" s="1266"/>
      <c r="BD67" s="1266"/>
      <c r="BE67" s="1266"/>
      <c r="BF67" s="1266"/>
      <c r="BG67" s="1266"/>
      <c r="BH67" s="1266"/>
      <c r="BI67" s="1266"/>
      <c r="BJ67" s="1266"/>
      <c r="BK67" s="1266"/>
      <c r="BL67" s="1266"/>
      <c r="BM67" s="1266"/>
      <c r="BN67" s="1266"/>
      <c r="BO67" s="1266"/>
      <c r="BP67" s="1266"/>
      <c r="BQ67" s="1266"/>
      <c r="BR67" s="1266"/>
      <c r="BS67" s="1266"/>
      <c r="BT67" s="1266"/>
      <c r="BU67" s="1266"/>
      <c r="BV67" s="1266"/>
      <c r="BW67" s="1266"/>
      <c r="BX67" s="1266"/>
      <c r="BY67" s="1266"/>
      <c r="BZ67" s="1266"/>
      <c r="CA67" s="1266"/>
      <c r="CB67" s="1266"/>
      <c r="CC67" s="1266"/>
      <c r="CD67" s="1266"/>
      <c r="CE67" s="1266"/>
      <c r="CF67" s="1266"/>
      <c r="CG67" s="1266"/>
      <c r="CH67" s="1266"/>
      <c r="CI67" s="1266"/>
      <c r="CJ67" s="1266"/>
      <c r="CK67" s="1266"/>
      <c r="CL67" s="1266"/>
      <c r="CM67" s="1266"/>
      <c r="CN67" s="1266"/>
      <c r="CO67" s="1266"/>
      <c r="CP67" s="1266"/>
      <c r="CQ67" s="1266"/>
      <c r="CR67" s="1266"/>
      <c r="CS67" s="1266"/>
      <c r="CT67" s="1266"/>
      <c r="CU67" s="1266"/>
      <c r="CV67" s="1266"/>
      <c r="CW67" s="1266"/>
      <c r="CX67" s="1266"/>
      <c r="CY67" s="1266"/>
      <c r="CZ67" s="1266"/>
      <c r="DA67" s="1266"/>
      <c r="DB67" s="1266"/>
      <c r="DC67" s="1267"/>
    </row>
    <row r="68" spans="2:107" x14ac:dyDescent="0.15">
      <c r="B68" s="372"/>
      <c r="AN68" s="1265"/>
      <c r="AO68" s="1266"/>
      <c r="AP68" s="1266"/>
      <c r="AQ68" s="1266"/>
      <c r="AR68" s="1266"/>
      <c r="AS68" s="1266"/>
      <c r="AT68" s="1266"/>
      <c r="AU68" s="1266"/>
      <c r="AV68" s="1266"/>
      <c r="AW68" s="1266"/>
      <c r="AX68" s="1266"/>
      <c r="AY68" s="1266"/>
      <c r="AZ68" s="1266"/>
      <c r="BA68" s="1266"/>
      <c r="BB68" s="1266"/>
      <c r="BC68" s="1266"/>
      <c r="BD68" s="1266"/>
      <c r="BE68" s="1266"/>
      <c r="BF68" s="1266"/>
      <c r="BG68" s="1266"/>
      <c r="BH68" s="1266"/>
      <c r="BI68" s="1266"/>
      <c r="BJ68" s="1266"/>
      <c r="BK68" s="1266"/>
      <c r="BL68" s="1266"/>
      <c r="BM68" s="1266"/>
      <c r="BN68" s="1266"/>
      <c r="BO68" s="1266"/>
      <c r="BP68" s="1266"/>
      <c r="BQ68" s="1266"/>
      <c r="BR68" s="1266"/>
      <c r="BS68" s="1266"/>
      <c r="BT68" s="1266"/>
      <c r="BU68" s="1266"/>
      <c r="BV68" s="1266"/>
      <c r="BW68" s="1266"/>
      <c r="BX68" s="1266"/>
      <c r="BY68" s="1266"/>
      <c r="BZ68" s="1266"/>
      <c r="CA68" s="1266"/>
      <c r="CB68" s="1266"/>
      <c r="CC68" s="1266"/>
      <c r="CD68" s="1266"/>
      <c r="CE68" s="1266"/>
      <c r="CF68" s="1266"/>
      <c r="CG68" s="1266"/>
      <c r="CH68" s="1266"/>
      <c r="CI68" s="1266"/>
      <c r="CJ68" s="1266"/>
      <c r="CK68" s="1266"/>
      <c r="CL68" s="1266"/>
      <c r="CM68" s="1266"/>
      <c r="CN68" s="1266"/>
      <c r="CO68" s="1266"/>
      <c r="CP68" s="1266"/>
      <c r="CQ68" s="1266"/>
      <c r="CR68" s="1266"/>
      <c r="CS68" s="1266"/>
      <c r="CT68" s="1266"/>
      <c r="CU68" s="1266"/>
      <c r="CV68" s="1266"/>
      <c r="CW68" s="1266"/>
      <c r="CX68" s="1266"/>
      <c r="CY68" s="1266"/>
      <c r="CZ68" s="1266"/>
      <c r="DA68" s="1266"/>
      <c r="DB68" s="1266"/>
      <c r="DC68" s="1267"/>
    </row>
    <row r="69" spans="2:107" x14ac:dyDescent="0.15">
      <c r="B69" s="372"/>
      <c r="AN69" s="1268"/>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70"/>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605</v>
      </c>
    </row>
    <row r="72" spans="2:107" x14ac:dyDescent="0.15">
      <c r="B72" s="372"/>
      <c r="G72" s="1256"/>
      <c r="H72" s="1256"/>
      <c r="I72" s="1256"/>
      <c r="J72" s="1256"/>
      <c r="K72" s="382"/>
      <c r="L72" s="382"/>
      <c r="M72" s="383"/>
      <c r="N72" s="383"/>
      <c r="AN72" s="1259"/>
      <c r="AO72" s="1260"/>
      <c r="AP72" s="1260"/>
      <c r="AQ72" s="1260"/>
      <c r="AR72" s="1260"/>
      <c r="AS72" s="1260"/>
      <c r="AT72" s="1260"/>
      <c r="AU72" s="1260"/>
      <c r="AV72" s="1260"/>
      <c r="AW72" s="1260"/>
      <c r="AX72" s="1260"/>
      <c r="AY72" s="1260"/>
      <c r="AZ72" s="1260"/>
      <c r="BA72" s="1260"/>
      <c r="BB72" s="1260"/>
      <c r="BC72" s="1260"/>
      <c r="BD72" s="1260"/>
      <c r="BE72" s="1260"/>
      <c r="BF72" s="1260"/>
      <c r="BG72" s="1260"/>
      <c r="BH72" s="1260"/>
      <c r="BI72" s="1260"/>
      <c r="BJ72" s="1260"/>
      <c r="BK72" s="1260"/>
      <c r="BL72" s="1260"/>
      <c r="BM72" s="1260"/>
      <c r="BN72" s="1260"/>
      <c r="BO72" s="1261"/>
      <c r="BP72" s="1255" t="s">
        <v>562</v>
      </c>
      <c r="BQ72" s="1255"/>
      <c r="BR72" s="1255"/>
      <c r="BS72" s="1255"/>
      <c r="BT72" s="1255"/>
      <c r="BU72" s="1255"/>
      <c r="BV72" s="1255"/>
      <c r="BW72" s="1255"/>
      <c r="BX72" s="1255" t="s">
        <v>563</v>
      </c>
      <c r="BY72" s="1255"/>
      <c r="BZ72" s="1255"/>
      <c r="CA72" s="1255"/>
      <c r="CB72" s="1255"/>
      <c r="CC72" s="1255"/>
      <c r="CD72" s="1255"/>
      <c r="CE72" s="1255"/>
      <c r="CF72" s="1255" t="s">
        <v>564</v>
      </c>
      <c r="CG72" s="1255"/>
      <c r="CH72" s="1255"/>
      <c r="CI72" s="1255"/>
      <c r="CJ72" s="1255"/>
      <c r="CK72" s="1255"/>
      <c r="CL72" s="1255"/>
      <c r="CM72" s="1255"/>
      <c r="CN72" s="1255" t="s">
        <v>565</v>
      </c>
      <c r="CO72" s="1255"/>
      <c r="CP72" s="1255"/>
      <c r="CQ72" s="1255"/>
      <c r="CR72" s="1255"/>
      <c r="CS72" s="1255"/>
      <c r="CT72" s="1255"/>
      <c r="CU72" s="1255"/>
      <c r="CV72" s="1255" t="s">
        <v>566</v>
      </c>
      <c r="CW72" s="1255"/>
      <c r="CX72" s="1255"/>
      <c r="CY72" s="1255"/>
      <c r="CZ72" s="1255"/>
      <c r="DA72" s="1255"/>
      <c r="DB72" s="1255"/>
      <c r="DC72" s="1255"/>
    </row>
    <row r="73" spans="2:107" x14ac:dyDescent="0.15">
      <c r="B73" s="372"/>
      <c r="G73" s="1258"/>
      <c r="H73" s="1258"/>
      <c r="I73" s="1258"/>
      <c r="J73" s="1258"/>
      <c r="K73" s="1254"/>
      <c r="L73" s="1254"/>
      <c r="M73" s="1254"/>
      <c r="N73" s="1254"/>
      <c r="AM73" s="381"/>
      <c r="AN73" s="1253" t="s">
        <v>606</v>
      </c>
      <c r="AO73" s="1253"/>
      <c r="AP73" s="1253"/>
      <c r="AQ73" s="1253"/>
      <c r="AR73" s="1253"/>
      <c r="AS73" s="1253"/>
      <c r="AT73" s="1253"/>
      <c r="AU73" s="1253"/>
      <c r="AV73" s="1253"/>
      <c r="AW73" s="1253"/>
      <c r="AX73" s="1253"/>
      <c r="AY73" s="1253"/>
      <c r="AZ73" s="1253"/>
      <c r="BA73" s="1253"/>
      <c r="BB73" s="1253" t="s">
        <v>607</v>
      </c>
      <c r="BC73" s="1253"/>
      <c r="BD73" s="1253"/>
      <c r="BE73" s="1253"/>
      <c r="BF73" s="1253"/>
      <c r="BG73" s="1253"/>
      <c r="BH73" s="1253"/>
      <c r="BI73" s="1253"/>
      <c r="BJ73" s="1253"/>
      <c r="BK73" s="1253"/>
      <c r="BL73" s="1253"/>
      <c r="BM73" s="1253"/>
      <c r="BN73" s="1253"/>
      <c r="BO73" s="1253"/>
      <c r="BP73" s="1250">
        <v>94.7</v>
      </c>
      <c r="BQ73" s="1250"/>
      <c r="BR73" s="1250"/>
      <c r="BS73" s="1250"/>
      <c r="BT73" s="1250"/>
      <c r="BU73" s="1250"/>
      <c r="BV73" s="1250"/>
      <c r="BW73" s="1250"/>
      <c r="BX73" s="1250">
        <v>107.2</v>
      </c>
      <c r="BY73" s="1250"/>
      <c r="BZ73" s="1250"/>
      <c r="CA73" s="1250"/>
      <c r="CB73" s="1250"/>
      <c r="CC73" s="1250"/>
      <c r="CD73" s="1250"/>
      <c r="CE73" s="1250"/>
      <c r="CF73" s="1250">
        <v>106.3</v>
      </c>
      <c r="CG73" s="1250"/>
      <c r="CH73" s="1250"/>
      <c r="CI73" s="1250"/>
      <c r="CJ73" s="1250"/>
      <c r="CK73" s="1250"/>
      <c r="CL73" s="1250"/>
      <c r="CM73" s="1250"/>
      <c r="CN73" s="1250">
        <v>98</v>
      </c>
      <c r="CO73" s="1250"/>
      <c r="CP73" s="1250"/>
      <c r="CQ73" s="1250"/>
      <c r="CR73" s="1250"/>
      <c r="CS73" s="1250"/>
      <c r="CT73" s="1250"/>
      <c r="CU73" s="1250"/>
      <c r="CV73" s="1250">
        <v>95.7</v>
      </c>
      <c r="CW73" s="1250"/>
      <c r="CX73" s="1250"/>
      <c r="CY73" s="1250"/>
      <c r="CZ73" s="1250"/>
      <c r="DA73" s="1250"/>
      <c r="DB73" s="1250"/>
      <c r="DC73" s="1250"/>
    </row>
    <row r="74" spans="2:107" x14ac:dyDescent="0.15">
      <c r="B74" s="372"/>
      <c r="G74" s="1258"/>
      <c r="H74" s="1258"/>
      <c r="I74" s="1258"/>
      <c r="J74" s="1258"/>
      <c r="K74" s="1254"/>
      <c r="L74" s="1254"/>
      <c r="M74" s="1254"/>
      <c r="N74" s="1254"/>
      <c r="AM74" s="381"/>
      <c r="AN74" s="1253"/>
      <c r="AO74" s="1253"/>
      <c r="AP74" s="1253"/>
      <c r="AQ74" s="1253"/>
      <c r="AR74" s="1253"/>
      <c r="AS74" s="1253"/>
      <c r="AT74" s="1253"/>
      <c r="AU74" s="1253"/>
      <c r="AV74" s="1253"/>
      <c r="AW74" s="1253"/>
      <c r="AX74" s="1253"/>
      <c r="AY74" s="1253"/>
      <c r="AZ74" s="1253"/>
      <c r="BA74" s="1253"/>
      <c r="BB74" s="1253"/>
      <c r="BC74" s="1253"/>
      <c r="BD74" s="1253"/>
      <c r="BE74" s="1253"/>
      <c r="BF74" s="1253"/>
      <c r="BG74" s="1253"/>
      <c r="BH74" s="1253"/>
      <c r="BI74" s="1253"/>
      <c r="BJ74" s="1253"/>
      <c r="BK74" s="1253"/>
      <c r="BL74" s="1253"/>
      <c r="BM74" s="1253"/>
      <c r="BN74" s="1253"/>
      <c r="BO74" s="1253"/>
      <c r="BP74" s="1250"/>
      <c r="BQ74" s="1250"/>
      <c r="BR74" s="1250"/>
      <c r="BS74" s="1250"/>
      <c r="BT74" s="1250"/>
      <c r="BU74" s="1250"/>
      <c r="BV74" s="1250"/>
      <c r="BW74" s="1250"/>
      <c r="BX74" s="1250"/>
      <c r="BY74" s="1250"/>
      <c r="BZ74" s="1250"/>
      <c r="CA74" s="1250"/>
      <c r="CB74" s="1250"/>
      <c r="CC74" s="1250"/>
      <c r="CD74" s="1250"/>
      <c r="CE74" s="1250"/>
      <c r="CF74" s="1250"/>
      <c r="CG74" s="1250"/>
      <c r="CH74" s="1250"/>
      <c r="CI74" s="1250"/>
      <c r="CJ74" s="1250"/>
      <c r="CK74" s="1250"/>
      <c r="CL74" s="1250"/>
      <c r="CM74" s="1250"/>
      <c r="CN74" s="1250"/>
      <c r="CO74" s="1250"/>
      <c r="CP74" s="1250"/>
      <c r="CQ74" s="1250"/>
      <c r="CR74" s="1250"/>
      <c r="CS74" s="1250"/>
      <c r="CT74" s="1250"/>
      <c r="CU74" s="1250"/>
      <c r="CV74" s="1250"/>
      <c r="CW74" s="1250"/>
      <c r="CX74" s="1250"/>
      <c r="CY74" s="1250"/>
      <c r="CZ74" s="1250"/>
      <c r="DA74" s="1250"/>
      <c r="DB74" s="1250"/>
      <c r="DC74" s="1250"/>
    </row>
    <row r="75" spans="2:107" x14ac:dyDescent="0.15">
      <c r="B75" s="372"/>
      <c r="G75" s="1258"/>
      <c r="H75" s="1258"/>
      <c r="I75" s="1256"/>
      <c r="J75" s="1256"/>
      <c r="K75" s="1257"/>
      <c r="L75" s="1257"/>
      <c r="M75" s="1257"/>
      <c r="N75" s="1257"/>
      <c r="AM75" s="381"/>
      <c r="AN75" s="1253"/>
      <c r="AO75" s="1253"/>
      <c r="AP75" s="1253"/>
      <c r="AQ75" s="1253"/>
      <c r="AR75" s="1253"/>
      <c r="AS75" s="1253"/>
      <c r="AT75" s="1253"/>
      <c r="AU75" s="1253"/>
      <c r="AV75" s="1253"/>
      <c r="AW75" s="1253"/>
      <c r="AX75" s="1253"/>
      <c r="AY75" s="1253"/>
      <c r="AZ75" s="1253"/>
      <c r="BA75" s="1253"/>
      <c r="BB75" s="1253" t="s">
        <v>612</v>
      </c>
      <c r="BC75" s="1253"/>
      <c r="BD75" s="1253"/>
      <c r="BE75" s="1253"/>
      <c r="BF75" s="1253"/>
      <c r="BG75" s="1253"/>
      <c r="BH75" s="1253"/>
      <c r="BI75" s="1253"/>
      <c r="BJ75" s="1253"/>
      <c r="BK75" s="1253"/>
      <c r="BL75" s="1253"/>
      <c r="BM75" s="1253"/>
      <c r="BN75" s="1253"/>
      <c r="BO75" s="1253"/>
      <c r="BP75" s="1250">
        <v>10.8</v>
      </c>
      <c r="BQ75" s="1250"/>
      <c r="BR75" s="1250"/>
      <c r="BS75" s="1250"/>
      <c r="BT75" s="1250"/>
      <c r="BU75" s="1250"/>
      <c r="BV75" s="1250"/>
      <c r="BW75" s="1250"/>
      <c r="BX75" s="1250">
        <v>11.1</v>
      </c>
      <c r="BY75" s="1250"/>
      <c r="BZ75" s="1250"/>
      <c r="CA75" s="1250"/>
      <c r="CB75" s="1250"/>
      <c r="CC75" s="1250"/>
      <c r="CD75" s="1250"/>
      <c r="CE75" s="1250"/>
      <c r="CF75" s="1250">
        <v>11.3</v>
      </c>
      <c r="CG75" s="1250"/>
      <c r="CH75" s="1250"/>
      <c r="CI75" s="1250"/>
      <c r="CJ75" s="1250"/>
      <c r="CK75" s="1250"/>
      <c r="CL75" s="1250"/>
      <c r="CM75" s="1250"/>
      <c r="CN75" s="1250">
        <v>11.1</v>
      </c>
      <c r="CO75" s="1250"/>
      <c r="CP75" s="1250"/>
      <c r="CQ75" s="1250"/>
      <c r="CR75" s="1250"/>
      <c r="CS75" s="1250"/>
      <c r="CT75" s="1250"/>
      <c r="CU75" s="1250"/>
      <c r="CV75" s="1250">
        <v>10.9</v>
      </c>
      <c r="CW75" s="1250"/>
      <c r="CX75" s="1250"/>
      <c r="CY75" s="1250"/>
      <c r="CZ75" s="1250"/>
      <c r="DA75" s="1250"/>
      <c r="DB75" s="1250"/>
      <c r="DC75" s="1250"/>
    </row>
    <row r="76" spans="2:107" x14ac:dyDescent="0.15">
      <c r="B76" s="372"/>
      <c r="G76" s="1258"/>
      <c r="H76" s="1258"/>
      <c r="I76" s="1256"/>
      <c r="J76" s="1256"/>
      <c r="K76" s="1257"/>
      <c r="L76" s="1257"/>
      <c r="M76" s="1257"/>
      <c r="N76" s="1257"/>
      <c r="AM76" s="381"/>
      <c r="AN76" s="1253"/>
      <c r="AO76" s="1253"/>
      <c r="AP76" s="1253"/>
      <c r="AQ76" s="1253"/>
      <c r="AR76" s="1253"/>
      <c r="AS76" s="1253"/>
      <c r="AT76" s="1253"/>
      <c r="AU76" s="1253"/>
      <c r="AV76" s="1253"/>
      <c r="AW76" s="1253"/>
      <c r="AX76" s="1253"/>
      <c r="AY76" s="1253"/>
      <c r="AZ76" s="1253"/>
      <c r="BA76" s="1253"/>
      <c r="BB76" s="1253"/>
      <c r="BC76" s="1253"/>
      <c r="BD76" s="1253"/>
      <c r="BE76" s="1253"/>
      <c r="BF76" s="1253"/>
      <c r="BG76" s="1253"/>
      <c r="BH76" s="1253"/>
      <c r="BI76" s="1253"/>
      <c r="BJ76" s="1253"/>
      <c r="BK76" s="1253"/>
      <c r="BL76" s="1253"/>
      <c r="BM76" s="1253"/>
      <c r="BN76" s="1253"/>
      <c r="BO76" s="1253"/>
      <c r="BP76" s="1250"/>
      <c r="BQ76" s="1250"/>
      <c r="BR76" s="1250"/>
      <c r="BS76" s="1250"/>
      <c r="BT76" s="1250"/>
      <c r="BU76" s="1250"/>
      <c r="BV76" s="1250"/>
      <c r="BW76" s="1250"/>
      <c r="BX76" s="1250"/>
      <c r="BY76" s="1250"/>
      <c r="BZ76" s="1250"/>
      <c r="CA76" s="1250"/>
      <c r="CB76" s="1250"/>
      <c r="CC76" s="1250"/>
      <c r="CD76" s="1250"/>
      <c r="CE76" s="1250"/>
      <c r="CF76" s="1250"/>
      <c r="CG76" s="1250"/>
      <c r="CH76" s="1250"/>
      <c r="CI76" s="1250"/>
      <c r="CJ76" s="1250"/>
      <c r="CK76" s="1250"/>
      <c r="CL76" s="1250"/>
      <c r="CM76" s="1250"/>
      <c r="CN76" s="1250"/>
      <c r="CO76" s="1250"/>
      <c r="CP76" s="1250"/>
      <c r="CQ76" s="1250"/>
      <c r="CR76" s="1250"/>
      <c r="CS76" s="1250"/>
      <c r="CT76" s="1250"/>
      <c r="CU76" s="1250"/>
      <c r="CV76" s="1250"/>
      <c r="CW76" s="1250"/>
      <c r="CX76" s="1250"/>
      <c r="CY76" s="1250"/>
      <c r="CZ76" s="1250"/>
      <c r="DA76" s="1250"/>
      <c r="DB76" s="1250"/>
      <c r="DC76" s="1250"/>
    </row>
    <row r="77" spans="2:107" x14ac:dyDescent="0.15">
      <c r="B77" s="372"/>
      <c r="G77" s="1256"/>
      <c r="H77" s="1256"/>
      <c r="I77" s="1256"/>
      <c r="J77" s="1256"/>
      <c r="K77" s="1254"/>
      <c r="L77" s="1254"/>
      <c r="M77" s="1254"/>
      <c r="N77" s="1254"/>
      <c r="AN77" s="1255" t="s">
        <v>609</v>
      </c>
      <c r="AO77" s="1255"/>
      <c r="AP77" s="1255"/>
      <c r="AQ77" s="1255"/>
      <c r="AR77" s="1255"/>
      <c r="AS77" s="1255"/>
      <c r="AT77" s="1255"/>
      <c r="AU77" s="1255"/>
      <c r="AV77" s="1255"/>
      <c r="AW77" s="1255"/>
      <c r="AX77" s="1255"/>
      <c r="AY77" s="1255"/>
      <c r="AZ77" s="1255"/>
      <c r="BA77" s="1255"/>
      <c r="BB77" s="1253" t="s">
        <v>607</v>
      </c>
      <c r="BC77" s="1253"/>
      <c r="BD77" s="1253"/>
      <c r="BE77" s="1253"/>
      <c r="BF77" s="1253"/>
      <c r="BG77" s="1253"/>
      <c r="BH77" s="1253"/>
      <c r="BI77" s="1253"/>
      <c r="BJ77" s="1253"/>
      <c r="BK77" s="1253"/>
      <c r="BL77" s="1253"/>
      <c r="BM77" s="1253"/>
      <c r="BN77" s="1253"/>
      <c r="BO77" s="1253"/>
      <c r="BP77" s="1250">
        <v>48</v>
      </c>
      <c r="BQ77" s="1250"/>
      <c r="BR77" s="1250"/>
      <c r="BS77" s="1250"/>
      <c r="BT77" s="1250"/>
      <c r="BU77" s="1250"/>
      <c r="BV77" s="1250"/>
      <c r="BW77" s="1250"/>
      <c r="BX77" s="1250">
        <v>49.1</v>
      </c>
      <c r="BY77" s="1250"/>
      <c r="BZ77" s="1250"/>
      <c r="CA77" s="1250"/>
      <c r="CB77" s="1250"/>
      <c r="CC77" s="1250"/>
      <c r="CD77" s="1250"/>
      <c r="CE77" s="1250"/>
      <c r="CF77" s="1250">
        <v>41.5</v>
      </c>
      <c r="CG77" s="1250"/>
      <c r="CH77" s="1250"/>
      <c r="CI77" s="1250"/>
      <c r="CJ77" s="1250"/>
      <c r="CK77" s="1250"/>
      <c r="CL77" s="1250"/>
      <c r="CM77" s="1250"/>
      <c r="CN77" s="1250">
        <v>25.2</v>
      </c>
      <c r="CO77" s="1250"/>
      <c r="CP77" s="1250"/>
      <c r="CQ77" s="1250"/>
      <c r="CR77" s="1250"/>
      <c r="CS77" s="1250"/>
      <c r="CT77" s="1250"/>
      <c r="CU77" s="1250"/>
      <c r="CV77" s="1250">
        <v>15.7</v>
      </c>
      <c r="CW77" s="1250"/>
      <c r="CX77" s="1250"/>
      <c r="CY77" s="1250"/>
      <c r="CZ77" s="1250"/>
      <c r="DA77" s="1250"/>
      <c r="DB77" s="1250"/>
      <c r="DC77" s="1250"/>
    </row>
    <row r="78" spans="2:107" x14ac:dyDescent="0.15">
      <c r="B78" s="372"/>
      <c r="G78" s="1256"/>
      <c r="H78" s="1256"/>
      <c r="I78" s="1256"/>
      <c r="J78" s="1256"/>
      <c r="K78" s="1254"/>
      <c r="L78" s="1254"/>
      <c r="M78" s="1254"/>
      <c r="N78" s="1254"/>
      <c r="AN78" s="1255"/>
      <c r="AO78" s="1255"/>
      <c r="AP78" s="1255"/>
      <c r="AQ78" s="1255"/>
      <c r="AR78" s="1255"/>
      <c r="AS78" s="1255"/>
      <c r="AT78" s="1255"/>
      <c r="AU78" s="1255"/>
      <c r="AV78" s="1255"/>
      <c r="AW78" s="1255"/>
      <c r="AX78" s="1255"/>
      <c r="AY78" s="1255"/>
      <c r="AZ78" s="1255"/>
      <c r="BA78" s="1255"/>
      <c r="BB78" s="1253"/>
      <c r="BC78" s="1253"/>
      <c r="BD78" s="1253"/>
      <c r="BE78" s="1253"/>
      <c r="BF78" s="1253"/>
      <c r="BG78" s="1253"/>
      <c r="BH78" s="1253"/>
      <c r="BI78" s="1253"/>
      <c r="BJ78" s="1253"/>
      <c r="BK78" s="1253"/>
      <c r="BL78" s="1253"/>
      <c r="BM78" s="1253"/>
      <c r="BN78" s="1253"/>
      <c r="BO78" s="1253"/>
      <c r="BP78" s="1250"/>
      <c r="BQ78" s="1250"/>
      <c r="BR78" s="1250"/>
      <c r="BS78" s="1250"/>
      <c r="BT78" s="1250"/>
      <c r="BU78" s="1250"/>
      <c r="BV78" s="1250"/>
      <c r="BW78" s="1250"/>
      <c r="BX78" s="1250"/>
      <c r="BY78" s="1250"/>
      <c r="BZ78" s="1250"/>
      <c r="CA78" s="1250"/>
      <c r="CB78" s="1250"/>
      <c r="CC78" s="1250"/>
      <c r="CD78" s="1250"/>
      <c r="CE78" s="1250"/>
      <c r="CF78" s="1250"/>
      <c r="CG78" s="1250"/>
      <c r="CH78" s="1250"/>
      <c r="CI78" s="1250"/>
      <c r="CJ78" s="1250"/>
      <c r="CK78" s="1250"/>
      <c r="CL78" s="1250"/>
      <c r="CM78" s="1250"/>
      <c r="CN78" s="1250"/>
      <c r="CO78" s="1250"/>
      <c r="CP78" s="1250"/>
      <c r="CQ78" s="1250"/>
      <c r="CR78" s="1250"/>
      <c r="CS78" s="1250"/>
      <c r="CT78" s="1250"/>
      <c r="CU78" s="1250"/>
      <c r="CV78" s="1250"/>
      <c r="CW78" s="1250"/>
      <c r="CX78" s="1250"/>
      <c r="CY78" s="1250"/>
      <c r="CZ78" s="1250"/>
      <c r="DA78" s="1250"/>
      <c r="DB78" s="1250"/>
      <c r="DC78" s="1250"/>
    </row>
    <row r="79" spans="2:107" x14ac:dyDescent="0.15">
      <c r="B79" s="372"/>
      <c r="G79" s="1256"/>
      <c r="H79" s="1256"/>
      <c r="I79" s="1251"/>
      <c r="J79" s="1251"/>
      <c r="K79" s="1252"/>
      <c r="L79" s="1252"/>
      <c r="M79" s="1252"/>
      <c r="N79" s="1252"/>
      <c r="AN79" s="1255"/>
      <c r="AO79" s="1255"/>
      <c r="AP79" s="1255"/>
      <c r="AQ79" s="1255"/>
      <c r="AR79" s="1255"/>
      <c r="AS79" s="1255"/>
      <c r="AT79" s="1255"/>
      <c r="AU79" s="1255"/>
      <c r="AV79" s="1255"/>
      <c r="AW79" s="1255"/>
      <c r="AX79" s="1255"/>
      <c r="AY79" s="1255"/>
      <c r="AZ79" s="1255"/>
      <c r="BA79" s="1255"/>
      <c r="BB79" s="1253" t="s">
        <v>612</v>
      </c>
      <c r="BC79" s="1253"/>
      <c r="BD79" s="1253"/>
      <c r="BE79" s="1253"/>
      <c r="BF79" s="1253"/>
      <c r="BG79" s="1253"/>
      <c r="BH79" s="1253"/>
      <c r="BI79" s="1253"/>
      <c r="BJ79" s="1253"/>
      <c r="BK79" s="1253"/>
      <c r="BL79" s="1253"/>
      <c r="BM79" s="1253"/>
      <c r="BN79" s="1253"/>
      <c r="BO79" s="1253"/>
      <c r="BP79" s="1250">
        <v>9.6</v>
      </c>
      <c r="BQ79" s="1250"/>
      <c r="BR79" s="1250"/>
      <c r="BS79" s="1250"/>
      <c r="BT79" s="1250"/>
      <c r="BU79" s="1250"/>
      <c r="BV79" s="1250"/>
      <c r="BW79" s="1250"/>
      <c r="BX79" s="1250">
        <v>9.5</v>
      </c>
      <c r="BY79" s="1250"/>
      <c r="BZ79" s="1250"/>
      <c r="CA79" s="1250"/>
      <c r="CB79" s="1250"/>
      <c r="CC79" s="1250"/>
      <c r="CD79" s="1250"/>
      <c r="CE79" s="1250"/>
      <c r="CF79" s="1250">
        <v>9.1999999999999993</v>
      </c>
      <c r="CG79" s="1250"/>
      <c r="CH79" s="1250"/>
      <c r="CI79" s="1250"/>
      <c r="CJ79" s="1250"/>
      <c r="CK79" s="1250"/>
      <c r="CL79" s="1250"/>
      <c r="CM79" s="1250"/>
      <c r="CN79" s="1250">
        <v>8.9</v>
      </c>
      <c r="CO79" s="1250"/>
      <c r="CP79" s="1250"/>
      <c r="CQ79" s="1250"/>
      <c r="CR79" s="1250"/>
      <c r="CS79" s="1250"/>
      <c r="CT79" s="1250"/>
      <c r="CU79" s="1250"/>
      <c r="CV79" s="1250">
        <v>8.9</v>
      </c>
      <c r="CW79" s="1250"/>
      <c r="CX79" s="1250"/>
      <c r="CY79" s="1250"/>
      <c r="CZ79" s="1250"/>
      <c r="DA79" s="1250"/>
      <c r="DB79" s="1250"/>
      <c r="DC79" s="1250"/>
    </row>
    <row r="80" spans="2:107" x14ac:dyDescent="0.15">
      <c r="B80" s="372"/>
      <c r="G80" s="1256"/>
      <c r="H80" s="1256"/>
      <c r="I80" s="1251"/>
      <c r="J80" s="1251"/>
      <c r="K80" s="1252"/>
      <c r="L80" s="1252"/>
      <c r="M80" s="1252"/>
      <c r="N80" s="1252"/>
      <c r="AN80" s="1255"/>
      <c r="AO80" s="1255"/>
      <c r="AP80" s="1255"/>
      <c r="AQ80" s="1255"/>
      <c r="AR80" s="1255"/>
      <c r="AS80" s="1255"/>
      <c r="AT80" s="1255"/>
      <c r="AU80" s="1255"/>
      <c r="AV80" s="1255"/>
      <c r="AW80" s="1255"/>
      <c r="AX80" s="1255"/>
      <c r="AY80" s="1255"/>
      <c r="AZ80" s="1255"/>
      <c r="BA80" s="1255"/>
      <c r="BB80" s="1253"/>
      <c r="BC80" s="1253"/>
      <c r="BD80" s="1253"/>
      <c r="BE80" s="1253"/>
      <c r="BF80" s="1253"/>
      <c r="BG80" s="1253"/>
      <c r="BH80" s="1253"/>
      <c r="BI80" s="1253"/>
      <c r="BJ80" s="1253"/>
      <c r="BK80" s="1253"/>
      <c r="BL80" s="1253"/>
      <c r="BM80" s="1253"/>
      <c r="BN80" s="1253"/>
      <c r="BO80" s="1253"/>
      <c r="BP80" s="1250"/>
      <c r="BQ80" s="1250"/>
      <c r="BR80" s="1250"/>
      <c r="BS80" s="1250"/>
      <c r="BT80" s="1250"/>
      <c r="BU80" s="1250"/>
      <c r="BV80" s="1250"/>
      <c r="BW80" s="1250"/>
      <c r="BX80" s="1250"/>
      <c r="BY80" s="1250"/>
      <c r="BZ80" s="1250"/>
      <c r="CA80" s="1250"/>
      <c r="CB80" s="1250"/>
      <c r="CC80" s="1250"/>
      <c r="CD80" s="1250"/>
      <c r="CE80" s="1250"/>
      <c r="CF80" s="1250"/>
      <c r="CG80" s="1250"/>
      <c r="CH80" s="1250"/>
      <c r="CI80" s="1250"/>
      <c r="CJ80" s="1250"/>
      <c r="CK80" s="1250"/>
      <c r="CL80" s="1250"/>
      <c r="CM80" s="1250"/>
      <c r="CN80" s="1250"/>
      <c r="CO80" s="1250"/>
      <c r="CP80" s="1250"/>
      <c r="CQ80" s="1250"/>
      <c r="CR80" s="1250"/>
      <c r="CS80" s="1250"/>
      <c r="CT80" s="1250"/>
      <c r="CU80" s="1250"/>
      <c r="CV80" s="1250"/>
      <c r="CW80" s="1250"/>
      <c r="CX80" s="1250"/>
      <c r="CY80" s="1250"/>
      <c r="CZ80" s="1250"/>
      <c r="DA80" s="1250"/>
      <c r="DB80" s="1250"/>
      <c r="DC80" s="1250"/>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rcWwGkFP8RHHysIPm9smFDw+xnLS67zbIKP6jQ0bI5KDvsjD+zxAkp3+wOWcHdTmfdbV9N7Fsi1dJfsWquhfzQ==" saltValue="AloZzyqtZNZsigTcI9+W5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9" zoomScale="70" zoomScaleNormal="70" zoomScaleSheetLayoutView="70" workbookViewId="0">
      <selection activeCell="DB61" sqref="DB61"/>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509</v>
      </c>
    </row>
  </sheetData>
  <sheetProtection algorithmName="SHA-512" hashValue="ISKQomTZwLXKwOfP75xX+497yQNiTxByK9/1q3xi0Dpoqx1gdxW9VIn5C8Na9HLBG4LcIy+rVO2i21uqJqI3DQ==" saltValue="m4jAnEF85ICMs4zT4sGNJ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70" zoomScaleNormal="70" zoomScaleSheetLayoutView="55" workbookViewId="0">
      <selection activeCell="DB61" sqref="DB61"/>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509</v>
      </c>
    </row>
  </sheetData>
  <sheetProtection algorithmName="SHA-512" hashValue="i4XRqfs38Bd1JRjciWhH68icPNjUQuJR8r+86BJCnSof7xQylYgFmaJEEoEeq3NpJXKWHrBTsIJ6dNTr/A/kDA==" saltValue="TM8Vwe++gfXtMlUun3n32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559</v>
      </c>
      <c r="G2" s="151"/>
      <c r="H2" s="152"/>
    </row>
    <row r="3" spans="1:8" x14ac:dyDescent="0.15">
      <c r="A3" s="148" t="s">
        <v>552</v>
      </c>
      <c r="B3" s="153"/>
      <c r="C3" s="154"/>
      <c r="D3" s="155">
        <v>122048</v>
      </c>
      <c r="E3" s="156"/>
      <c r="F3" s="157">
        <v>85173</v>
      </c>
      <c r="G3" s="158"/>
      <c r="H3" s="159"/>
    </row>
    <row r="4" spans="1:8" x14ac:dyDescent="0.15">
      <c r="A4" s="160"/>
      <c r="B4" s="161"/>
      <c r="C4" s="162"/>
      <c r="D4" s="163">
        <v>74555</v>
      </c>
      <c r="E4" s="164"/>
      <c r="F4" s="165">
        <v>43913</v>
      </c>
      <c r="G4" s="166"/>
      <c r="H4" s="167"/>
    </row>
    <row r="5" spans="1:8" x14ac:dyDescent="0.15">
      <c r="A5" s="148" t="s">
        <v>554</v>
      </c>
      <c r="B5" s="153"/>
      <c r="C5" s="154"/>
      <c r="D5" s="155">
        <v>162709</v>
      </c>
      <c r="E5" s="156"/>
      <c r="F5" s="157">
        <v>94081</v>
      </c>
      <c r="G5" s="158"/>
      <c r="H5" s="159"/>
    </row>
    <row r="6" spans="1:8" x14ac:dyDescent="0.15">
      <c r="A6" s="160"/>
      <c r="B6" s="161"/>
      <c r="C6" s="162"/>
      <c r="D6" s="163">
        <v>97722</v>
      </c>
      <c r="E6" s="164"/>
      <c r="F6" s="165">
        <v>48949</v>
      </c>
      <c r="G6" s="166"/>
      <c r="H6" s="167"/>
    </row>
    <row r="7" spans="1:8" x14ac:dyDescent="0.15">
      <c r="A7" s="148" t="s">
        <v>555</v>
      </c>
      <c r="B7" s="153"/>
      <c r="C7" s="154"/>
      <c r="D7" s="155">
        <v>122089</v>
      </c>
      <c r="E7" s="156"/>
      <c r="F7" s="157">
        <v>92632</v>
      </c>
      <c r="G7" s="158"/>
      <c r="H7" s="159"/>
    </row>
    <row r="8" spans="1:8" x14ac:dyDescent="0.15">
      <c r="A8" s="160"/>
      <c r="B8" s="161"/>
      <c r="C8" s="162"/>
      <c r="D8" s="163">
        <v>90085</v>
      </c>
      <c r="E8" s="164"/>
      <c r="F8" s="165">
        <v>47978</v>
      </c>
      <c r="G8" s="166"/>
      <c r="H8" s="167"/>
    </row>
    <row r="9" spans="1:8" x14ac:dyDescent="0.15">
      <c r="A9" s="148" t="s">
        <v>556</v>
      </c>
      <c r="B9" s="153"/>
      <c r="C9" s="154"/>
      <c r="D9" s="155">
        <v>91465</v>
      </c>
      <c r="E9" s="156"/>
      <c r="F9" s="157">
        <v>96469</v>
      </c>
      <c r="G9" s="158"/>
      <c r="H9" s="159"/>
    </row>
    <row r="10" spans="1:8" x14ac:dyDescent="0.15">
      <c r="A10" s="160"/>
      <c r="B10" s="161"/>
      <c r="C10" s="162"/>
      <c r="D10" s="163">
        <v>33348</v>
      </c>
      <c r="E10" s="164"/>
      <c r="F10" s="165">
        <v>49775</v>
      </c>
      <c r="G10" s="166"/>
      <c r="H10" s="167"/>
    </row>
    <row r="11" spans="1:8" x14ac:dyDescent="0.15">
      <c r="A11" s="148" t="s">
        <v>557</v>
      </c>
      <c r="B11" s="153"/>
      <c r="C11" s="154"/>
      <c r="D11" s="155">
        <v>84494</v>
      </c>
      <c r="E11" s="156"/>
      <c r="F11" s="157">
        <v>85743</v>
      </c>
      <c r="G11" s="158"/>
      <c r="H11" s="159"/>
    </row>
    <row r="12" spans="1:8" x14ac:dyDescent="0.15">
      <c r="A12" s="160"/>
      <c r="B12" s="161"/>
      <c r="C12" s="168"/>
      <c r="D12" s="163">
        <v>48213</v>
      </c>
      <c r="E12" s="164"/>
      <c r="F12" s="165">
        <v>45231</v>
      </c>
      <c r="G12" s="166"/>
      <c r="H12" s="167"/>
    </row>
    <row r="13" spans="1:8" x14ac:dyDescent="0.15">
      <c r="A13" s="148"/>
      <c r="B13" s="153"/>
      <c r="C13" s="169"/>
      <c r="D13" s="170">
        <v>116561</v>
      </c>
      <c r="E13" s="171"/>
      <c r="F13" s="172">
        <v>90820</v>
      </c>
      <c r="G13" s="173"/>
      <c r="H13" s="159"/>
    </row>
    <row r="14" spans="1:8" x14ac:dyDescent="0.15">
      <c r="A14" s="160"/>
      <c r="B14" s="161"/>
      <c r="C14" s="162"/>
      <c r="D14" s="163">
        <v>68785</v>
      </c>
      <c r="E14" s="164"/>
      <c r="F14" s="165">
        <v>47169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1.74</v>
      </c>
      <c r="C19" s="174">
        <f>ROUND(VALUE(SUBSTITUTE(実質収支比率等に係る経年分析!G$48,"▲","-")),2)</f>
        <v>2</v>
      </c>
      <c r="D19" s="174">
        <f>ROUND(VALUE(SUBSTITUTE(実質収支比率等に係る経年分析!H$48,"▲","-")),2)</f>
        <v>2.08</v>
      </c>
      <c r="E19" s="174">
        <f>ROUND(VALUE(SUBSTITUTE(実質収支比率等に係る経年分析!I$48,"▲","-")),2)</f>
        <v>2.59</v>
      </c>
      <c r="F19" s="174">
        <f>ROUND(VALUE(SUBSTITUTE(実質収支比率等に係る経年分析!J$48,"▲","-")),2)</f>
        <v>3.66</v>
      </c>
    </row>
    <row r="20" spans="1:11" x14ac:dyDescent="0.15">
      <c r="A20" s="174" t="s">
        <v>57</v>
      </c>
      <c r="B20" s="174">
        <f>ROUND(VALUE(SUBSTITUTE(実質収支比率等に係る経年分析!F$47,"▲","-")),2)</f>
        <v>8.24</v>
      </c>
      <c r="C20" s="174">
        <f>ROUND(VALUE(SUBSTITUTE(実質収支比率等に係る経年分析!G$47,"▲","-")),2)</f>
        <v>8.48</v>
      </c>
      <c r="D20" s="174">
        <f>ROUND(VALUE(SUBSTITUTE(実質収支比率等に係る経年分析!H$47,"▲","-")),2)</f>
        <v>8.35</v>
      </c>
      <c r="E20" s="174">
        <f>ROUND(VALUE(SUBSTITUTE(実質収支比率等に係る経年分析!I$47,"▲","-")),2)</f>
        <v>8.2100000000000009</v>
      </c>
      <c r="F20" s="174">
        <f>ROUND(VALUE(SUBSTITUTE(実質収支比率等に係る経年分析!J$47,"▲","-")),2)</f>
        <v>8.5299999999999994</v>
      </c>
    </row>
    <row r="21" spans="1:11" x14ac:dyDescent="0.15">
      <c r="A21" s="174" t="s">
        <v>58</v>
      </c>
      <c r="B21" s="174">
        <f>IF(ISNUMBER(VALUE(SUBSTITUTE(実質収支比率等に係る経年分析!F$49,"▲","-"))),ROUND(VALUE(SUBSTITUTE(実質収支比率等に係る経年分析!F$49,"▲","-")),2),NA())</f>
        <v>-0.42</v>
      </c>
      <c r="C21" s="174">
        <f>IF(ISNUMBER(VALUE(SUBSTITUTE(実質収支比率等に係る経年分析!G$49,"▲","-"))),ROUND(VALUE(SUBSTITUTE(実質収支比率等に係る経年分析!G$49,"▲","-")),2),NA())</f>
        <v>0.27</v>
      </c>
      <c r="D21" s="174">
        <f>IF(ISNUMBER(VALUE(SUBSTITUTE(実質収支比率等に係る経年分析!H$49,"▲","-"))),ROUND(VALUE(SUBSTITUTE(実質収支比率等に係る経年分析!H$49,"▲","-")),2),NA())</f>
        <v>0.12</v>
      </c>
      <c r="E21" s="174">
        <f>IF(ISNUMBER(VALUE(SUBSTITUTE(実質収支比率等に係る経年分析!I$49,"▲","-"))),ROUND(VALUE(SUBSTITUTE(実質収支比率等に係る経年分析!I$49,"▲","-")),2),NA())</f>
        <v>0.54</v>
      </c>
      <c r="F21" s="174">
        <f>IF(ISNUMBER(VALUE(SUBSTITUTE(実質収支比率等に係る経年分析!J$49,"▲","-"))),ROUND(VALUE(SUBSTITUTE(実質収支比率等に係る経年分析!J$49,"▲","-")),2),NA())</f>
        <v>4.0599999999999996</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生活排水処理事業特別会計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0.28000000000000003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7.0000000000000007E-2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15">
      <c r="A32" s="175" t="str">
        <f>IF(連結実質赤字比率に係る赤字・黒字の構成分析!C$38="",NA(),連結実質赤字比率に係る赤字・黒字の構成分析!C$38)</f>
        <v>工業用水道事業会計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0.51</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1.0900000000000001</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2.59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3.66</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9.6300000000000008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10.48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10.97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11.12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11.86</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8.31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10.52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14.77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18.829999999999998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4583</v>
      </c>
      <c r="E42" s="176"/>
      <c r="F42" s="176"/>
      <c r="G42" s="176">
        <f>'実質公債費比率（分子）の構造'!L$52</f>
        <v>4473</v>
      </c>
      <c r="H42" s="176"/>
      <c r="I42" s="176"/>
      <c r="J42" s="176">
        <f>'実質公債費比率（分子）の構造'!M$52</f>
        <v>4286</v>
      </c>
      <c r="K42" s="176"/>
      <c r="L42" s="176"/>
      <c r="M42" s="176">
        <f>'実質公債費比率（分子）の構造'!N$52</f>
        <v>4100</v>
      </c>
      <c r="N42" s="176"/>
      <c r="O42" s="176"/>
      <c r="P42" s="176">
        <f>'実質公債費比率（分子）の構造'!O$52</f>
        <v>3971</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3</v>
      </c>
      <c r="C44" s="176"/>
      <c r="D44" s="176"/>
      <c r="E44" s="176">
        <f>'実質公債費比率（分子）の構造'!L$50</f>
        <v>3</v>
      </c>
      <c r="F44" s="176"/>
      <c r="G44" s="176"/>
      <c r="H44" s="176">
        <f>'実質公債費比率（分子）の構造'!M$50</f>
        <v>3</v>
      </c>
      <c r="I44" s="176"/>
      <c r="J44" s="176"/>
      <c r="K44" s="176">
        <f>'実質公債費比率（分子）の構造'!N$50</f>
        <v>1</v>
      </c>
      <c r="L44" s="176"/>
      <c r="M44" s="176"/>
      <c r="N44" s="176">
        <f>'実質公債費比率（分子）の構造'!O$50</f>
        <v>0</v>
      </c>
      <c r="O44" s="176"/>
      <c r="P44" s="176"/>
    </row>
    <row r="45" spans="1:16" x14ac:dyDescent="0.15">
      <c r="A45" s="176" t="s">
        <v>68</v>
      </c>
      <c r="B45" s="176">
        <f>'実質公債費比率（分子）の構造'!K$49</f>
        <v>128</v>
      </c>
      <c r="C45" s="176"/>
      <c r="D45" s="176"/>
      <c r="E45" s="176">
        <f>'実質公債費比率（分子）の構造'!L$49</f>
        <v>106</v>
      </c>
      <c r="F45" s="176"/>
      <c r="G45" s="176"/>
      <c r="H45" s="176">
        <f>'実質公債費比率（分子）の構造'!M$49</f>
        <v>98</v>
      </c>
      <c r="I45" s="176"/>
      <c r="J45" s="176"/>
      <c r="K45" s="176">
        <f>'実質公債費比率（分子）の構造'!N$49</f>
        <v>99</v>
      </c>
      <c r="L45" s="176"/>
      <c r="M45" s="176"/>
      <c r="N45" s="176">
        <f>'実質公債費比率（分子）の構造'!O$49</f>
        <v>94</v>
      </c>
      <c r="O45" s="176"/>
      <c r="P45" s="176"/>
    </row>
    <row r="46" spans="1:16" x14ac:dyDescent="0.15">
      <c r="A46" s="176" t="s">
        <v>69</v>
      </c>
      <c r="B46" s="176">
        <f>'実質公債費比率（分子）の構造'!K$48</f>
        <v>1910</v>
      </c>
      <c r="C46" s="176"/>
      <c r="D46" s="176"/>
      <c r="E46" s="176">
        <f>'実質公債費比率（分子）の構造'!L$48</f>
        <v>1886</v>
      </c>
      <c r="F46" s="176"/>
      <c r="G46" s="176"/>
      <c r="H46" s="176">
        <f>'実質公債費比率（分子）の構造'!M$48</f>
        <v>1780</v>
      </c>
      <c r="I46" s="176"/>
      <c r="J46" s="176"/>
      <c r="K46" s="176">
        <f>'実質公債費比率（分子）の構造'!N$48</f>
        <v>1701</v>
      </c>
      <c r="L46" s="176"/>
      <c r="M46" s="176"/>
      <c r="N46" s="176">
        <f>'実質公債費比率（分子）の構造'!O$48</f>
        <v>1659</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3992</v>
      </c>
      <c r="C49" s="176"/>
      <c r="D49" s="176"/>
      <c r="E49" s="176">
        <f>'実質公債費比率（分子）の構造'!L$45</f>
        <v>3947</v>
      </c>
      <c r="F49" s="176"/>
      <c r="G49" s="176"/>
      <c r="H49" s="176">
        <f>'実質公債費比率（分子）の構造'!M$45</f>
        <v>3868</v>
      </c>
      <c r="I49" s="176"/>
      <c r="J49" s="176"/>
      <c r="K49" s="176">
        <f>'実質公債費比率（分子）の構造'!N$45</f>
        <v>3719</v>
      </c>
      <c r="L49" s="176"/>
      <c r="M49" s="176"/>
      <c r="N49" s="176">
        <f>'実質公債費比率（分子）の構造'!O$45</f>
        <v>3657</v>
      </c>
      <c r="O49" s="176"/>
      <c r="P49" s="176"/>
    </row>
    <row r="50" spans="1:16" x14ac:dyDescent="0.15">
      <c r="A50" s="176" t="s">
        <v>73</v>
      </c>
      <c r="B50" s="176" t="e">
        <f>NA()</f>
        <v>#N/A</v>
      </c>
      <c r="C50" s="176">
        <f>IF(ISNUMBER('実質公債費比率（分子）の構造'!K$53),'実質公債費比率（分子）の構造'!K$53,NA())</f>
        <v>1450</v>
      </c>
      <c r="D50" s="176" t="e">
        <f>NA()</f>
        <v>#N/A</v>
      </c>
      <c r="E50" s="176" t="e">
        <f>NA()</f>
        <v>#N/A</v>
      </c>
      <c r="F50" s="176">
        <f>IF(ISNUMBER('実質公債費比率（分子）の構造'!L$53),'実質公債費比率（分子）の構造'!L$53,NA())</f>
        <v>1469</v>
      </c>
      <c r="G50" s="176" t="e">
        <f>NA()</f>
        <v>#N/A</v>
      </c>
      <c r="H50" s="176" t="e">
        <f>NA()</f>
        <v>#N/A</v>
      </c>
      <c r="I50" s="176">
        <f>IF(ISNUMBER('実質公債費比率（分子）の構造'!M$53),'実質公債費比率（分子）の構造'!M$53,NA())</f>
        <v>1463</v>
      </c>
      <c r="J50" s="176" t="e">
        <f>NA()</f>
        <v>#N/A</v>
      </c>
      <c r="K50" s="176" t="e">
        <f>NA()</f>
        <v>#N/A</v>
      </c>
      <c r="L50" s="176">
        <f>IF(ISNUMBER('実質公債費比率（分子）の構造'!N$53),'実質公債費比率（分子）の構造'!N$53,NA())</f>
        <v>1420</v>
      </c>
      <c r="M50" s="176" t="e">
        <f>NA()</f>
        <v>#N/A</v>
      </c>
      <c r="N50" s="176" t="e">
        <f>NA()</f>
        <v>#N/A</v>
      </c>
      <c r="O50" s="176">
        <f>IF(ISNUMBER('実質公債費比率（分子）の構造'!O$53),'実質公債費比率（分子）の構造'!O$53,NA())</f>
        <v>1439</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42430</v>
      </c>
      <c r="E56" s="175"/>
      <c r="F56" s="175"/>
      <c r="G56" s="175">
        <f>'将来負担比率（分子）の構造'!J$52</f>
        <v>42799</v>
      </c>
      <c r="H56" s="175"/>
      <c r="I56" s="175"/>
      <c r="J56" s="175">
        <f>'将来負担比率（分子）の構造'!K$52</f>
        <v>42841</v>
      </c>
      <c r="K56" s="175"/>
      <c r="L56" s="175"/>
      <c r="M56" s="175">
        <f>'将来負担比率（分子）の構造'!L$52</f>
        <v>41644</v>
      </c>
      <c r="N56" s="175"/>
      <c r="O56" s="175"/>
      <c r="P56" s="175">
        <f>'将来負担比率（分子）の構造'!M$52</f>
        <v>40265</v>
      </c>
    </row>
    <row r="57" spans="1:16" x14ac:dyDescent="0.15">
      <c r="A57" s="175" t="s">
        <v>44</v>
      </c>
      <c r="B57" s="175"/>
      <c r="C57" s="175"/>
      <c r="D57" s="175">
        <f>'将来負担比率（分子）の構造'!I$51</f>
        <v>259</v>
      </c>
      <c r="E57" s="175"/>
      <c r="F57" s="175"/>
      <c r="G57" s="175">
        <f>'将来負担比率（分子）の構造'!J$51</f>
        <v>309</v>
      </c>
      <c r="H57" s="175"/>
      <c r="I57" s="175"/>
      <c r="J57" s="175">
        <f>'将来負担比率（分子）の構造'!K$51</f>
        <v>356</v>
      </c>
      <c r="K57" s="175"/>
      <c r="L57" s="175"/>
      <c r="M57" s="175">
        <f>'将来負担比率（分子）の構造'!L$51</f>
        <v>317</v>
      </c>
      <c r="N57" s="175"/>
      <c r="O57" s="175"/>
      <c r="P57" s="175">
        <f>'将来負担比率（分子）の構造'!M$51</f>
        <v>424</v>
      </c>
    </row>
    <row r="58" spans="1:16" x14ac:dyDescent="0.15">
      <c r="A58" s="175" t="s">
        <v>43</v>
      </c>
      <c r="B58" s="175"/>
      <c r="C58" s="175"/>
      <c r="D58" s="175">
        <f>'将来負担比率（分子）の構造'!I$50</f>
        <v>7793</v>
      </c>
      <c r="E58" s="175"/>
      <c r="F58" s="175"/>
      <c r="G58" s="175">
        <f>'将来負担比率（分子）の構造'!J$50</f>
        <v>7373</v>
      </c>
      <c r="H58" s="175"/>
      <c r="I58" s="175"/>
      <c r="J58" s="175">
        <f>'将来負担比率（分子）の構造'!K$50</f>
        <v>7259</v>
      </c>
      <c r="K58" s="175"/>
      <c r="L58" s="175"/>
      <c r="M58" s="175">
        <f>'将来負担比率（分子）の構造'!L$50</f>
        <v>7813</v>
      </c>
      <c r="N58" s="175"/>
      <c r="O58" s="175"/>
      <c r="P58" s="175">
        <f>'将来負担比率（分子）の構造'!M$50</f>
        <v>7382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7</v>
      </c>
      <c r="C61" s="175"/>
      <c r="D61" s="175"/>
      <c r="E61" s="175">
        <f>'将来負担比率（分子）の構造'!J$46</f>
        <v>133</v>
      </c>
      <c r="F61" s="175"/>
      <c r="G61" s="175"/>
      <c r="H61" s="175">
        <f>'将来負担比率（分子）の構造'!K$46</f>
        <v>6</v>
      </c>
      <c r="I61" s="175"/>
      <c r="J61" s="175"/>
      <c r="K61" s="175">
        <f>'将来負担比率（分子）の構造'!L$46</f>
        <v>5</v>
      </c>
      <c r="L61" s="175"/>
      <c r="M61" s="175"/>
      <c r="N61" s="175">
        <f>'将来負担比率（分子）の構造'!M$46</f>
        <v>4</v>
      </c>
      <c r="O61" s="175"/>
      <c r="P61" s="175"/>
    </row>
    <row r="62" spans="1:16" x14ac:dyDescent="0.15">
      <c r="A62" s="175" t="s">
        <v>37</v>
      </c>
      <c r="B62" s="175">
        <f>'将来負担比率（分子）の構造'!I$45</f>
        <v>4722</v>
      </c>
      <c r="C62" s="175"/>
      <c r="D62" s="175"/>
      <c r="E62" s="175">
        <f>'将来負担比率（分子）の構造'!J$45</f>
        <v>4451</v>
      </c>
      <c r="F62" s="175"/>
      <c r="G62" s="175"/>
      <c r="H62" s="175">
        <f>'将来負担比率（分子）の構造'!K$45</f>
        <v>4414</v>
      </c>
      <c r="I62" s="175"/>
      <c r="J62" s="175"/>
      <c r="K62" s="175">
        <f>'将来負担比率（分子）の構造'!L$45</f>
        <v>4409</v>
      </c>
      <c r="L62" s="175"/>
      <c r="M62" s="175"/>
      <c r="N62" s="175">
        <f>'将来負担比率（分子）の構造'!M$45</f>
        <v>4286</v>
      </c>
      <c r="O62" s="175"/>
      <c r="P62" s="175"/>
    </row>
    <row r="63" spans="1:16" x14ac:dyDescent="0.15">
      <c r="A63" s="175" t="s">
        <v>36</v>
      </c>
      <c r="B63" s="175">
        <f>'将来負担比率（分子）の構造'!I$44</f>
        <v>1066</v>
      </c>
      <c r="C63" s="175"/>
      <c r="D63" s="175"/>
      <c r="E63" s="175">
        <f>'将来負担比率（分子）の構造'!J$44</f>
        <v>957</v>
      </c>
      <c r="F63" s="175"/>
      <c r="G63" s="175"/>
      <c r="H63" s="175">
        <f>'将来負担比率（分子）の構造'!K$44</f>
        <v>866</v>
      </c>
      <c r="I63" s="175"/>
      <c r="J63" s="175"/>
      <c r="K63" s="175">
        <f>'将来負担比率（分子）の構造'!L$44</f>
        <v>741</v>
      </c>
      <c r="L63" s="175"/>
      <c r="M63" s="175"/>
      <c r="N63" s="175">
        <f>'将来負担比率（分子）の構造'!M$44</f>
        <v>623</v>
      </c>
      <c r="O63" s="175"/>
      <c r="P63" s="175"/>
    </row>
    <row r="64" spans="1:16" x14ac:dyDescent="0.15">
      <c r="A64" s="175" t="s">
        <v>35</v>
      </c>
      <c r="B64" s="175">
        <f>'将来負担比率（分子）の構造'!I$43</f>
        <v>22608</v>
      </c>
      <c r="C64" s="175"/>
      <c r="D64" s="175"/>
      <c r="E64" s="175">
        <f>'将来負担比率（分子）の構造'!J$43</f>
        <v>22148</v>
      </c>
      <c r="F64" s="175"/>
      <c r="G64" s="175"/>
      <c r="H64" s="175">
        <f>'将来負担比率（分子）の構造'!K$43</f>
        <v>21269</v>
      </c>
      <c r="I64" s="175"/>
      <c r="J64" s="175"/>
      <c r="K64" s="175">
        <f>'将来負担比率（分子）の構造'!L$43</f>
        <v>20312</v>
      </c>
      <c r="L64" s="175"/>
      <c r="M64" s="175"/>
      <c r="N64" s="175">
        <f>'将来負担比率（分子）の構造'!M$43</f>
        <v>18800</v>
      </c>
      <c r="O64" s="175"/>
      <c r="P64" s="175"/>
    </row>
    <row r="65" spans="1:16" x14ac:dyDescent="0.15">
      <c r="A65" s="175" t="s">
        <v>34</v>
      </c>
      <c r="B65" s="175">
        <f>'将来負担比率（分子）の構造'!I$42</f>
        <v>5</v>
      </c>
      <c r="C65" s="175"/>
      <c r="D65" s="175"/>
      <c r="E65" s="175">
        <f>'将来負担比率（分子）の構造'!J$42</f>
        <v>3</v>
      </c>
      <c r="F65" s="175"/>
      <c r="G65" s="175"/>
      <c r="H65" s="175">
        <f>'将来負担比率（分子）の構造'!K$42</f>
        <v>0</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34345</v>
      </c>
      <c r="C66" s="175"/>
      <c r="D66" s="175"/>
      <c r="E66" s="175">
        <f>'将来負担比率（分子）の構造'!J$41</f>
        <v>36245</v>
      </c>
      <c r="F66" s="175"/>
      <c r="G66" s="175"/>
      <c r="H66" s="175">
        <f>'将来負担比率（分子）の構造'!K$41</f>
        <v>37725</v>
      </c>
      <c r="I66" s="175"/>
      <c r="J66" s="175"/>
      <c r="K66" s="175">
        <f>'将来負担比率（分子）の構造'!L$41</f>
        <v>37522</v>
      </c>
      <c r="L66" s="175"/>
      <c r="M66" s="175"/>
      <c r="N66" s="175">
        <f>'将来負担比率（分子）の構造'!M$41</f>
        <v>36753</v>
      </c>
      <c r="O66" s="175"/>
      <c r="P66" s="175"/>
    </row>
    <row r="67" spans="1:16" x14ac:dyDescent="0.15">
      <c r="A67" s="175" t="s">
        <v>77</v>
      </c>
      <c r="B67" s="175" t="e">
        <f>NA()</f>
        <v>#N/A</v>
      </c>
      <c r="C67" s="175">
        <f>IF(ISNUMBER('将来負担比率（分子）の構造'!I$53), IF('将来負担比率（分子）の構造'!I$53 &lt; 0, 0, '将来負担比率（分子）の構造'!I$53), NA())</f>
        <v>12273</v>
      </c>
      <c r="D67" s="175" t="e">
        <f>NA()</f>
        <v>#N/A</v>
      </c>
      <c r="E67" s="175" t="e">
        <f>NA()</f>
        <v>#N/A</v>
      </c>
      <c r="F67" s="175">
        <f>IF(ISNUMBER('将来負担比率（分子）の構造'!J$53), IF('将来負担比率（分子）の構造'!J$53 &lt; 0, 0, '将来負担比率（分子）の構造'!J$53), NA())</f>
        <v>13456</v>
      </c>
      <c r="G67" s="175" t="e">
        <f>NA()</f>
        <v>#N/A</v>
      </c>
      <c r="H67" s="175" t="e">
        <f>NA()</f>
        <v>#N/A</v>
      </c>
      <c r="I67" s="175">
        <f>IF(ISNUMBER('将来負担比率（分子）の構造'!K$53), IF('将来負担比率（分子）の構造'!K$53 &lt; 0, 0, '将来負担比率（分子）の構造'!K$53), NA())</f>
        <v>13823</v>
      </c>
      <c r="J67" s="175" t="e">
        <f>NA()</f>
        <v>#N/A</v>
      </c>
      <c r="K67" s="175" t="e">
        <f>NA()</f>
        <v>#N/A</v>
      </c>
      <c r="L67" s="175">
        <f>IF(ISNUMBER('将来負担比率（分子）の構造'!L$53), IF('将来負担比率（分子）の構造'!L$53 &lt; 0, 0, '将来負担比率（分子）の構造'!L$53), NA())</f>
        <v>13215</v>
      </c>
      <c r="M67" s="175" t="e">
        <f>NA()</f>
        <v>#N/A</v>
      </c>
      <c r="N67" s="175" t="e">
        <f>NA()</f>
        <v>#N/A</v>
      </c>
      <c r="O67" s="175">
        <f>IF(ISNUMBER('将来負担比率（分子）の構造'!M$53), IF('将来負担比率（分子）の構造'!M$53 &lt; 0, 0, '将来負担比率（分子）の構造'!M$53), NA())</f>
        <v>12395</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1440</v>
      </c>
      <c r="C72" s="179">
        <f>基金残高に係る経年分析!G55</f>
        <v>1440</v>
      </c>
      <c r="D72" s="179">
        <f>基金残高に係る経年分析!H55</f>
        <v>1440</v>
      </c>
    </row>
    <row r="73" spans="1:16" x14ac:dyDescent="0.15">
      <c r="A73" s="178" t="s">
        <v>80</v>
      </c>
      <c r="B73" s="179">
        <f>基金残高に係る経年分析!F56</f>
        <v>3951</v>
      </c>
      <c r="C73" s="179">
        <f>基金残高に係る経年分析!G56</f>
        <v>4451</v>
      </c>
      <c r="D73" s="179">
        <f>基金残高に係る経年分析!H56</f>
        <v>3963</v>
      </c>
    </row>
    <row r="74" spans="1:16" x14ac:dyDescent="0.15">
      <c r="A74" s="178" t="s">
        <v>81</v>
      </c>
      <c r="B74" s="179">
        <f>基金残高に係る経年分析!F57</f>
        <v>4900</v>
      </c>
      <c r="C74" s="179">
        <f>基金残高に係る経年分析!G57</f>
        <v>4971</v>
      </c>
      <c r="D74" s="179">
        <f>基金残高に係る経年分析!H57</f>
        <v>4687</v>
      </c>
    </row>
  </sheetData>
  <sheetProtection algorithmName="SHA-512" hashValue="RFoLicrYqtxg3lARt+NkvU5Qaz8wKeN/HaWeFRStau2t6MLweSNRq9vNJFN/61vCz9cnWROWTIGAfaqhJ5v9RQ==" saltValue="8m9EM/7/KVg8M0RMzRKz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安井　大輔</cp:lastModifiedBy>
  <cp:lastPrinted>2024-03-12T02:44:46Z</cp:lastPrinted>
  <dcterms:created xsi:type="dcterms:W3CDTF">2024-02-05T02:43:17Z</dcterms:created>
  <dcterms:modified xsi:type="dcterms:W3CDTF">2024-09-17T23:55:48Z</dcterms:modified>
  <cp:category/>
</cp:coreProperties>
</file>