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d.pref.shimane.jp\地域振興部\市町村課\03財政グループ\財政グループ共通\01_財政一般\09_財政状況資料集（財政一覧表、比較分析表）\R5（R4決算）\02_9月公表分\05_HP公表\"/>
    </mc:Choice>
  </mc:AlternateContent>
  <bookViews>
    <workbookView xWindow="-105" yWindow="-105" windowWidth="22320" windowHeight="1318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G36" i="10" l="1"/>
  <c r="BG35" i="10"/>
  <c r="BG34"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BW42" i="10"/>
  <c r="BE42" i="10"/>
  <c r="AM42" i="10"/>
  <c r="U42" i="10"/>
  <c r="C42" i="10"/>
  <c r="BW41" i="10"/>
  <c r="BE41" i="10"/>
  <c r="AM41" i="10"/>
  <c r="U41" i="10"/>
  <c r="C41" i="10"/>
  <c r="BW40" i="10"/>
  <c r="BE40" i="10"/>
  <c r="AM40" i="10"/>
  <c r="U40" i="10"/>
  <c r="C40" i="10"/>
  <c r="BW39" i="10"/>
  <c r="BE39" i="10"/>
  <c r="AM39" i="10"/>
  <c r="U39" i="10"/>
  <c r="C39" i="10"/>
  <c r="BE38" i="10"/>
  <c r="AM38" i="10"/>
  <c r="U38" i="10"/>
  <c r="C38" i="10"/>
  <c r="BE37" i="10"/>
  <c r="AM37" i="10"/>
  <c r="CO34" i="10"/>
  <c r="CO35" i="10" s="1"/>
  <c r="CO36" i="10" s="1"/>
  <c r="CO37" i="10" s="1"/>
  <c r="CO38" i="10" s="1"/>
  <c r="CO39" i="10" s="1"/>
  <c r="CO40" i="10" s="1"/>
  <c r="CO41" i="10" s="1"/>
  <c r="CO42" i="10" s="1"/>
  <c r="BW34" i="10"/>
  <c r="BW35" i="10" s="1"/>
  <c r="BW36" i="10" s="1"/>
  <c r="BW37" i="10" s="1"/>
  <c r="BW38" i="10" s="1"/>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6" i="10" l="1"/>
  <c r="C37" i="10" l="1"/>
  <c r="U34" i="10"/>
  <c r="U35" i="10" s="1"/>
  <c r="U36" i="10" s="1"/>
  <c r="U37" i="10" s="1"/>
  <c r="AM34" i="10" l="1"/>
  <c r="AM35" i="10" s="1"/>
  <c r="AM36" i="10" s="1"/>
  <c r="BE34" i="10"/>
  <c r="BE35" i="10" s="1"/>
  <c r="BE36" i="10" s="1"/>
</calcChain>
</file>

<file path=xl/sharedStrings.xml><?xml version="1.0" encoding="utf-8"?>
<sst xmlns="http://schemas.openxmlformats.org/spreadsheetml/2006/main" count="1068" uniqueCount="615">
  <si>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</si>
  <si>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</si>
  <si>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</si>
  <si>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</si>
  <si>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</si>
  <si>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</si>
  <si>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</si>
  <si>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</si>
  <si>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</si>
  <si>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</si>
  <si>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</si>
  <si>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</si>
  <si>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</si>
  <si>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</si>
  <si>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</si>
  <si>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</si>
  <si>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</si>
  <si>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</si>
  <si>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</si>
  <si>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</si>
  <si>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</si>
  <si>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</si>
  <si>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</si>
  <si>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</si>
  <si>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</si>
  <si>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</si>
  <si>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</si>
  <si>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</si>
  <si>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</si>
  <si>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</si>
  <si>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</si>
  <si>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</si>
  <si>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</si>
  <si>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</si>
  <si>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</si>
  <si>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</si>
  <si>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</si>
  <si>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</si>
  <si>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</si>
  <si>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</si>
  <si>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</si>
  <si>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</si>
  <si>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</si>
  <si>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</si>
  <si>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</si>
  <si>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</si>
  <si>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</si>
  <si>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</si>
  <si>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</si>
  <si>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</si>
  <si>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</si>
  <si>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</si>
  <si>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</si>
  <si>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</si>
  <si>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</si>
  <si>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</si>
  <si>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</si>
  <si>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</si>
  <si>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</si>
  <si>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</si>
  <si>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</si>
  <si>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</si>
  <si>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</si>
  <si>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</si>
  <si>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</si>
  <si>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</si>
  <si>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</si>
  <si>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</si>
  <si>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</si>
  <si>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</si>
  <si>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</si>
  <si>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</si>
  <si>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</si>
  <si>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</si>
  <si>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</si>
  <si>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</si>
  <si>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</si>
  <si>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</si>
  <si>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</si>
  <si>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</si>
  <si>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</si>
  <si>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</si>
  <si>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</si>
  <si>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</si>
  <si>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</si>
  <si>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島根県</t>
    <phoneticPr fontId="5"/>
  </si>
  <si>
    <t>市町村類型</t>
    <phoneticPr fontId="5"/>
  </si>
  <si>
    <t>Ⅳ－２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</si>
  <si>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</si>
  <si>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</si>
  <si>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</si>
  <si>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</si>
  <si>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</si>
  <si>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</si>
  <si>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</si>
  <si>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</si>
  <si>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</si>
  <si>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</si>
  <si>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</si>
  <si>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</si>
  <si>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出雲市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</si>
  <si>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</si>
  <si>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</si>
  <si>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</si>
  <si>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</si>
  <si>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</si>
  <si>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</si>
  <si>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</si>
  <si>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</si>
  <si>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</si>
  <si>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</si>
  <si>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</si>
  <si>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</si>
  <si>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</si>
  <si>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</si>
  <si>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</si>
  <si>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</si>
  <si>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</si>
  <si>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</si>
  <si>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</si>
  <si>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</si>
  <si>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</si>
  <si>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</si>
  <si>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</si>
  <si>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</si>
  <si>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</si>
  <si>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</si>
  <si>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0.5</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</si>
  <si>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</si>
  <si>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</si>
  <si>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</si>
  <si>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</si>
  <si>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</si>
  <si>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</si>
  <si>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</si>
  <si>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</si>
  <si>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</si>
  <si>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</si>
  <si>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</si>
  <si>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</si>
  <si>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</si>
  <si>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</si>
  <si>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</si>
  <si>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</si>
  <si>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</si>
  <si>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</si>
  <si>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</si>
  <si>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</si>
  <si>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</si>
  <si>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</si>
  <si>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</si>
  <si>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</si>
  <si>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</si>
  <si>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</si>
  <si>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5"/>
  </si>
  <si>
    <t>うち日本人(％)</t>
    <phoneticPr fontId="5"/>
  </si>
  <si>
    <t>-0.4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</si>
  <si>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</si>
  <si>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</si>
  <si>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</si>
  <si>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</si>
  <si>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</si>
  <si>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</si>
  <si>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</si>
  <si>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</si>
  <si>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</si>
  <si>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</si>
  <si>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</si>
  <si>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</si>
  <si>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</si>
  <si>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</si>
  <si>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</si>
  <si>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</si>
  <si>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</si>
  <si>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</si>
  <si>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</si>
  <si>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</si>
  <si>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</si>
  <si>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</si>
  <si>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</si>
  <si>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</si>
  <si>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</si>
  <si>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</si>
  <si>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</si>
  <si>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</si>
  <si>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</si>
  <si>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</si>
  <si>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</si>
  <si>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</si>
  <si>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</si>
  <si>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</si>
  <si>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</si>
  <si>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</si>
  <si>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</si>
  <si>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</si>
  <si>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</si>
  <si>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</si>
  <si>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</si>
  <si>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</si>
  <si>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</si>
  <si>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</si>
  <si>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</si>
  <si>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</si>
  <si>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</si>
  <si>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</si>
  <si>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</si>
  <si>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</si>
  <si>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</si>
  <si>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</si>
  <si>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</si>
  <si>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</si>
  <si>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</si>
  <si>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</si>
  <si>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</si>
  <si>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</si>
  <si>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</si>
  <si>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島根県出雲市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</si>
  <si>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</si>
  <si>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</si>
  <si>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</si>
  <si>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</si>
  <si>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</si>
  <si>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</si>
  <si>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</si>
  <si>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</si>
  <si>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</si>
  <si>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</si>
  <si>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</si>
  <si>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</si>
  <si>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</si>
  <si>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</si>
  <si>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</si>
  <si>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</si>
  <si>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</si>
  <si>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</si>
  <si>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</si>
  <si>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</si>
  <si>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</si>
  <si>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</si>
  <si>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</si>
  <si>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</si>
  <si>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</si>
  <si>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</si>
  <si>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</si>
  <si>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</si>
  <si>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</si>
  <si>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</si>
  <si>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</si>
  <si>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</si>
  <si>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</si>
  <si>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</si>
  <si>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</si>
  <si>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</si>
  <si>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</si>
  <si>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</si>
  <si>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</si>
  <si>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t>
    <phoneticPr fontId="5"/>
  </si>
  <si>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</si>
  <si>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</si>
  <si>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</si>
  <si>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</si>
  <si>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</si>
  <si>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</si>
  <si>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</si>
  <si>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</si>
  <si>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</si>
  <si>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</si>
  <si>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</si>
  <si>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</si>
  <si>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</si>
  <si>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</si>
  <si>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</si>
  <si>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</si>
  <si>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</si>
  <si>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</si>
  <si>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</si>
  <si>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</si>
  <si>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</si>
  <si>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</si>
  <si>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</si>
  <si>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</si>
  <si>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</si>
  <si>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</si>
  <si>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</si>
  <si>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</si>
  <si>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</si>
  <si>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</si>
  <si>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</si>
  <si>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</si>
  <si>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</si>
  <si>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</si>
  <si>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</si>
  <si>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</si>
  <si>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</si>
  <si>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</si>
  <si>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</si>
  <si>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</si>
  <si>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</si>
  <si>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</si>
  <si>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</si>
  <si>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</si>
  <si>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</si>
  <si>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</si>
  <si>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</si>
  <si>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</si>
  <si>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</si>
  <si>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</si>
  <si>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</si>
  <si>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</si>
  <si>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</si>
  <si>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</si>
  <si>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</si>
  <si>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</si>
  <si>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</si>
  <si>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</si>
  <si>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</si>
  <si>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</si>
  <si>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</si>
  <si>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</si>
  <si>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</si>
  <si>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</si>
  <si>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</si>
  <si>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</si>
  <si>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</si>
  <si>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</si>
  <si>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</si>
  <si>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</si>
  <si>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</si>
  <si>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</si>
  <si>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</si>
  <si>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</si>
  <si>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</si>
  <si>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</si>
  <si>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</si>
  <si>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</si>
  <si>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</si>
  <si>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</si>
  <si>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</si>
  <si>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</si>
  <si>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</si>
  <si>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</si>
  <si>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</si>
  <si>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</si>
  <si>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</si>
  <si>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</si>
  <si>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</si>
  <si>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</si>
  <si>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</si>
  <si>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</si>
  <si>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</si>
  <si>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</si>
  <si>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</si>
  <si>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</si>
  <si>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</si>
  <si>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</si>
  <si>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</si>
  <si>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</si>
  <si>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</si>
  <si>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</si>
  <si>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</si>
  <si>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</si>
  <si>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</si>
  <si>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</si>
  <si>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</si>
  <si>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</si>
  <si>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</si>
  <si>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</si>
  <si>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</si>
  <si>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</si>
  <si>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島根県出雲市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</si>
  <si>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</si>
  <si>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</si>
  <si>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</si>
  <si>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</si>
  <si>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</si>
  <si>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</si>
  <si>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</si>
  <si>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</si>
  <si>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</si>
  <si>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</si>
  <si>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</si>
  <si>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</si>
  <si>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</si>
  <si>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</si>
  <si>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</si>
  <si>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</si>
  <si>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</si>
  <si>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</si>
  <si>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</si>
  <si>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</si>
  <si>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診療所事業</t>
    <phoneticPr fontId="5"/>
  </si>
  <si>
    <t>ご縁ネット事業</t>
    <phoneticPr fontId="5"/>
  </si>
  <si>
    <t>-</t>
    <phoneticPr fontId="5"/>
  </si>
  <si>
    <t>高野令一育英奨学事業</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</si>
  <si>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</si>
  <si>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</si>
  <si>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</si>
  <si>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</si>
  <si>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</si>
  <si>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</si>
  <si>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</si>
  <si>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</si>
  <si>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</si>
  <si>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</si>
  <si>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</si>
  <si>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</si>
  <si>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</si>
  <si>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</si>
  <si>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t>
    <phoneticPr fontId="5"/>
  </si>
  <si>
    <t>国民健康保険橋波診療所事業</t>
    <phoneticPr fontId="5"/>
  </si>
  <si>
    <t>介護保険事業</t>
    <phoneticPr fontId="5"/>
  </si>
  <si>
    <t>後期高齢者医療事業</t>
    <phoneticPr fontId="5"/>
  </si>
  <si>
    <t>水道事業</t>
    <phoneticPr fontId="5"/>
  </si>
  <si>
    <t>法適用企業</t>
    <phoneticPr fontId="5"/>
  </si>
  <si>
    <t>病院事業</t>
    <phoneticPr fontId="5"/>
  </si>
  <si>
    <t>下水道事業</t>
    <phoneticPr fontId="5"/>
  </si>
  <si>
    <t>法適用企業</t>
    <phoneticPr fontId="5"/>
  </si>
  <si>
    <t>浄化槽設置事業</t>
    <phoneticPr fontId="5"/>
  </si>
  <si>
    <t>法非適用企業</t>
    <phoneticPr fontId="5"/>
  </si>
  <si>
    <t>風力発電事業</t>
    <phoneticPr fontId="5"/>
  </si>
  <si>
    <t>企業用地造成事業</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</si>
  <si>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</si>
  <si>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</si>
  <si>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</si>
  <si>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</si>
  <si>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</si>
  <si>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</si>
  <si>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</si>
  <si>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</si>
  <si>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</si>
  <si>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</si>
  <si>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</si>
  <si>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</si>
  <si>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</si>
  <si>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</si>
  <si>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</si>
  <si>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</si>
  <si>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</si>
  <si>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</si>
  <si>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</si>
  <si>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</si>
  <si>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</si>
  <si>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</si>
  <si>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</si>
  <si>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</si>
  <si>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</si>
  <si>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</si>
  <si>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</si>
  <si>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</si>
  <si>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</si>
  <si>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</si>
  <si>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</si>
  <si>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</si>
  <si>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</si>
  <si>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</si>
  <si>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</si>
  <si>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</si>
  <si>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</si>
  <si>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</si>
  <si>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</si>
  <si>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</si>
  <si>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</si>
  <si>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</si>
  <si>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</si>
  <si>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</si>
  <si>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</si>
  <si>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</si>
  <si>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</si>
  <si>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</si>
  <si>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</si>
  <si>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</si>
  <si>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</si>
  <si>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</si>
  <si>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</si>
  <si>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</si>
  <si>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</si>
  <si>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</si>
  <si>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</si>
  <si>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</si>
  <si>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</si>
  <si>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</si>
  <si>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</si>
  <si>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病院事業</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</si>
  <si>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</si>
  <si>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</si>
  <si>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</si>
  <si>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</si>
  <si>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</si>
  <si>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</si>
  <si>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</si>
  <si>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</si>
  <si>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</si>
  <si>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</si>
  <si>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</si>
  <si>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</si>
  <si>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</si>
  <si>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</si>
  <si>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</si>
  <si>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</si>
  <si>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</si>
  <si>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</si>
  <si>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</si>
  <si>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</si>
  <si>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</si>
  <si>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</si>
  <si>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</si>
  <si>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</si>
  <si>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</si>
  <si>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</si>
  <si>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</si>
  <si>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</si>
  <si>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</si>
  <si>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</si>
  <si>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</si>
  <si>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</si>
  <si>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</si>
  <si>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</si>
  <si>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</si>
  <si>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</si>
  <si>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</si>
  <si>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</si>
  <si>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</si>
  <si>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</si>
  <si>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</si>
  <si>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</si>
  <si>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</si>
  <si>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</si>
  <si>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</si>
  <si>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</si>
  <si>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</si>
  <si>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</si>
  <si>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</si>
  <si>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</si>
  <si>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</si>
  <si>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</si>
  <si>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</si>
  <si>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</si>
  <si>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</si>
  <si>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</si>
  <si>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</si>
  <si>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</si>
  <si>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</si>
  <si>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</si>
  <si>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</si>
  <si>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</si>
  <si>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</si>
  <si>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</si>
  <si>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</si>
  <si>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</si>
  <si>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</si>
  <si>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</si>
  <si>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</si>
  <si>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</si>
  <si>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</si>
  <si>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</si>
  <si>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</si>
  <si>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</si>
  <si>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</si>
  <si>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</si>
  <si>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</si>
  <si>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</si>
  <si>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</si>
  <si>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</si>
  <si>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</si>
  <si>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</si>
  <si>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</si>
  <si>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</si>
  <si>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</si>
  <si>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0.08</t>
  </si>
  <si>
    <t>水道事業</t>
  </si>
  <si>
    <t>一般会計</t>
  </si>
  <si>
    <t>下水道事業</t>
  </si>
  <si>
    <t>病院事業</t>
  </si>
  <si>
    <t>介護保険事業</t>
  </si>
  <si>
    <t>国民健康保険事業</t>
  </si>
  <si>
    <t>後期高齢者医療事業</t>
  </si>
  <si>
    <t>診療所事業</t>
  </si>
  <si>
    <t>その他会計（赤字）</t>
  </si>
  <si>
    <t>その他会計（黒字）</t>
  </si>
  <si>
    <t>H30</t>
    <phoneticPr fontId="5"/>
  </si>
  <si>
    <t>R01</t>
    <phoneticPr fontId="5"/>
  </si>
  <si>
    <t>R02</t>
    <phoneticPr fontId="5"/>
  </si>
  <si>
    <t>R03</t>
    <phoneticPr fontId="5"/>
  </si>
  <si>
    <t>R04</t>
    <phoneticPr fontId="5"/>
  </si>
  <si>
    <t>地域振興基金</t>
    <rPh sb="0" eb="6">
      <t>チイキシンコウキキン</t>
    </rPh>
    <phoneticPr fontId="5"/>
  </si>
  <si>
    <t>「日本の心のふるさと出雲」応援基金</t>
    <rPh sb="1" eb="3">
      <t>ニホン</t>
    </rPh>
    <rPh sb="4" eb="5">
      <t>ココロ</t>
    </rPh>
    <rPh sb="10" eb="12">
      <t>イズモ</t>
    </rPh>
    <rPh sb="13" eb="15">
      <t>オウエン</t>
    </rPh>
    <rPh sb="15" eb="17">
      <t>キキン</t>
    </rPh>
    <phoneticPr fontId="5"/>
  </si>
  <si>
    <t>公共施設整備基金</t>
    <rPh sb="0" eb="4">
      <t>コウキョウシセツ</t>
    </rPh>
    <rPh sb="4" eb="8">
      <t>セイビキキン</t>
    </rPh>
    <phoneticPr fontId="5"/>
  </si>
  <si>
    <t>高野令一育英奨学基金</t>
    <rPh sb="0" eb="2">
      <t>コウノ</t>
    </rPh>
    <rPh sb="2" eb="4">
      <t>レイイチ</t>
    </rPh>
    <rPh sb="4" eb="6">
      <t>イクエイ</t>
    </rPh>
    <rPh sb="6" eb="8">
      <t>ショウガク</t>
    </rPh>
    <rPh sb="8" eb="10">
      <t>キキン</t>
    </rPh>
    <phoneticPr fontId="5"/>
  </si>
  <si>
    <t>防災行政無線施設及び情報通信施設整備基金</t>
    <rPh sb="0" eb="6">
      <t>ボウサイギョウセイムセン</t>
    </rPh>
    <rPh sb="6" eb="8">
      <t>シセツ</t>
    </rPh>
    <rPh sb="8" eb="9">
      <t>オヨ</t>
    </rPh>
    <rPh sb="10" eb="12">
      <t>ジョウホウ</t>
    </rPh>
    <rPh sb="12" eb="16">
      <t>ツウシンシセツ</t>
    </rPh>
    <rPh sb="16" eb="20">
      <t>セイビキキン</t>
    </rPh>
    <phoneticPr fontId="5"/>
  </si>
  <si>
    <t>島根県市町村総合事務組合</t>
    <rPh sb="0" eb="3">
      <t>シマネケン</t>
    </rPh>
    <rPh sb="3" eb="6">
      <t>シチョウソン</t>
    </rPh>
    <rPh sb="6" eb="12">
      <t>ソウゴウジムクミアイ</t>
    </rPh>
    <phoneticPr fontId="2"/>
  </si>
  <si>
    <t>島根県後期高齢者医療広域連合（普通会計）</t>
    <rPh sb="0" eb="3">
      <t>シマネケン</t>
    </rPh>
    <rPh sb="3" eb="8">
      <t>コウキコウレイシャ</t>
    </rPh>
    <rPh sb="8" eb="10">
      <t>イリョウ</t>
    </rPh>
    <rPh sb="10" eb="12">
      <t>コウイキ</t>
    </rPh>
    <rPh sb="12" eb="14">
      <t>レンゴウ</t>
    </rPh>
    <rPh sb="15" eb="19">
      <t>フツウカイケイ</t>
    </rPh>
    <phoneticPr fontId="2"/>
  </si>
  <si>
    <t>島根県後期高齢者医療広域連合（特別会計）</t>
    <rPh sb="0" eb="3">
      <t>シマネケン</t>
    </rPh>
    <rPh sb="3" eb="8">
      <t>コウキコウレイシャ</t>
    </rPh>
    <rPh sb="8" eb="10">
      <t>イリョウ</t>
    </rPh>
    <rPh sb="10" eb="14">
      <t>コウイキレンゴウ</t>
    </rPh>
    <rPh sb="15" eb="19">
      <t>トクベツカイケイ</t>
    </rPh>
    <phoneticPr fontId="2"/>
  </si>
  <si>
    <t>斐川宍道水道企業団（上水道会計）</t>
    <rPh sb="0" eb="2">
      <t>ヒカワ</t>
    </rPh>
    <rPh sb="2" eb="4">
      <t>シンジ</t>
    </rPh>
    <rPh sb="4" eb="9">
      <t>スイドウキギョウダン</t>
    </rPh>
    <rPh sb="10" eb="15">
      <t>ジョウスイドウカイケイ</t>
    </rPh>
    <phoneticPr fontId="2"/>
  </si>
  <si>
    <t>斐川宍道水道企業団（工業用水事業会計）</t>
    <rPh sb="0" eb="2">
      <t>ヒカワ</t>
    </rPh>
    <rPh sb="2" eb="4">
      <t>シンジ</t>
    </rPh>
    <rPh sb="4" eb="9">
      <t>スイドウキギョウダン</t>
    </rPh>
    <rPh sb="10" eb="14">
      <t>コウギョウヨウスイ</t>
    </rPh>
    <rPh sb="14" eb="18">
      <t>ジギョウカイケイ</t>
    </rPh>
    <phoneticPr fontId="2"/>
  </si>
  <si>
    <t>-</t>
    <phoneticPr fontId="2"/>
  </si>
  <si>
    <t>出雲市土地開発公社</t>
    <rPh sb="0" eb="3">
      <t>イズモシ</t>
    </rPh>
    <rPh sb="3" eb="9">
      <t>トチカイハツコウシャ</t>
    </rPh>
    <phoneticPr fontId="2"/>
  </si>
  <si>
    <t>公益財団法人出雲市芸術文化振興財団</t>
    <rPh sb="0" eb="6">
      <t>コウエキザイダンホウジン</t>
    </rPh>
    <rPh sb="6" eb="9">
      <t>イズモシ</t>
    </rPh>
    <rPh sb="9" eb="13">
      <t>ゲイジュツブンカ</t>
    </rPh>
    <rPh sb="13" eb="17">
      <t>シンコウザイダン</t>
    </rPh>
    <phoneticPr fontId="2"/>
  </si>
  <si>
    <t>一般財団法人出雲市都市公社</t>
    <rPh sb="0" eb="6">
      <t>イッパンザイダンホウジン</t>
    </rPh>
    <rPh sb="6" eb="8">
      <t>イズモ</t>
    </rPh>
    <rPh sb="8" eb="9">
      <t>シ</t>
    </rPh>
    <rPh sb="9" eb="13">
      <t>トシコウシャ</t>
    </rPh>
    <phoneticPr fontId="2"/>
  </si>
  <si>
    <t>株式会社すばる企画</t>
    <rPh sb="0" eb="4">
      <t>カブシキガイシャ</t>
    </rPh>
    <rPh sb="7" eb="9">
      <t>キカク</t>
    </rPh>
    <phoneticPr fontId="2"/>
  </si>
  <si>
    <t>出雲ターミナル株式会社</t>
    <rPh sb="0" eb="2">
      <t>イズモ</t>
    </rPh>
    <rPh sb="7" eb="11">
      <t>カブシキガイシャ</t>
    </rPh>
    <phoneticPr fontId="2"/>
  </si>
  <si>
    <t>有限会社エコプラント佐田</t>
    <rPh sb="0" eb="4">
      <t>ユウゲンガイシャ</t>
    </rPh>
    <rPh sb="10" eb="12">
      <t>サダ</t>
    </rPh>
    <phoneticPr fontId="2"/>
  </si>
  <si>
    <t>公益財団法人斐川町農業公社</t>
    <rPh sb="0" eb="6">
      <t>コウエキザイダンホウジン</t>
    </rPh>
    <rPh sb="6" eb="9">
      <t>ヒカワチョウ</t>
    </rPh>
    <rPh sb="9" eb="11">
      <t>ノウギョウ</t>
    </rPh>
    <rPh sb="11" eb="13">
      <t>コウシャ</t>
    </rPh>
    <phoneticPr fontId="2"/>
  </si>
  <si>
    <t>有限会社グリーンサポート斐川</t>
    <rPh sb="0" eb="4">
      <t>ユウゲンガイシャ</t>
    </rPh>
    <rPh sb="12" eb="14">
      <t>ヒカワ</t>
    </rPh>
    <phoneticPr fontId="2"/>
  </si>
  <si>
    <t>〇</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</si>
  <si>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</si>
  <si>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</si>
  <si>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r>
      <t>　</t>
    </r>
    <r>
      <rPr>
        <sz val="11"/>
        <rFont val="ＭＳ Ｐゴシック"/>
        <family val="3"/>
        <charset val="128"/>
      </rPr>
      <t>合併前後の集中的な社会基盤整備により、発行した地方債の現在高が将来負担比率の高止まりの要因となっている。一方で同じ要因から比較的新しい資産が多くなり、有形固定資産減価償却率は全国平均及び類似団体平均を下回っている。今後、集中投資した資産の減価償却が進み、維持管理経費の増加が見込まれることから、新規発行債の抑制等を図り、将来負担比率を適正な水準に戻しつつ、公共施設等総合管理計画に基づき、施設の統廃合・譲渡等の取組を進め、資産の保有量を抑制することにより有形固定資産減価償却率の適正化を図る。</t>
    </r>
    <rPh sb="10" eb="12">
      <t>シャカイ</t>
    </rPh>
    <rPh sb="12" eb="14">
      <t>キバン</t>
    </rPh>
    <rPh sb="14" eb="16">
      <t>セイビ</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</si>
  <si>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</si>
  <si>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</si>
  <si>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</si>
  <si>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</si>
  <si>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</si>
  <si>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</si>
  <si>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合併前後の集中的な社会基盤整備により地方債残高が増加し、併せて同理由により公営企業への繰出も増加したため、両比率とも類似団体と比較して高い水準にある。
　いずれも改善傾向にあるものの依然として高い水準にあり、令和3年度に策定した出雲市財政計画の策定方針である令和13年度の実質公債費比率を12％未満、将来負担比率を100％未満の達成に向け、市債の繰上償還や新規発行債の抑制に継続的に取り組むことにより公債費の適正化を図る。</t>
    <rPh sb="6" eb="9">
      <t>シュウチュウテキ</t>
    </rPh>
    <rPh sb="105" eb="107">
      <t>レイワ</t>
    </rPh>
    <rPh sb="123" eb="125">
      <t>サクテイ</t>
    </rPh>
    <rPh sb="125" eb="127">
      <t>ホウシン</t>
    </rPh>
    <rPh sb="165" eb="167">
      <t>タッセイ</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</si>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</sst>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1"/>
      <color rgb="FFFF0000"/>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40"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6" fillId="0" borderId="0" xfId="6" applyAlignment="1">
      <alignment vertical="center"/>
    </xf>
    <xf numFmtId="0" fontId="16" fillId="0" borderId="38" xfId="6" applyBorder="1" applyAlignment="1">
      <alignment vertical="center"/>
    </xf>
    <xf numFmtId="178" fontId="20" fillId="0" borderId="87"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6" fillId="0" borderId="41" xfId="16"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xf numFmtId="0" fontId="39" fillId="0" borderId="41" xfId="16" applyFont="1" applyBorder="1" applyAlignment="1" applyProtection="1">
      <alignment horizontal="left" vertical="top" wrapText="1"/>
      <protection locked="0"/>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48064</c:v>
                </c:pt>
                <c:pt idx="1">
                  <c:v>56662</c:v>
                </c:pt>
                <c:pt idx="2">
                  <c:v>60285</c:v>
                </c:pt>
                <c:pt idx="3">
                  <c:v>52714</c:v>
                </c:pt>
                <c:pt idx="4">
                  <c:v>46001</c:v>
                </c:pt>
              </c:numCache>
            </c:numRef>
          </c:val>
          <c:smooth val="0"/>
          <c:extLst>
            <c:ext xmlns:c16="http://schemas.microsoft.com/office/drawing/2014/chart" uri="{C3380CC4-5D6E-409C-BE32-E72D297353CC}">
              <c16:uniqueId val="{00000000-0478-4BED-AC06-E86435ED4F3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50847</c:v>
                </c:pt>
                <c:pt idx="1">
                  <c:v>59009</c:v>
                </c:pt>
                <c:pt idx="2">
                  <c:v>99919</c:v>
                </c:pt>
                <c:pt idx="3">
                  <c:v>114197</c:v>
                </c:pt>
                <c:pt idx="4">
                  <c:v>53041</c:v>
                </c:pt>
              </c:numCache>
            </c:numRef>
          </c:val>
          <c:smooth val="0"/>
          <c:extLst>
            <c:ext xmlns:c16="http://schemas.microsoft.com/office/drawing/2014/chart" uri="{C3380CC4-5D6E-409C-BE32-E72D297353CC}">
              <c16:uniqueId val="{00000001-0478-4BED-AC06-E86435ED4F3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2.86</c:v>
                </c:pt>
                <c:pt idx="1">
                  <c:v>2.2400000000000002</c:v>
                </c:pt>
                <c:pt idx="2">
                  <c:v>1.44</c:v>
                </c:pt>
                <c:pt idx="3">
                  <c:v>3.3</c:v>
                </c:pt>
                <c:pt idx="4">
                  <c:v>3.32</c:v>
                </c:pt>
              </c:numCache>
            </c:numRef>
          </c:val>
          <c:extLst>
            <c:ext xmlns:c16="http://schemas.microsoft.com/office/drawing/2014/chart" uri="{C3380CC4-5D6E-409C-BE32-E72D297353CC}">
              <c16:uniqueId val="{00000000-3FCA-473D-8651-C3F9F1AD972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6.1</c:v>
                </c:pt>
                <c:pt idx="1">
                  <c:v>6.16</c:v>
                </c:pt>
                <c:pt idx="2">
                  <c:v>6.09</c:v>
                </c:pt>
                <c:pt idx="3">
                  <c:v>5.9</c:v>
                </c:pt>
                <c:pt idx="4">
                  <c:v>6.06</c:v>
                </c:pt>
              </c:numCache>
            </c:numRef>
          </c:val>
          <c:extLst>
            <c:ext xmlns:c16="http://schemas.microsoft.com/office/drawing/2014/chart" uri="{C3380CC4-5D6E-409C-BE32-E72D297353CC}">
              <c16:uniqueId val="{00000001-3FCA-473D-8651-C3F9F1AD972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0.73</c:v>
                </c:pt>
                <c:pt idx="1">
                  <c:v>0.48</c:v>
                </c:pt>
                <c:pt idx="2">
                  <c:v>0.54</c:v>
                </c:pt>
                <c:pt idx="3">
                  <c:v>3.12</c:v>
                </c:pt>
                <c:pt idx="4">
                  <c:v>-0.08</c:v>
                </c:pt>
              </c:numCache>
            </c:numRef>
          </c:val>
          <c:smooth val="0"/>
          <c:extLst>
            <c:ext xmlns:c16="http://schemas.microsoft.com/office/drawing/2014/chart" uri="{C3380CC4-5D6E-409C-BE32-E72D297353CC}">
              <c16:uniqueId val="{00000002-3FCA-473D-8651-C3F9F1AD972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0.28999999999999998</c:v>
                </c:pt>
                <c:pt idx="2">
                  <c:v>#N/A</c:v>
                </c:pt>
                <c:pt idx="3">
                  <c:v>0</c:v>
                </c:pt>
                <c:pt idx="4">
                  <c:v>#N/A</c:v>
                </c:pt>
                <c:pt idx="5">
                  <c:v>0.01</c:v>
                </c:pt>
                <c:pt idx="6">
                  <c:v>#N/A</c:v>
                </c:pt>
                <c:pt idx="7">
                  <c:v>0.01</c:v>
                </c:pt>
                <c:pt idx="8">
                  <c:v>#N/A</c:v>
                </c:pt>
                <c:pt idx="9">
                  <c:v>0.01</c:v>
                </c:pt>
              </c:numCache>
            </c:numRef>
          </c:val>
          <c:extLst>
            <c:ext xmlns:c16="http://schemas.microsoft.com/office/drawing/2014/chart" uri="{C3380CC4-5D6E-409C-BE32-E72D297353CC}">
              <c16:uniqueId val="{00000000-9D8C-4D63-A727-7561BF57BBD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D8C-4D63-A727-7561BF57BBDE}"/>
            </c:ext>
          </c:extLst>
        </c:ser>
        <c:ser>
          <c:idx val="2"/>
          <c:order val="2"/>
          <c:tx>
            <c:strRef>
              <c:f>データシート!$A$29</c:f>
              <c:strCache>
                <c:ptCount val="1"/>
                <c:pt idx="0">
                  <c:v>診療所事業</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0.01</c:v>
                </c:pt>
                <c:pt idx="2">
                  <c:v>#N/A</c:v>
                </c:pt>
                <c:pt idx="3">
                  <c:v>0</c:v>
                </c:pt>
                <c:pt idx="4">
                  <c:v>#N/A</c:v>
                </c:pt>
                <c:pt idx="5">
                  <c:v>0</c:v>
                </c:pt>
                <c:pt idx="6">
                  <c:v>#N/A</c:v>
                </c:pt>
                <c:pt idx="7">
                  <c:v>0</c:v>
                </c:pt>
                <c:pt idx="8">
                  <c:v>#N/A</c:v>
                </c:pt>
                <c:pt idx="9">
                  <c:v>0.01</c:v>
                </c:pt>
              </c:numCache>
            </c:numRef>
          </c:val>
          <c:extLst>
            <c:ext xmlns:c16="http://schemas.microsoft.com/office/drawing/2014/chart" uri="{C3380CC4-5D6E-409C-BE32-E72D297353CC}">
              <c16:uniqueId val="{00000002-9D8C-4D63-A727-7561BF57BBDE}"/>
            </c:ext>
          </c:extLst>
        </c:ser>
        <c:ser>
          <c:idx val="3"/>
          <c:order val="3"/>
          <c:tx>
            <c:strRef>
              <c:f>データシート!$A$30</c:f>
              <c:strCache>
                <c:ptCount val="1"/>
                <c:pt idx="0">
                  <c:v>後期高齢者医療事業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0.1</c:v>
                </c:pt>
                <c:pt idx="2">
                  <c:v>#N/A</c:v>
                </c:pt>
                <c:pt idx="3">
                  <c:v>0.12</c:v>
                </c:pt>
                <c:pt idx="4">
                  <c:v>#N/A</c:v>
                </c:pt>
                <c:pt idx="5">
                  <c:v>0.11</c:v>
                </c:pt>
                <c:pt idx="6">
                  <c:v>#N/A</c:v>
                </c:pt>
                <c:pt idx="7">
                  <c:v>0.12</c:v>
                </c:pt>
                <c:pt idx="8">
                  <c:v>#N/A</c:v>
                </c:pt>
                <c:pt idx="9">
                  <c:v>0.13</c:v>
                </c:pt>
              </c:numCache>
            </c:numRef>
          </c:val>
          <c:extLst>
            <c:ext xmlns:c16="http://schemas.microsoft.com/office/drawing/2014/chart" uri="{C3380CC4-5D6E-409C-BE32-E72D297353CC}">
              <c16:uniqueId val="{00000003-9D8C-4D63-A727-7561BF57BBDE}"/>
            </c:ext>
          </c:extLst>
        </c:ser>
        <c:ser>
          <c:idx val="4"/>
          <c:order val="4"/>
          <c:tx>
            <c:strRef>
              <c:f>データシート!$A$31</c:f>
              <c:strCache>
                <c:ptCount val="1"/>
                <c:pt idx="0">
                  <c:v>国民健康保険事業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1.69</c:v>
                </c:pt>
                <c:pt idx="2">
                  <c:v>#N/A</c:v>
                </c:pt>
                <c:pt idx="3">
                  <c:v>1.03</c:v>
                </c:pt>
                <c:pt idx="4">
                  <c:v>#N/A</c:v>
                </c:pt>
                <c:pt idx="5">
                  <c:v>0.95</c:v>
                </c:pt>
                <c:pt idx="6">
                  <c:v>#N/A</c:v>
                </c:pt>
                <c:pt idx="7">
                  <c:v>1.06</c:v>
                </c:pt>
                <c:pt idx="8">
                  <c:v>#N/A</c:v>
                </c:pt>
                <c:pt idx="9">
                  <c:v>1</c:v>
                </c:pt>
              </c:numCache>
            </c:numRef>
          </c:val>
          <c:extLst>
            <c:ext xmlns:c16="http://schemas.microsoft.com/office/drawing/2014/chart" uri="{C3380CC4-5D6E-409C-BE32-E72D297353CC}">
              <c16:uniqueId val="{00000004-9D8C-4D63-A727-7561BF57BBDE}"/>
            </c:ext>
          </c:extLst>
        </c:ser>
        <c:ser>
          <c:idx val="5"/>
          <c:order val="5"/>
          <c:tx>
            <c:strRef>
              <c:f>データシート!$A$32</c:f>
              <c:strCache>
                <c:ptCount val="1"/>
                <c:pt idx="0">
                  <c:v>介護保険事業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0.64</c:v>
                </c:pt>
                <c:pt idx="2">
                  <c:v>#N/A</c:v>
                </c:pt>
                <c:pt idx="3">
                  <c:v>0.72</c:v>
                </c:pt>
                <c:pt idx="4">
                  <c:v>#N/A</c:v>
                </c:pt>
                <c:pt idx="5">
                  <c:v>0.51</c:v>
                </c:pt>
                <c:pt idx="6">
                  <c:v>#N/A</c:v>
                </c:pt>
                <c:pt idx="7">
                  <c:v>1.04</c:v>
                </c:pt>
                <c:pt idx="8">
                  <c:v>#N/A</c:v>
                </c:pt>
                <c:pt idx="9">
                  <c:v>1.66</c:v>
                </c:pt>
              </c:numCache>
            </c:numRef>
          </c:val>
          <c:extLst>
            <c:ext xmlns:c16="http://schemas.microsoft.com/office/drawing/2014/chart" uri="{C3380CC4-5D6E-409C-BE32-E72D297353CC}">
              <c16:uniqueId val="{00000005-9D8C-4D63-A727-7561BF57BBDE}"/>
            </c:ext>
          </c:extLst>
        </c:ser>
        <c:ser>
          <c:idx val="6"/>
          <c:order val="6"/>
          <c:tx>
            <c:strRef>
              <c:f>データシート!$A$33</c:f>
              <c:strCache>
                <c:ptCount val="1"/>
                <c:pt idx="0">
                  <c:v>病院事業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1.46</c:v>
                </c:pt>
                <c:pt idx="2">
                  <c:v>#N/A</c:v>
                </c:pt>
                <c:pt idx="3">
                  <c:v>1.18</c:v>
                </c:pt>
                <c:pt idx="4">
                  <c:v>#N/A</c:v>
                </c:pt>
                <c:pt idx="5">
                  <c:v>1.39</c:v>
                </c:pt>
                <c:pt idx="6">
                  <c:v>#N/A</c:v>
                </c:pt>
                <c:pt idx="7">
                  <c:v>1.89</c:v>
                </c:pt>
                <c:pt idx="8">
                  <c:v>#N/A</c:v>
                </c:pt>
                <c:pt idx="9">
                  <c:v>3.2</c:v>
                </c:pt>
              </c:numCache>
            </c:numRef>
          </c:val>
          <c:extLst>
            <c:ext xmlns:c16="http://schemas.microsoft.com/office/drawing/2014/chart" uri="{C3380CC4-5D6E-409C-BE32-E72D297353CC}">
              <c16:uniqueId val="{00000006-9D8C-4D63-A727-7561BF57BBDE}"/>
            </c:ext>
          </c:extLst>
        </c:ser>
        <c:ser>
          <c:idx val="7"/>
          <c:order val="7"/>
          <c:tx>
            <c:strRef>
              <c:f>データシート!$A$34</c:f>
              <c:strCache>
                <c:ptCount val="1"/>
                <c:pt idx="0">
                  <c:v>下水道事業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1.6</c:v>
                </c:pt>
                <c:pt idx="2">
                  <c:v>#N/A</c:v>
                </c:pt>
                <c:pt idx="3">
                  <c:v>1.23</c:v>
                </c:pt>
                <c:pt idx="4">
                  <c:v>#N/A</c:v>
                </c:pt>
                <c:pt idx="5">
                  <c:v>1.31</c:v>
                </c:pt>
                <c:pt idx="6">
                  <c:v>#N/A</c:v>
                </c:pt>
                <c:pt idx="7">
                  <c:v>2.23</c:v>
                </c:pt>
                <c:pt idx="8">
                  <c:v>#N/A</c:v>
                </c:pt>
                <c:pt idx="9">
                  <c:v>3.25</c:v>
                </c:pt>
              </c:numCache>
            </c:numRef>
          </c:val>
          <c:extLst>
            <c:ext xmlns:c16="http://schemas.microsoft.com/office/drawing/2014/chart" uri="{C3380CC4-5D6E-409C-BE32-E72D297353CC}">
              <c16:uniqueId val="{00000007-9D8C-4D63-A727-7561BF57BBDE}"/>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2.84</c:v>
                </c:pt>
                <c:pt idx="2">
                  <c:v>#N/A</c:v>
                </c:pt>
                <c:pt idx="3">
                  <c:v>2.23</c:v>
                </c:pt>
                <c:pt idx="4">
                  <c:v>#N/A</c:v>
                </c:pt>
                <c:pt idx="5">
                  <c:v>1.43</c:v>
                </c:pt>
                <c:pt idx="6">
                  <c:v>#N/A</c:v>
                </c:pt>
                <c:pt idx="7">
                  <c:v>3.29</c:v>
                </c:pt>
                <c:pt idx="8">
                  <c:v>#N/A</c:v>
                </c:pt>
                <c:pt idx="9">
                  <c:v>3.29</c:v>
                </c:pt>
              </c:numCache>
            </c:numRef>
          </c:val>
          <c:extLst>
            <c:ext xmlns:c16="http://schemas.microsoft.com/office/drawing/2014/chart" uri="{C3380CC4-5D6E-409C-BE32-E72D297353CC}">
              <c16:uniqueId val="{00000008-9D8C-4D63-A727-7561BF57BBDE}"/>
            </c:ext>
          </c:extLst>
        </c:ser>
        <c:ser>
          <c:idx val="9"/>
          <c:order val="9"/>
          <c:tx>
            <c:strRef>
              <c:f>データシート!$A$36</c:f>
              <c:strCache>
                <c:ptCount val="1"/>
                <c:pt idx="0">
                  <c:v>水道事業</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3.62</c:v>
                </c:pt>
                <c:pt idx="2">
                  <c:v>#N/A</c:v>
                </c:pt>
                <c:pt idx="3">
                  <c:v>3.73</c:v>
                </c:pt>
                <c:pt idx="4">
                  <c:v>#N/A</c:v>
                </c:pt>
                <c:pt idx="5">
                  <c:v>3.51</c:v>
                </c:pt>
                <c:pt idx="6">
                  <c:v>#N/A</c:v>
                </c:pt>
                <c:pt idx="7">
                  <c:v>3.63</c:v>
                </c:pt>
                <c:pt idx="8">
                  <c:v>#N/A</c:v>
                </c:pt>
                <c:pt idx="9">
                  <c:v>3.91</c:v>
                </c:pt>
              </c:numCache>
            </c:numRef>
          </c:val>
          <c:extLst>
            <c:ext xmlns:c16="http://schemas.microsoft.com/office/drawing/2014/chart" uri="{C3380CC4-5D6E-409C-BE32-E72D297353CC}">
              <c16:uniqueId val="{00000009-9D8C-4D63-A727-7561BF57BBD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10295</c:v>
                </c:pt>
                <c:pt idx="5">
                  <c:v>10026</c:v>
                </c:pt>
                <c:pt idx="8">
                  <c:v>9652</c:v>
                </c:pt>
                <c:pt idx="11">
                  <c:v>9234</c:v>
                </c:pt>
                <c:pt idx="14">
                  <c:v>8959</c:v>
                </c:pt>
              </c:numCache>
            </c:numRef>
          </c:val>
          <c:extLst>
            <c:ext xmlns:c16="http://schemas.microsoft.com/office/drawing/2014/chart" uri="{C3380CC4-5D6E-409C-BE32-E72D297353CC}">
              <c16:uniqueId val="{00000000-3324-4890-8D6E-2E6F8C62DF6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324-4890-8D6E-2E6F8C62DF6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118</c:v>
                </c:pt>
                <c:pt idx="3">
                  <c:v>102</c:v>
                </c:pt>
                <c:pt idx="6">
                  <c:v>76</c:v>
                </c:pt>
                <c:pt idx="9">
                  <c:v>104</c:v>
                </c:pt>
                <c:pt idx="12">
                  <c:v>123</c:v>
                </c:pt>
              </c:numCache>
            </c:numRef>
          </c:val>
          <c:extLst>
            <c:ext xmlns:c16="http://schemas.microsoft.com/office/drawing/2014/chart" uri="{C3380CC4-5D6E-409C-BE32-E72D297353CC}">
              <c16:uniqueId val="{00000002-3324-4890-8D6E-2E6F8C62DF6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16</c:v>
                </c:pt>
                <c:pt idx="3">
                  <c:v>22</c:v>
                </c:pt>
                <c:pt idx="6">
                  <c:v>19</c:v>
                </c:pt>
                <c:pt idx="9">
                  <c:v>21</c:v>
                </c:pt>
                <c:pt idx="12">
                  <c:v>20</c:v>
                </c:pt>
              </c:numCache>
            </c:numRef>
          </c:val>
          <c:extLst>
            <c:ext xmlns:c16="http://schemas.microsoft.com/office/drawing/2014/chart" uri="{C3380CC4-5D6E-409C-BE32-E72D297353CC}">
              <c16:uniqueId val="{00000003-3324-4890-8D6E-2E6F8C62DF6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3594</c:v>
                </c:pt>
                <c:pt idx="3">
                  <c:v>3936</c:v>
                </c:pt>
                <c:pt idx="6">
                  <c:v>3935</c:v>
                </c:pt>
                <c:pt idx="9">
                  <c:v>3906</c:v>
                </c:pt>
                <c:pt idx="12">
                  <c:v>3895</c:v>
                </c:pt>
              </c:numCache>
            </c:numRef>
          </c:val>
          <c:extLst>
            <c:ext xmlns:c16="http://schemas.microsoft.com/office/drawing/2014/chart" uri="{C3380CC4-5D6E-409C-BE32-E72D297353CC}">
              <c16:uniqueId val="{00000004-3324-4890-8D6E-2E6F8C62DF6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324-4890-8D6E-2E6F8C62DF6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324-4890-8D6E-2E6F8C62DF6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11348</c:v>
                </c:pt>
                <c:pt idx="3">
                  <c:v>10570</c:v>
                </c:pt>
                <c:pt idx="6">
                  <c:v>10175</c:v>
                </c:pt>
                <c:pt idx="9">
                  <c:v>9966</c:v>
                </c:pt>
                <c:pt idx="12">
                  <c:v>9657</c:v>
                </c:pt>
              </c:numCache>
            </c:numRef>
          </c:val>
          <c:extLst>
            <c:ext xmlns:c16="http://schemas.microsoft.com/office/drawing/2014/chart" uri="{C3380CC4-5D6E-409C-BE32-E72D297353CC}">
              <c16:uniqueId val="{00000007-3324-4890-8D6E-2E6F8C62DF6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4781</c:v>
                </c:pt>
                <c:pt idx="2">
                  <c:v>#N/A</c:v>
                </c:pt>
                <c:pt idx="3">
                  <c:v>#N/A</c:v>
                </c:pt>
                <c:pt idx="4">
                  <c:v>4604</c:v>
                </c:pt>
                <c:pt idx="5">
                  <c:v>#N/A</c:v>
                </c:pt>
                <c:pt idx="6">
                  <c:v>#N/A</c:v>
                </c:pt>
                <c:pt idx="7">
                  <c:v>4553</c:v>
                </c:pt>
                <c:pt idx="8">
                  <c:v>#N/A</c:v>
                </c:pt>
                <c:pt idx="9">
                  <c:v>#N/A</c:v>
                </c:pt>
                <c:pt idx="10">
                  <c:v>4763</c:v>
                </c:pt>
                <c:pt idx="11">
                  <c:v>#N/A</c:v>
                </c:pt>
                <c:pt idx="12">
                  <c:v>#N/A</c:v>
                </c:pt>
                <c:pt idx="13">
                  <c:v>4736</c:v>
                </c:pt>
                <c:pt idx="14">
                  <c:v>#N/A</c:v>
                </c:pt>
              </c:numCache>
            </c:numRef>
          </c:val>
          <c:smooth val="0"/>
          <c:extLst>
            <c:ext xmlns:c16="http://schemas.microsoft.com/office/drawing/2014/chart" uri="{C3380CC4-5D6E-409C-BE32-E72D297353CC}">
              <c16:uniqueId val="{00000008-3324-4890-8D6E-2E6F8C62DF6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102270</c:v>
                </c:pt>
                <c:pt idx="5">
                  <c:v>98349</c:v>
                </c:pt>
                <c:pt idx="8">
                  <c:v>97118</c:v>
                </c:pt>
                <c:pt idx="11">
                  <c:v>96121</c:v>
                </c:pt>
                <c:pt idx="14">
                  <c:v>91124</c:v>
                </c:pt>
              </c:numCache>
            </c:numRef>
          </c:val>
          <c:extLst>
            <c:ext xmlns:c16="http://schemas.microsoft.com/office/drawing/2014/chart" uri="{C3380CC4-5D6E-409C-BE32-E72D297353CC}">
              <c16:uniqueId val="{00000000-2059-44C7-B83C-93548FF9DEC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3725</c:v>
                </c:pt>
                <c:pt idx="5">
                  <c:v>3449</c:v>
                </c:pt>
                <c:pt idx="8">
                  <c:v>2811</c:v>
                </c:pt>
                <c:pt idx="11">
                  <c:v>2743</c:v>
                </c:pt>
                <c:pt idx="14">
                  <c:v>2908</c:v>
                </c:pt>
              </c:numCache>
            </c:numRef>
          </c:val>
          <c:extLst>
            <c:ext xmlns:c16="http://schemas.microsoft.com/office/drawing/2014/chart" uri="{C3380CC4-5D6E-409C-BE32-E72D297353CC}">
              <c16:uniqueId val="{00000001-2059-44C7-B83C-93548FF9DEC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8156</c:v>
                </c:pt>
                <c:pt idx="5">
                  <c:v>8661</c:v>
                </c:pt>
                <c:pt idx="8">
                  <c:v>8565</c:v>
                </c:pt>
                <c:pt idx="11">
                  <c:v>8778</c:v>
                </c:pt>
                <c:pt idx="14">
                  <c:v>10141</c:v>
                </c:pt>
              </c:numCache>
            </c:numRef>
          </c:val>
          <c:extLst>
            <c:ext xmlns:c16="http://schemas.microsoft.com/office/drawing/2014/chart" uri="{C3380CC4-5D6E-409C-BE32-E72D297353CC}">
              <c16:uniqueId val="{00000002-2059-44C7-B83C-93548FF9DEC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059-44C7-B83C-93548FF9DEC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059-44C7-B83C-93548FF9DEC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10</c:v>
                </c:pt>
                <c:pt idx="3">
                  <c:v>8</c:v>
                </c:pt>
                <c:pt idx="6">
                  <c:v>6</c:v>
                </c:pt>
                <c:pt idx="9">
                  <c:v>8</c:v>
                </c:pt>
                <c:pt idx="12">
                  <c:v>6</c:v>
                </c:pt>
              </c:numCache>
            </c:numRef>
          </c:val>
          <c:extLst>
            <c:ext xmlns:c16="http://schemas.microsoft.com/office/drawing/2014/chart" uri="{C3380CC4-5D6E-409C-BE32-E72D297353CC}">
              <c16:uniqueId val="{00000005-2059-44C7-B83C-93548FF9DEC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7967</c:v>
                </c:pt>
                <c:pt idx="3">
                  <c:v>7774</c:v>
                </c:pt>
                <c:pt idx="6">
                  <c:v>8000</c:v>
                </c:pt>
                <c:pt idx="9">
                  <c:v>8362</c:v>
                </c:pt>
                <c:pt idx="12">
                  <c:v>8649</c:v>
                </c:pt>
              </c:numCache>
            </c:numRef>
          </c:val>
          <c:extLst>
            <c:ext xmlns:c16="http://schemas.microsoft.com/office/drawing/2014/chart" uri="{C3380CC4-5D6E-409C-BE32-E72D297353CC}">
              <c16:uniqueId val="{00000006-2059-44C7-B83C-93548FF9DEC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434</c:v>
                </c:pt>
                <c:pt idx="3">
                  <c:v>418</c:v>
                </c:pt>
                <c:pt idx="6">
                  <c:v>373</c:v>
                </c:pt>
                <c:pt idx="9">
                  <c:v>348</c:v>
                </c:pt>
                <c:pt idx="12">
                  <c:v>327</c:v>
                </c:pt>
              </c:numCache>
            </c:numRef>
          </c:val>
          <c:extLst>
            <c:ext xmlns:c16="http://schemas.microsoft.com/office/drawing/2014/chart" uri="{C3380CC4-5D6E-409C-BE32-E72D297353CC}">
              <c16:uniqueId val="{00000007-2059-44C7-B83C-93548FF9DEC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66239</c:v>
                </c:pt>
                <c:pt idx="3">
                  <c:v>63756</c:v>
                </c:pt>
                <c:pt idx="6">
                  <c:v>61838</c:v>
                </c:pt>
                <c:pt idx="9">
                  <c:v>58406</c:v>
                </c:pt>
                <c:pt idx="12">
                  <c:v>58727</c:v>
                </c:pt>
              </c:numCache>
            </c:numRef>
          </c:val>
          <c:extLst>
            <c:ext xmlns:c16="http://schemas.microsoft.com/office/drawing/2014/chart" uri="{C3380CC4-5D6E-409C-BE32-E72D297353CC}">
              <c16:uniqueId val="{00000008-2059-44C7-B83C-93548FF9DEC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502</c:v>
                </c:pt>
                <c:pt idx="3">
                  <c:v>407</c:v>
                </c:pt>
                <c:pt idx="6">
                  <c:v>337</c:v>
                </c:pt>
                <c:pt idx="9">
                  <c:v>437</c:v>
                </c:pt>
                <c:pt idx="12">
                  <c:v>369</c:v>
                </c:pt>
              </c:numCache>
            </c:numRef>
          </c:val>
          <c:extLst>
            <c:ext xmlns:c16="http://schemas.microsoft.com/office/drawing/2014/chart" uri="{C3380CC4-5D6E-409C-BE32-E72D297353CC}">
              <c16:uniqueId val="{00000009-2059-44C7-B83C-93548FF9DEC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98132</c:v>
                </c:pt>
                <c:pt idx="3">
                  <c:v>94851</c:v>
                </c:pt>
                <c:pt idx="6">
                  <c:v>96064</c:v>
                </c:pt>
                <c:pt idx="9">
                  <c:v>99529</c:v>
                </c:pt>
                <c:pt idx="12">
                  <c:v>94808</c:v>
                </c:pt>
              </c:numCache>
            </c:numRef>
          </c:val>
          <c:extLst>
            <c:ext xmlns:c16="http://schemas.microsoft.com/office/drawing/2014/chart" uri="{C3380CC4-5D6E-409C-BE32-E72D297353CC}">
              <c16:uniqueId val="{0000000A-2059-44C7-B83C-93548FF9DEC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59132</c:v>
                </c:pt>
                <c:pt idx="2">
                  <c:v>#N/A</c:v>
                </c:pt>
                <c:pt idx="3">
                  <c:v>#N/A</c:v>
                </c:pt>
                <c:pt idx="4">
                  <c:v>56755</c:v>
                </c:pt>
                <c:pt idx="5">
                  <c:v>#N/A</c:v>
                </c:pt>
                <c:pt idx="6">
                  <c:v>#N/A</c:v>
                </c:pt>
                <c:pt idx="7">
                  <c:v>58123</c:v>
                </c:pt>
                <c:pt idx="8">
                  <c:v>#N/A</c:v>
                </c:pt>
                <c:pt idx="9">
                  <c:v>#N/A</c:v>
                </c:pt>
                <c:pt idx="10">
                  <c:v>59450</c:v>
                </c:pt>
                <c:pt idx="11">
                  <c:v>#N/A</c:v>
                </c:pt>
                <c:pt idx="12">
                  <c:v>#N/A</c:v>
                </c:pt>
                <c:pt idx="13">
                  <c:v>58714</c:v>
                </c:pt>
                <c:pt idx="14">
                  <c:v>#N/A</c:v>
                </c:pt>
              </c:numCache>
            </c:numRef>
          </c:val>
          <c:smooth val="0"/>
          <c:extLst>
            <c:ext xmlns:c16="http://schemas.microsoft.com/office/drawing/2014/chart" uri="{C3380CC4-5D6E-409C-BE32-E72D297353CC}">
              <c16:uniqueId val="{0000000B-2059-44C7-B83C-93548FF9DEC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2787</c:v>
                </c:pt>
                <c:pt idx="1">
                  <c:v>2782</c:v>
                </c:pt>
                <c:pt idx="2">
                  <c:v>2779</c:v>
                </c:pt>
              </c:numCache>
            </c:numRef>
          </c:val>
          <c:extLst>
            <c:ext xmlns:c16="http://schemas.microsoft.com/office/drawing/2014/chart" uri="{C3380CC4-5D6E-409C-BE32-E72D297353CC}">
              <c16:uniqueId val="{00000000-1F1E-4217-B641-BB719B088DA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2144</c:v>
                </c:pt>
                <c:pt idx="1">
                  <c:v>1974</c:v>
                </c:pt>
                <c:pt idx="2">
                  <c:v>2755</c:v>
                </c:pt>
              </c:numCache>
            </c:numRef>
          </c:val>
          <c:extLst>
            <c:ext xmlns:c16="http://schemas.microsoft.com/office/drawing/2014/chart" uri="{C3380CC4-5D6E-409C-BE32-E72D297353CC}">
              <c16:uniqueId val="{00000001-1F1E-4217-B641-BB719B088DA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5791</c:v>
                </c:pt>
                <c:pt idx="1">
                  <c:v>5631</c:v>
                </c:pt>
                <c:pt idx="2">
                  <c:v>5440</c:v>
                </c:pt>
              </c:numCache>
            </c:numRef>
          </c:val>
          <c:extLst>
            <c:ext xmlns:c16="http://schemas.microsoft.com/office/drawing/2014/chart" uri="{C3380CC4-5D6E-409C-BE32-E72D297353CC}">
              <c16:uniqueId val="{00000002-1F1E-4217-B641-BB719B088DA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{B084A9A8-E247-480A-B245-CCF567EAA870}</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D675-4192-9995-34BB37340D0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{2AAACF56-259B-486F-A12D-A10ED8F9B6C7}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675-4192-9995-34BB37340D0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{7AAA9AAE-EFA3-470C-9E8C-1CCA576CC9EB}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675-4192-9995-34BB37340D0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{999AB887-93BF-4BA8-8BBC-68ADDE537B3B}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675-4192-9995-34BB37340D0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{5937C259-56C7-49DA-8AAE-CDB50257C0B8}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675-4192-9995-34BB37340D03}"/>
                </c:ext>
              </c:extLst>
            </c:dLbl>
            <c:dLbl>
              <c:idx val="8"/>
              <c:layout/>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{0030A575-4414-4FE2-B283-6953E6E8289D}</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D675-4192-9995-34BB37340D03}"/>
                </c:ext>
              </c:extLst>
            </c:dLbl>
            <c:dLbl>
              <c:idx val="16"/>
              <c:layout/>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{9064875D-9C65-4DB4-8E28-30F9AB51DE55}</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D675-4192-9995-34BB37340D03}"/>
                </c:ext>
              </c:extLst>
            </c:dLbl>
            <c:dLbl>
              <c:idx val="24"/>
              <c:layout/>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{02E36BD4-C44B-4D8D-9924-46DEA9F365BF}</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D675-4192-9995-34BB37340D03}"/>
                </c:ext>
              </c:extLst>
            </c:dLbl>
            <c:dLbl>
              <c:idx val="32"/>
              <c:layout/>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{043FF581-00CA-475E-9881-F9A5AF33FA82}</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D675-4192-9995-34BB37340D0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54.6</c:v>
                </c:pt>
                <c:pt idx="8">
                  <c:v>56.1</c:v>
                </c:pt>
                <c:pt idx="16">
                  <c:v>57.3</c:v>
                </c:pt>
                <c:pt idx="24">
                  <c:v>56.8</c:v>
                </c:pt>
                <c:pt idx="32">
                  <c:v>58.5</c:v>
                </c:pt>
              </c:numCache>
            </c:numRef>
          </c:xVal>
          <c:yVal>
            <c:numRef>
              <c:f>公会計指標分析・財政指標組合せ分析表!$BP$51:$DC$51</c:f>
              <c:numCache>
                <c:formatCode>#,##0.0;"▲ "#,##0.0</c:formatCode>
                <c:ptCount val="40"/>
                <c:pt idx="0">
                  <c:v>166.1</c:v>
                </c:pt>
                <c:pt idx="8">
                  <c:v>159.6</c:v>
                </c:pt>
                <c:pt idx="16">
                  <c:v>158.80000000000001</c:v>
                </c:pt>
                <c:pt idx="24">
                  <c:v>155.4</c:v>
                </c:pt>
                <c:pt idx="32">
                  <c:v>157.4</c:v>
                </c:pt>
              </c:numCache>
            </c:numRef>
          </c:yVal>
          <c:smooth val="0"/>
          <c:extLst>
            <c:ext xmlns:c16="http://schemas.microsoft.com/office/drawing/2014/chart" uri="{C3380CC4-5D6E-409C-BE32-E72D297353CC}">
              <c16:uniqueId val="{00000009-D675-4192-9995-34BB37340D0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{ACB3A99A-E65F-48CA-88E0-C95BCF1C472B}</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D675-4192-9995-34BB37340D0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{71CF85EC-622E-444D-B4BB-045991A59178}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675-4192-9995-34BB37340D0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{88B99F0E-E371-4E0A-8618-BA652F211B7E}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675-4192-9995-34BB37340D0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{D23CEF93-14B5-4B9D-90C2-C390DD443EEE}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675-4192-9995-34BB37340D0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{C0F4BC5F-AF5A-4E8D-87B3-AC49DEA98EBC}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675-4192-9995-34BB37340D03}"/>
                </c:ext>
              </c:extLst>
            </c:dLbl>
            <c:dLbl>
              <c:idx val="8"/>
              <c:layout/>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{A155B740-D92F-4DFE-AF8E-6D6912F7A63E}</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D675-4192-9995-34BB37340D03}"/>
                </c:ext>
              </c:extLst>
            </c:dLbl>
            <c:dLbl>
              <c:idx val="16"/>
              <c:layout/>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{9380BA9F-AC27-49BE-968A-2E9D63134F53}</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D675-4192-9995-34BB37340D03}"/>
                </c:ext>
              </c:extLst>
            </c:dLbl>
            <c:dLbl>
              <c:idx val="24"/>
              <c:layout/>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{66F01C7B-3A6B-46A9-8355-836D26CDF26B}</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D675-4192-9995-34BB37340D03}"/>
                </c:ext>
              </c:extLst>
            </c:dLbl>
            <c:dLbl>
              <c:idx val="32"/>
              <c:layout/>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{5111FDB2-1187-4A01-9A3D-88AE874C1544}</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D675-4192-9995-34BB37340D0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58.8</c:v>
                </c:pt>
                <c:pt idx="8">
                  <c:v>59.8</c:v>
                </c:pt>
                <c:pt idx="16">
                  <c:v>60.2</c:v>
                </c:pt>
                <c:pt idx="24">
                  <c:v>60.1</c:v>
                </c:pt>
                <c:pt idx="32">
                  <c:v>61.6</c:v>
                </c:pt>
              </c:numCache>
            </c:numRef>
          </c:xVal>
          <c:yVal>
            <c:numRef>
              <c:f>公会計指標分析・財政指標組合せ分析表!$BP$55:$DC$55</c:f>
              <c:numCache>
                <c:formatCode>#,##0.0;"▲ "#,##0.0</c:formatCode>
                <c:ptCount val="40"/>
                <c:pt idx="0">
                  <c:v>16</c:v>
                </c:pt>
                <c:pt idx="8">
                  <c:v>18.399999999999999</c:v>
                </c:pt>
                <c:pt idx="16">
                  <c:v>13.5</c:v>
                </c:pt>
                <c:pt idx="24">
                  <c:v>1.5</c:v>
                </c:pt>
                <c:pt idx="32">
                  <c:v>0</c:v>
                </c:pt>
              </c:numCache>
            </c:numRef>
          </c:yVal>
          <c:smooth val="0"/>
          <c:extLst>
            <c:ext xmlns:c16="http://schemas.microsoft.com/office/drawing/2014/chart" uri="{C3380CC4-5D6E-409C-BE32-E72D297353CC}">
              <c16:uniqueId val="{00000013-D675-4192-9995-34BB37340D03}"/>
            </c:ext>
          </c:extLst>
        </c:ser>
        <c:dLbls>
          <c:showLegendKey val="0"/>
          <c:showVal val="1"/>
          <c:showCatName val="0"/>
          <c:showSerName val="0"/>
          <c:showPercent val="0"/>
          <c:showBubbleSize val="0"/>
        </c:dLbls>
        <c:axId val="46179840"/>
        <c:axId val="46181760"/>
      </c:scatterChart>
      <c:valAx>
        <c:axId val="46179840"/>
        <c:scaling>
          <c:orientation val="maxMin"/>
          <c:max val="63"/>
          <c:min val="53"/>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90"/>
          <c:min val="-4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4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{F5B8695F-CE99-4678-8A36-E8305977F837}</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C3AA-4603-9BB8-0FE4702D1A1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{9AC0C327-B4FA-4A41-8B33-993EDC1C8D96}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3AA-4603-9BB8-0FE4702D1A1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{8104172B-9A81-4BE8-B527-12677A4D2369}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3AA-4603-9BB8-0FE4702D1A1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{E3177B48-AE3E-45B7-AFDD-97B9864C56DF}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3AA-4603-9BB8-0FE4702D1A1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{35E9E1D9-C77D-467B-BCDA-9260D30F6F79}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3AA-4603-9BB8-0FE4702D1A15}"/>
                </c:ext>
              </c:extLst>
            </c:dLbl>
            <c:dLbl>
              <c:idx val="8"/>
              <c:layout/>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{D8D5417E-F475-483C-A52C-536872614846}</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C3AA-4603-9BB8-0FE4702D1A15}"/>
                </c:ext>
              </c:extLst>
            </c:dLbl>
            <c:dLbl>
              <c:idx val="16"/>
              <c:layout>
                <c:manualLayout>
                  <c:x val="-3.8548601921539506E-2"/>
                  <c:y val="-3.2741126660807848E-2"/>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{B58E2157-4F46-46C2-B2E8-5B746E495E7F}</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C3AA-4603-9BB8-0FE4702D1A15}"/>
                </c:ext>
              </c:extLst>
            </c:dLbl>
            <c:dLbl>
              <c:idx val="24"/>
              <c:layout>
                <c:manualLayout>
                  <c:x val="-2.4592083528611797E-2"/>
                  <c:y val="-5.4945965736173608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{2D0EE753-A37D-44A8-A6B6-67A3332899D7}</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C3AA-4603-9BB8-0FE4702D1A15}"/>
                </c:ext>
              </c:extLst>
            </c:dLbl>
            <c:dLbl>
              <c:idx val="32"/>
              <c:layout>
                <c:manualLayout>
                  <c:x val="-3.1570342725075584E-2"/>
                  <c:y val="-9.9562506378831059E-2"/>
                </c:manualLayout>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{4E99C140-0B60-47EF-9E70-93778B6F234D}</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C3AA-4603-9BB8-0FE4702D1A1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15.5</c:v>
                </c:pt>
                <c:pt idx="8">
                  <c:v>14.3</c:v>
                </c:pt>
                <c:pt idx="16">
                  <c:v>12.9</c:v>
                </c:pt>
                <c:pt idx="24">
                  <c:v>12.6</c:v>
                </c:pt>
                <c:pt idx="32">
                  <c:v>12.5</c:v>
                </c:pt>
              </c:numCache>
            </c:numRef>
          </c:xVal>
          <c:yVal>
            <c:numRef>
              <c:f>公会計指標分析・財政指標組合せ分析表!$BP$73:$DC$73</c:f>
              <c:numCache>
                <c:formatCode>#,##0.0;"▲ "#,##0.0</c:formatCode>
                <c:ptCount val="40"/>
                <c:pt idx="0">
                  <c:v>166.1</c:v>
                </c:pt>
                <c:pt idx="8">
                  <c:v>159.6</c:v>
                </c:pt>
                <c:pt idx="16">
                  <c:v>158.80000000000001</c:v>
                </c:pt>
                <c:pt idx="24">
                  <c:v>155.4</c:v>
                </c:pt>
                <c:pt idx="32">
                  <c:v>157.4</c:v>
                </c:pt>
              </c:numCache>
            </c:numRef>
          </c:yVal>
          <c:smooth val="0"/>
          <c:extLst>
            <c:ext xmlns:c16="http://schemas.microsoft.com/office/drawing/2014/chart" uri="{C3380CC4-5D6E-409C-BE32-E72D297353CC}">
              <c16:uniqueId val="{00000009-C3AA-4603-9BB8-0FE4702D1A1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8740003469063304E-2"/>
                  <c:y val="-7.1961604403568177E-2"/>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{A03775BC-B50B-4671-80F1-0782A7D40009}</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C3AA-4603-9BB8-0FE4702D1A1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{AE4FFB9E-784F-42B1-BA2D-446EBE109B27}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3AA-4603-9BB8-0FE4702D1A1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{48EBD419-D264-4AFC-AAFE-AD7C50F63608}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3AA-4603-9BB8-0FE4702D1A1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{F92E7EE9-D383-461C-9ECD-6CBBF3E24125}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3AA-4603-9BB8-0FE4702D1A1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{4FE79A1B-960F-4C21-A216-2836CF88F770}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3AA-4603-9BB8-0FE4702D1A15}"/>
                </c:ext>
              </c:extLst>
            </c:dLbl>
            <c:dLbl>
              <c:idx val="8"/>
              <c:layout>
                <c:manualLayout>
                  <c:x val="-2.4528330875123044E-2"/>
                  <c:y val="-4.2250465269363068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{9177AD0E-D9FA-4FFC-B231-0D7EF6E38D07}</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C3AA-4603-9BB8-0FE4702D1A15}"/>
                </c:ext>
              </c:extLst>
            </c:dLbl>
            <c:dLbl>
              <c:idx val="16"/>
              <c:layout>
                <c:manualLayout>
                  <c:x val="-3.1570342725075584E-2"/>
                  <c:y val="-5.9965463553500326E-2"/>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{F44157F3-1F3C-4E46-B3A9-48B3BCF0B10B}</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C3AA-4603-9BB8-0FE4702D1A15}"/>
                </c:ext>
              </c:extLst>
            </c:dLbl>
            <c:dLbl>
              <c:idx val="24"/>
              <c:layout>
                <c:manualLayout>
                  <c:x val="-3.1570342725075584E-2"/>
                  <c:y val="-5.257269812392161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{D3E8CC3B-0877-47E4-9AD2-D7F9ECB6C750}</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C3AA-4603-9BB8-0FE4702D1A15}"/>
                </c:ext>
              </c:extLst>
            </c:dLbl>
            <c:dLbl>
              <c:idx val="32"/>
              <c:layout>
                <c:manualLayout>
                  <c:x val="-3.1570342725075584E-2"/>
                  <c:y val="-8.5333004088616618E-2"/>
                </c:manualLayout>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{6D000DC9-A00F-49A9-BB05-37D9546C020D}</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C3AA-4603-9BB8-0FE4702D1A1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5.3</c:v>
                </c:pt>
                <c:pt idx="8">
                  <c:v>5</c:v>
                </c:pt>
                <c:pt idx="16">
                  <c:v>4.3</c:v>
                </c:pt>
                <c:pt idx="24">
                  <c:v>3.9</c:v>
                </c:pt>
                <c:pt idx="32">
                  <c:v>3.8</c:v>
                </c:pt>
              </c:numCache>
            </c:numRef>
          </c:xVal>
          <c:yVal>
            <c:numRef>
              <c:f>公会計指標分析・財政指標組合せ分析表!$BP$77:$DC$77</c:f>
              <c:numCache>
                <c:formatCode>#,##0.0;"▲ "#,##0.0</c:formatCode>
                <c:ptCount val="40"/>
                <c:pt idx="0">
                  <c:v>16</c:v>
                </c:pt>
                <c:pt idx="8">
                  <c:v>18.399999999999999</c:v>
                </c:pt>
                <c:pt idx="16">
                  <c:v>13.5</c:v>
                </c:pt>
                <c:pt idx="24">
                  <c:v>1.5</c:v>
                </c:pt>
                <c:pt idx="32">
                  <c:v>0</c:v>
                </c:pt>
              </c:numCache>
            </c:numRef>
          </c:yVal>
          <c:smooth val="0"/>
          <c:extLst>
            <c:ext xmlns:c16="http://schemas.microsoft.com/office/drawing/2014/chart" uri="{C3380CC4-5D6E-409C-BE32-E72D297353CC}">
              <c16:uniqueId val="{00000013-C3AA-4603-9BB8-0FE4702D1A15}"/>
            </c:ext>
          </c:extLst>
        </c:ser>
        <c:dLbls>
          <c:showLegendKey val="0"/>
          <c:showVal val="1"/>
          <c:showCatName val="0"/>
          <c:showSerName val="0"/>
          <c:showPercent val="0"/>
          <c:showBubbleSize val="0"/>
        </c:dLbls>
        <c:axId val="84219776"/>
        <c:axId val="84234240"/>
      </c:scatterChart>
      <c:valAx>
        <c:axId val="84219776"/>
        <c:scaling>
          <c:orientation val="maxMin"/>
          <c:max val="20"/>
          <c:min val="0"/>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90"/>
          <c:min val="-4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4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島根県出雲市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173,835
169,165
624.32
88,646,252
85,922,704
1,522,026
45,858,849
94,808,401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12.5
157.4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担税力の乏しい地域性などの理由から、前年度と同様に類似団体中下位の</a:t>
          </a:r>
          <a:r>
            <a:rPr kumimoji="1" lang="en-US" altLang="ja-JP" sz="1300" baseline="0">
              <a:latin typeface="ＭＳ Ｐゴシック" panose="020B0600070205080204" pitchFamily="50" charset="-128"/>
              <a:ea typeface="ＭＳ Ｐゴシック" panose="020B0600070205080204" pitchFamily="50" charset="-128"/>
            </a:rPr>
            <a:t>0.56</a:t>
          </a:r>
          <a:r>
            <a:rPr kumimoji="1" lang="ja-JP" altLang="en-US" sz="1300" baseline="0">
              <a:latin typeface="ＭＳ Ｐゴシック" panose="020B0600070205080204" pitchFamily="50" charset="-128"/>
              <a:ea typeface="ＭＳ Ｐゴシック" panose="020B0600070205080204" pitchFamily="50" charset="-128"/>
            </a:rPr>
            <a:t>となった。</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引続き、地場産業への支援や企業誘致等による雇用の創出など、税収を増やすための取組を推進し、自主財源確保に努める。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44</xdr:row>
      <xdr:rowOff>24342</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00233"/>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167869</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540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24342</xdr:rowOff>
    </xdr:from>
    <xdr:to>
      <xdr:col>24</xdr:col>
      <xdr:colOff>12700</xdr:colOff>
      <xdr:row>44</xdr:row>
      <xdr:rowOff>24342</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568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95250</xdr:rowOff>
    </xdr:from>
    <xdr:to>
      <xdr:col>23</xdr:col>
      <xdr:colOff>133350</xdr:colOff>
      <xdr:row>43</xdr:row>
      <xdr:rowOff>95250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467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52510</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7390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35983</xdr:rowOff>
    </xdr:from>
    <xdr:to>
      <xdr:col>23</xdr:col>
      <xdr:colOff>184150</xdr:colOff>
      <xdr:row>40</xdr:row>
      <xdr:rowOff>137583</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95250</xdr:rowOff>
    </xdr:from>
    <xdr:to>
      <xdr:col>19</xdr:col>
      <xdr:colOff>133350</xdr:colOff>
      <xdr:row>43</xdr:row>
      <xdr:rowOff>95250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15875</xdr:rowOff>
    </xdr:from>
    <xdr:to>
      <xdr:col>19</xdr:col>
      <xdr:colOff>184150</xdr:colOff>
      <xdr:row>40</xdr:row>
      <xdr:rowOff>117475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127652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642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95250</xdr:rowOff>
    </xdr:from>
    <xdr:to>
      <xdr:col>15</xdr:col>
      <xdr:colOff>82550</xdr:colOff>
      <xdr:row>43</xdr:row>
      <xdr:rowOff>115358</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74676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39</xdr:row>
      <xdr:rowOff>106892</xdr:rowOff>
    </xdr:from>
    <xdr:to>
      <xdr:col>15</xdr:col>
      <xdr:colOff>133350</xdr:colOff>
      <xdr:row>40</xdr:row>
      <xdr:rowOff>37042</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793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47219</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562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115358</xdr:rowOff>
    </xdr:from>
    <xdr:to>
      <xdr:col>11</xdr:col>
      <xdr:colOff>31750</xdr:colOff>
      <xdr:row>43</xdr:row>
      <xdr:rowOff>135467</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4877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167217</xdr:rowOff>
    </xdr:from>
    <xdr:to>
      <xdr:col>11</xdr:col>
      <xdr:colOff>82550</xdr:colOff>
      <xdr:row>40</xdr:row>
      <xdr:rowOff>97367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107544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15875</xdr:rowOff>
    </xdr:from>
    <xdr:to>
      <xdr:col>7</xdr:col>
      <xdr:colOff>31750</xdr:colOff>
      <xdr:row>40</xdr:row>
      <xdr:rowOff>117475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127652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111777</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31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44450</xdr:rowOff>
    </xdr:from>
    <xdr:to>
      <xdr:col>19</xdr:col>
      <xdr:colOff>184150</xdr:colOff>
      <xdr:row>43</xdr:row>
      <xdr:rowOff>146050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130827</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44450</xdr:rowOff>
    </xdr:from>
    <xdr:to>
      <xdr:col>15</xdr:col>
      <xdr:colOff>133350</xdr:colOff>
      <xdr:row>43</xdr:row>
      <xdr:rowOff>146050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130827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64558</xdr:rowOff>
    </xdr:from>
    <xdr:to>
      <xdr:col>11</xdr:col>
      <xdr:colOff>82550</xdr:colOff>
      <xdr:row>43</xdr:row>
      <xdr:rowOff>166158</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150935</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52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84667</xdr:rowOff>
    </xdr:from>
    <xdr:to>
      <xdr:col>7</xdr:col>
      <xdr:colOff>31750</xdr:colOff>
      <xdr:row>44</xdr:row>
      <xdr:rowOff>14817</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171044</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歳出については、人件費は増加したが、公債費や物件費が減少したことにより、前年度比で歳出減となった。歳入については、臨時財政対策債の発行可能額の減により、結果として経常収支比率は前年度</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ポイント増加したが、類似団体平均より</a:t>
          </a:r>
          <a:r>
            <a:rPr kumimoji="1" lang="en-US" altLang="ja-JP" sz="1300">
              <a:latin typeface="ＭＳ Ｐゴシック" panose="020B0600070205080204" pitchFamily="50" charset="-128"/>
              <a:ea typeface="ＭＳ Ｐゴシック" panose="020B0600070205080204" pitchFamily="50" charset="-128"/>
            </a:rPr>
            <a:t>5.7</a:t>
          </a:r>
          <a:r>
            <a:rPr kumimoji="1" lang="ja-JP" altLang="en-US" sz="1300">
              <a:latin typeface="ＭＳ Ｐゴシック" panose="020B0600070205080204" pitchFamily="50" charset="-128"/>
              <a:ea typeface="ＭＳ Ｐゴシック" panose="020B0600070205080204" pitchFamily="50" charset="-128"/>
            </a:rPr>
            <a:t>ポイント低い</a:t>
          </a:r>
          <a:r>
            <a:rPr kumimoji="1" lang="en-US" altLang="ja-JP" sz="1300">
              <a:latin typeface="ＭＳ Ｐゴシック" panose="020B0600070205080204" pitchFamily="50" charset="-128"/>
              <a:ea typeface="ＭＳ Ｐゴシック" panose="020B0600070205080204" pitchFamily="50" charset="-128"/>
            </a:rPr>
            <a:t>82.9%</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今後、景気回復等により地方税の増加は見込まれるものの、普通交付税は減少する見込みであり、引続き行政改革に取り組み、経常経費の縮減を図ることにより数値改善に努める。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165608</xdr:rowOff>
    </xdr:from>
    <xdr:to>
      <xdr:col>23</xdr:col>
      <xdr:colOff>133350</xdr:colOff>
      <xdr:row>67</xdr:row>
      <xdr:rowOff>147574</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109708"/>
          <a:ext cx="0" cy="1525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119651</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60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147574</xdr:rowOff>
    </xdr:from>
    <xdr:to>
      <xdr:col>24</xdr:col>
      <xdr:colOff>12700</xdr:colOff>
      <xdr:row>67</xdr:row>
      <xdr:rowOff>147574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634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80535</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85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165608</xdr:rowOff>
    </xdr:from>
    <xdr:to>
      <xdr:col>24</xdr:col>
      <xdr:colOff>12700</xdr:colOff>
      <xdr:row>58</xdr:row>
      <xdr:rowOff>165608</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10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35052</xdr:rowOff>
    </xdr:from>
    <xdr:to>
      <xdr:col>23</xdr:col>
      <xdr:colOff>133350</xdr:colOff>
      <xdr:row>60</xdr:row>
      <xdr:rowOff>64008</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322052"/>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21099</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822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49022</xdr:rowOff>
    </xdr:from>
    <xdr:to>
      <xdr:col>23</xdr:col>
      <xdr:colOff>184150</xdr:colOff>
      <xdr:row>63</xdr:row>
      <xdr:rowOff>150622</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35052</xdr:rowOff>
    </xdr:from>
    <xdr:to>
      <xdr:col>19</xdr:col>
      <xdr:colOff>133350</xdr:colOff>
      <xdr:row>62</xdr:row>
      <xdr:rowOff>87884</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0322052"/>
          <a:ext cx="889000" cy="395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112014</xdr:rowOff>
    </xdr:from>
    <xdr:to>
      <xdr:col>19</xdr:col>
      <xdr:colOff>184150</xdr:colOff>
      <xdr:row>62</xdr:row>
      <xdr:rowOff>42164</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570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26941</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656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1016</xdr:rowOff>
    </xdr:from>
    <xdr:to>
      <xdr:col>15</xdr:col>
      <xdr:colOff>82550</xdr:colOff>
      <xdr:row>62</xdr:row>
      <xdr:rowOff>87884</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063091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97282</xdr:rowOff>
    </xdr:from>
    <xdr:to>
      <xdr:col>15</xdr:col>
      <xdr:colOff>133350</xdr:colOff>
      <xdr:row>64</xdr:row>
      <xdr:rowOff>27432</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89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12209</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98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1016</xdr:rowOff>
    </xdr:from>
    <xdr:to>
      <xdr:col>11</xdr:col>
      <xdr:colOff>31750</xdr:colOff>
      <xdr:row>63</xdr:row>
      <xdr:rowOff>61214</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0630916"/>
          <a:ext cx="889000" cy="231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106934</xdr:rowOff>
    </xdr:from>
    <xdr:to>
      <xdr:col>11</xdr:col>
      <xdr:colOff>82550</xdr:colOff>
      <xdr:row>64</xdr:row>
      <xdr:rowOff>37084</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21861</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99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77978</xdr:rowOff>
    </xdr:from>
    <xdr:to>
      <xdr:col>7</xdr:col>
      <xdr:colOff>31750</xdr:colOff>
      <xdr:row>64</xdr:row>
      <xdr:rowOff>8128</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87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164355</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96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13208</xdr:rowOff>
    </xdr:from>
    <xdr:to>
      <xdr:col>23</xdr:col>
      <xdr:colOff>184150</xdr:colOff>
      <xdr:row>60</xdr:row>
      <xdr:rowOff>114808</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30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29735</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145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155702</xdr:rowOff>
    </xdr:from>
    <xdr:to>
      <xdr:col>19</xdr:col>
      <xdr:colOff>184150</xdr:colOff>
      <xdr:row>60</xdr:row>
      <xdr:rowOff>85852</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27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96029</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040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37084</xdr:rowOff>
    </xdr:from>
    <xdr:to>
      <xdr:col>15</xdr:col>
      <xdr:colOff>133350</xdr:colOff>
      <xdr:row>62</xdr:row>
      <xdr:rowOff>138684</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66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148861</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435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121666</xdr:rowOff>
    </xdr:from>
    <xdr:to>
      <xdr:col>11</xdr:col>
      <xdr:colOff>82550</xdr:colOff>
      <xdr:row>62</xdr:row>
      <xdr:rowOff>51816</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58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61993</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34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10414</xdr:rowOff>
    </xdr:from>
    <xdr:to>
      <xdr:col>7</xdr:col>
      <xdr:colOff>31750</xdr:colOff>
      <xdr:row>63</xdr:row>
      <xdr:rowOff>112014</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81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122191</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58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[144,034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前年度比で、物件費は減少したものの、人件費の増加が上回ったため、決算額が増となり、</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人当たりの決算額も増となった。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今後、民間で実施可能な部分については、委託化を検討するとともに、</a:t>
          </a:r>
          <a:r>
            <a:rPr kumimoji="1" lang="en-US" altLang="ja-JP" sz="1300">
              <a:latin typeface="ＭＳ Ｐゴシック" panose="020B0600070205080204" pitchFamily="50" charset="-128"/>
              <a:ea typeface="ＭＳ Ｐゴシック" panose="020B0600070205080204" pitchFamily="50" charset="-128"/>
            </a:rPr>
            <a:t>AI</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RPA</a:t>
          </a:r>
          <a:r>
            <a:rPr kumimoji="1" lang="ja-JP" altLang="en-US" sz="1300">
              <a:latin typeface="ＭＳ Ｐゴシック" panose="020B0600070205080204" pitchFamily="50" charset="-128"/>
              <a:ea typeface="ＭＳ Ｐゴシック" panose="020B0600070205080204" pitchFamily="50" charset="-128"/>
            </a:rPr>
            <a:t>等のデジタル活用を推進し、コスト削減に努める。</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108945</xdr:rowOff>
    </xdr:from>
    <xdr:to>
      <xdr:col>23</xdr:col>
      <xdr:colOff>133350</xdr:colOff>
      <xdr:row>88</xdr:row>
      <xdr:rowOff>52322</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4167845"/>
          <a:ext cx="0" cy="9720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24399</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111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52322</xdr:rowOff>
    </xdr:from>
    <xdr:to>
      <xdr:col>24</xdr:col>
      <xdr:colOff>12700</xdr:colOff>
      <xdr:row>88</xdr:row>
      <xdr:rowOff>52322</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139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23872</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911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108945</xdr:rowOff>
    </xdr:from>
    <xdr:to>
      <xdr:col>24</xdr:col>
      <xdr:colOff>12700</xdr:colOff>
      <xdr:row>82</xdr:row>
      <xdr:rowOff>108945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4167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47334</xdr:rowOff>
    </xdr:from>
    <xdr:to>
      <xdr:col>23</xdr:col>
      <xdr:colOff>133350</xdr:colOff>
      <xdr:row>85</xdr:row>
      <xdr:rowOff>112868</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620584"/>
          <a:ext cx="838200" cy="65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167862</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398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151335</xdr:rowOff>
    </xdr:from>
    <xdr:to>
      <xdr:col>23</xdr:col>
      <xdr:colOff>184150</xdr:colOff>
      <xdr:row>85</xdr:row>
      <xdr:rowOff>81485</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55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67650</xdr:rowOff>
    </xdr:from>
    <xdr:to>
      <xdr:col>19</xdr:col>
      <xdr:colOff>133350</xdr:colOff>
      <xdr:row>85</xdr:row>
      <xdr:rowOff>47334</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469450"/>
          <a:ext cx="889000" cy="151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82322</xdr:rowOff>
    </xdr:from>
    <xdr:to>
      <xdr:col>19</xdr:col>
      <xdr:colOff>184150</xdr:colOff>
      <xdr:row>85</xdr:row>
      <xdr:rowOff>12472</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484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22649</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252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86739</xdr:rowOff>
    </xdr:from>
    <xdr:to>
      <xdr:col>15</xdr:col>
      <xdr:colOff>82550</xdr:colOff>
      <xdr:row>84</xdr:row>
      <xdr:rowOff>67650</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317089"/>
          <a:ext cx="889000" cy="152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41890</xdr:rowOff>
    </xdr:from>
    <xdr:to>
      <xdr:col>15</xdr:col>
      <xdr:colOff>133350</xdr:colOff>
      <xdr:row>83</xdr:row>
      <xdr:rowOff>143490</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27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153667</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04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10750</xdr:rowOff>
    </xdr:from>
    <xdr:to>
      <xdr:col>11</xdr:col>
      <xdr:colOff>31750</xdr:colOff>
      <xdr:row>83</xdr:row>
      <xdr:rowOff>86739</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241100"/>
          <a:ext cx="889000" cy="75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27580</xdr:rowOff>
    </xdr:from>
    <xdr:to>
      <xdr:col>11</xdr:col>
      <xdr:colOff>82550</xdr:colOff>
      <xdr:row>82</xdr:row>
      <xdr:rowOff>129180</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08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139357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85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101967</xdr:rowOff>
    </xdr:from>
    <xdr:to>
      <xdr:col>7</xdr:col>
      <xdr:colOff>31750</xdr:colOff>
      <xdr:row>82</xdr:row>
      <xdr:rowOff>32117</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989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42294</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758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62068</xdr:rowOff>
    </xdr:from>
    <xdr:to>
      <xdr:col>23</xdr:col>
      <xdr:colOff>184150</xdr:colOff>
      <xdr:row>85</xdr:row>
      <xdr:rowOff>163668</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635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34145</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607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167984</xdr:rowOff>
    </xdr:from>
    <xdr:to>
      <xdr:col>19</xdr:col>
      <xdr:colOff>184150</xdr:colOff>
      <xdr:row>85</xdr:row>
      <xdr:rowOff>98134</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569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82911</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656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16850</xdr:rowOff>
    </xdr:from>
    <xdr:to>
      <xdr:col>15</xdr:col>
      <xdr:colOff>133350</xdr:colOff>
      <xdr:row>84</xdr:row>
      <xdr:rowOff>118450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41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103227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50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35939</xdr:rowOff>
    </xdr:from>
    <xdr:to>
      <xdr:col>11</xdr:col>
      <xdr:colOff>82550</xdr:colOff>
      <xdr:row>83</xdr:row>
      <xdr:rowOff>137539</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26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122316</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352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131400</xdr:rowOff>
    </xdr:from>
    <xdr:to>
      <xdr:col>7</xdr:col>
      <xdr:colOff>31750</xdr:colOff>
      <xdr:row>83</xdr:row>
      <xdr:rowOff>61550</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19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46327</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2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年度まで行っていた給与カットが終了した以降のラスパイレス指数はほぼ横ばいとなっているが、類似団体平均よりも</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ポイント低く、全国市平均よりも低い</a:t>
          </a:r>
          <a:r>
            <a:rPr kumimoji="1" lang="en-US" altLang="ja-JP" sz="1300">
              <a:latin typeface="ＭＳ Ｐゴシック" panose="020B0600070205080204" pitchFamily="50" charset="-128"/>
              <a:ea typeface="ＭＳ Ｐゴシック" panose="020B0600070205080204" pitchFamily="50" charset="-128"/>
            </a:rPr>
            <a:t>98.4</a:t>
          </a:r>
          <a:r>
            <a:rPr kumimoji="1" lang="ja-JP" altLang="en-US" sz="1300">
              <a:latin typeface="ＭＳ Ｐゴシック" panose="020B0600070205080204" pitchFamily="50" charset="-128"/>
              <a:ea typeface="ＭＳ Ｐゴシック" panose="020B0600070205080204" pitchFamily="50" charset="-128"/>
            </a:rPr>
            <a:t>となっている。引続き適正化を図る。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92711</xdr:rowOff>
    </xdr:from>
    <xdr:to>
      <xdr:col>81</xdr:col>
      <xdr:colOff>44450</xdr:colOff>
      <xdr:row>89</xdr:row>
      <xdr:rowOff>93980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3808711"/>
          <a:ext cx="0" cy="15443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66057</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32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93980</xdr:rowOff>
    </xdr:from>
    <xdr:to>
      <xdr:col>81</xdr:col>
      <xdr:colOff>133350</xdr:colOff>
      <xdr:row>89</xdr:row>
      <xdr:rowOff>93980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35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7638</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552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92711</xdr:rowOff>
    </xdr:from>
    <xdr:to>
      <xdr:col>81</xdr:col>
      <xdr:colOff>133350</xdr:colOff>
      <xdr:row>80</xdr:row>
      <xdr:rowOff>92711</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380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58420</xdr:rowOff>
    </xdr:from>
    <xdr:to>
      <xdr:col>81</xdr:col>
      <xdr:colOff>44450</xdr:colOff>
      <xdr:row>84</xdr:row>
      <xdr:rowOff>58420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179800" y="144602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1288</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574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29211</xdr:rowOff>
    </xdr:from>
    <xdr:to>
      <xdr:col>81</xdr:col>
      <xdr:colOff>95250</xdr:colOff>
      <xdr:row>85</xdr:row>
      <xdr:rowOff>130811</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6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58420</xdr:rowOff>
    </xdr:from>
    <xdr:to>
      <xdr:col>77</xdr:col>
      <xdr:colOff>44450</xdr:colOff>
      <xdr:row>85</xdr:row>
      <xdr:rowOff>7620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5290800" y="1446022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5080</xdr:rowOff>
    </xdr:from>
    <xdr:to>
      <xdr:col>77</xdr:col>
      <xdr:colOff>95250</xdr:colOff>
      <xdr:row>85</xdr:row>
      <xdr:rowOff>106680</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57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91457</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664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130811</xdr:rowOff>
    </xdr:from>
    <xdr:to>
      <xdr:col>72</xdr:col>
      <xdr:colOff>203200</xdr:colOff>
      <xdr:row>85</xdr:row>
      <xdr:rowOff>7620</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4401800" y="14532611"/>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53339</xdr:rowOff>
    </xdr:from>
    <xdr:to>
      <xdr:col>73</xdr:col>
      <xdr:colOff>44450</xdr:colOff>
      <xdr:row>85</xdr:row>
      <xdr:rowOff>154939</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139716</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712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130811</xdr:rowOff>
    </xdr:from>
    <xdr:to>
      <xdr:col>68</xdr:col>
      <xdr:colOff>152400</xdr:colOff>
      <xdr:row>85</xdr:row>
      <xdr:rowOff>55880</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3512800" y="14532611"/>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53339</xdr:rowOff>
    </xdr:from>
    <xdr:to>
      <xdr:col>68</xdr:col>
      <xdr:colOff>203200</xdr:colOff>
      <xdr:row>85</xdr:row>
      <xdr:rowOff>154939</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139716</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712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16527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7620</xdr:rowOff>
    </xdr:from>
    <xdr:to>
      <xdr:col>81</xdr:col>
      <xdr:colOff>95250</xdr:colOff>
      <xdr:row>84</xdr:row>
      <xdr:rowOff>109220</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440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24147</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25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7620</xdr:rowOff>
    </xdr:from>
    <xdr:to>
      <xdr:col>77</xdr:col>
      <xdr:colOff>95250</xdr:colOff>
      <xdr:row>84</xdr:row>
      <xdr:rowOff>109220</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440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119397</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417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128270</xdr:rowOff>
    </xdr:from>
    <xdr:to>
      <xdr:col>73</xdr:col>
      <xdr:colOff>44450</xdr:colOff>
      <xdr:row>85</xdr:row>
      <xdr:rowOff>58420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453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68597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429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80011</xdr:rowOff>
    </xdr:from>
    <xdr:to>
      <xdr:col>68</xdr:col>
      <xdr:colOff>203200</xdr:colOff>
      <xdr:row>85</xdr:row>
      <xdr:rowOff>10161</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448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20338</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4250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5080</xdr:rowOff>
    </xdr:from>
    <xdr:to>
      <xdr:col>64</xdr:col>
      <xdr:colOff>152400</xdr:colOff>
      <xdr:row>85</xdr:row>
      <xdr:rowOff>106680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457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116857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434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事務の縮減等による減少要因はあったものの、業務増に伴う職員の採用及び機構改革に伴う職員の採用等による増加要因もあり、前年度比で</a:t>
          </a:r>
          <a:r>
            <a:rPr kumimoji="1" lang="en-US" altLang="ja-JP" sz="1300">
              <a:latin typeface="ＭＳ Ｐゴシック" panose="020B0600070205080204" pitchFamily="50" charset="-128"/>
              <a:ea typeface="ＭＳ Ｐゴシック" panose="020B0600070205080204" pitchFamily="50" charset="-128"/>
            </a:rPr>
            <a:t>0.07</a:t>
          </a:r>
          <a:r>
            <a:rPr kumimoji="1" lang="ja-JP" altLang="en-US" sz="1300">
              <a:latin typeface="ＭＳ Ｐゴシック" panose="020B0600070205080204" pitchFamily="50" charset="-128"/>
              <a:ea typeface="ＭＳ Ｐゴシック" panose="020B0600070205080204" pitchFamily="50" charset="-128"/>
            </a:rPr>
            <a:t>ポイント増加した。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今後も事務事業の見直しを進めながら、行政改革に即した適切な人員配置に努める。</a:t>
          </a: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127000</xdr:rowOff>
    </xdr:from>
    <xdr:to>
      <xdr:col>81</xdr:col>
      <xdr:colOff>44450</xdr:colOff>
      <xdr:row>67</xdr:row>
      <xdr:rowOff>168487</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10071100"/>
          <a:ext cx="0" cy="15845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140564</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627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168487</xdr:rowOff>
    </xdr:from>
    <xdr:to>
      <xdr:col>81</xdr:col>
      <xdr:colOff>133350</xdr:colOff>
      <xdr:row>67</xdr:row>
      <xdr:rowOff>168487</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655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41927</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127000</xdr:rowOff>
    </xdr:from>
    <xdr:to>
      <xdr:col>81</xdr:col>
      <xdr:colOff>133350</xdr:colOff>
      <xdr:row>58</xdr:row>
      <xdr:rowOff>127000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007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60537</xdr:rowOff>
    </xdr:from>
    <xdr:to>
      <xdr:col>81</xdr:col>
      <xdr:colOff>44450</xdr:colOff>
      <xdr:row>62</xdr:row>
      <xdr:rowOff>116840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179800" y="10690437"/>
          <a:ext cx="8382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110507</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740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138430</xdr:rowOff>
    </xdr:from>
    <xdr:to>
      <xdr:col>81</xdr:col>
      <xdr:colOff>95250</xdr:colOff>
      <xdr:row>63</xdr:row>
      <xdr:rowOff>68580</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60537</xdr:rowOff>
    </xdr:from>
    <xdr:to>
      <xdr:col>77</xdr:col>
      <xdr:colOff>44450</xdr:colOff>
      <xdr:row>62</xdr:row>
      <xdr:rowOff>68580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5290800" y="1069043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57996</xdr:rowOff>
    </xdr:from>
    <xdr:to>
      <xdr:col>77</xdr:col>
      <xdr:colOff>95250</xdr:colOff>
      <xdr:row>62</xdr:row>
      <xdr:rowOff>159596</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68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144373</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774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44450</xdr:rowOff>
    </xdr:from>
    <xdr:to>
      <xdr:col>72</xdr:col>
      <xdr:colOff>203200</xdr:colOff>
      <xdr:row>62</xdr:row>
      <xdr:rowOff>68580</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401800" y="1067435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116840</xdr:rowOff>
    </xdr:from>
    <xdr:to>
      <xdr:col>73</xdr:col>
      <xdr:colOff>44450</xdr:colOff>
      <xdr:row>62</xdr:row>
      <xdr:rowOff>46990</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57167</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34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143510</xdr:rowOff>
    </xdr:from>
    <xdr:to>
      <xdr:col>68</xdr:col>
      <xdr:colOff>152400</xdr:colOff>
      <xdr:row>62</xdr:row>
      <xdr:rowOff>44450</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3512800" y="1060196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60537</xdr:rowOff>
    </xdr:from>
    <xdr:to>
      <xdr:col>68</xdr:col>
      <xdr:colOff>203200</xdr:colOff>
      <xdr:row>61</xdr:row>
      <xdr:rowOff>162137</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5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864</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28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151554</xdr:rowOff>
    </xdr:from>
    <xdr:to>
      <xdr:col>64</xdr:col>
      <xdr:colOff>152400</xdr:colOff>
      <xdr:row>61</xdr:row>
      <xdr:rowOff>81704</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43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91881</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207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66040</xdr:rowOff>
    </xdr:from>
    <xdr:to>
      <xdr:col>81</xdr:col>
      <xdr:colOff>95250</xdr:colOff>
      <xdr:row>62</xdr:row>
      <xdr:rowOff>167640</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82567</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54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9737</xdr:rowOff>
    </xdr:from>
    <xdr:to>
      <xdr:col>77</xdr:col>
      <xdr:colOff>95250</xdr:colOff>
      <xdr:row>62</xdr:row>
      <xdr:rowOff>111337</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63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121514</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04085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17780</xdr:rowOff>
    </xdr:from>
    <xdr:to>
      <xdr:col>73</xdr:col>
      <xdr:colOff>44450</xdr:colOff>
      <xdr:row>62</xdr:row>
      <xdr:rowOff>119380</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104157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073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165100</xdr:rowOff>
    </xdr:from>
    <xdr:to>
      <xdr:col>68</xdr:col>
      <xdr:colOff>203200</xdr:colOff>
      <xdr:row>62</xdr:row>
      <xdr:rowOff>95250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80027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070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92710</xdr:rowOff>
    </xdr:from>
    <xdr:to>
      <xdr:col>64</xdr:col>
      <xdr:colOff>152400</xdr:colOff>
      <xdr:row>62</xdr:row>
      <xdr:rowOff>22860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7637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前年度に実施した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市債の繰上償還及び市債の新規発行額の抑制により、前年度比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ポイント減少したものの、類似団体中最下位の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本市の公債費は、合併前後の積極的な社会基盤整備に係る起債償還により高水準の状態が続いているため、引き続き市債の新規発行額の抑制により、数値改善に努める。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1" name="公債費負担の状況グラフ枠">
          <a:extLst>
            <a:ext uri="{FF2B5EF4-FFF2-40B4-BE49-F238E27FC236}">
              <a16:creationId xmlns:a16="http://schemas.microsoft.com/office/drawing/2014/main" id="{00000000-0008-0000-0300-000073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86360</xdr:rowOff>
    </xdr:from>
    <xdr:to>
      <xdr:col>81</xdr:col>
      <xdr:colOff>44450</xdr:colOff>
      <xdr:row>44</xdr:row>
      <xdr:rowOff>44450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flipV="1">
          <a:off x="17018000" y="6430010"/>
          <a:ext cx="0" cy="11582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16527</xdr:rowOff>
    </xdr:from>
    <xdr:ext cx="762000" cy="259045"/>
    <xdr:sp macro="" textlink="">
      <xdr:nvSpPr>
        <xdr:cNvPr id="373" name="公債費負担の状況最小値テキスト">
          <a:extLst>
            <a:ext uri="{FF2B5EF4-FFF2-40B4-BE49-F238E27FC236}">
              <a16:creationId xmlns:a16="http://schemas.microsoft.com/office/drawing/2014/main" id="{00000000-0008-0000-0300-000075010000}"/>
            </a:ext>
          </a:extLst>
        </xdr:cNvPr>
        <xdr:cNvSpPr txBox="1"/>
      </xdr:nvSpPr>
      <xdr:spPr>
        <a:xfrm>
          <a:off x="17106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44450</xdr:rowOff>
    </xdr:from>
    <xdr:to>
      <xdr:col>81</xdr:col>
      <xdr:colOff>133350</xdr:colOff>
      <xdr:row>44</xdr:row>
      <xdr:rowOff>44450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1287</xdr:rowOff>
    </xdr:from>
    <xdr:ext cx="762000" cy="259045"/>
    <xdr:sp macro="" textlink="">
      <xdr:nvSpPr>
        <xdr:cNvPr id="375" name="公債費負担の状況最大値テキスト">
          <a:extLst>
            <a:ext uri="{FF2B5EF4-FFF2-40B4-BE49-F238E27FC236}">
              <a16:creationId xmlns:a16="http://schemas.microsoft.com/office/drawing/2014/main" id="{00000000-0008-0000-0300-000077010000}"/>
            </a:ext>
          </a:extLst>
        </xdr:cNvPr>
        <xdr:cNvSpPr txBox="1"/>
      </xdr:nvSpPr>
      <xdr:spPr>
        <a:xfrm>
          <a:off x="17106900" y="617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86360</xdr:rowOff>
    </xdr:from>
    <xdr:to>
      <xdr:col>81</xdr:col>
      <xdr:colOff>133350</xdr:colOff>
      <xdr:row>37</xdr:row>
      <xdr:rowOff>86360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643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44</xdr:row>
      <xdr:rowOff>44450</xdr:rowOff>
    </xdr:from>
    <xdr:to>
      <xdr:col>81</xdr:col>
      <xdr:colOff>44450</xdr:colOff>
      <xdr:row>44</xdr:row>
      <xdr:rowOff>52494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6179800" y="7588250"/>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167657</xdr:rowOff>
    </xdr:from>
    <xdr:ext cx="762000" cy="259045"/>
    <xdr:sp macro="" textlink="">
      <xdr:nvSpPr>
        <xdr:cNvPr id="378" name="公債費負担の状況平均値テキスト">
          <a:extLst>
            <a:ext uri="{FF2B5EF4-FFF2-40B4-BE49-F238E27FC236}">
              <a16:creationId xmlns:a16="http://schemas.microsoft.com/office/drawing/2014/main" id="{00000000-0008-0000-0300-00007A010000}"/>
            </a:ext>
          </a:extLst>
        </xdr:cNvPr>
        <xdr:cNvSpPr txBox="1"/>
      </xdr:nvSpPr>
      <xdr:spPr>
        <a:xfrm>
          <a:off x="17106900" y="6682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151130</xdr:rowOff>
    </xdr:from>
    <xdr:to>
      <xdr:col>81</xdr:col>
      <xdr:colOff>95250</xdr:colOff>
      <xdr:row>40</xdr:row>
      <xdr:rowOff>81280</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9672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52494</xdr:rowOff>
    </xdr:from>
    <xdr:to>
      <xdr:col>77</xdr:col>
      <xdr:colOff>44450</xdr:colOff>
      <xdr:row>44</xdr:row>
      <xdr:rowOff>76623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5290800" y="7596294"/>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159173</xdr:rowOff>
    </xdr:from>
    <xdr:to>
      <xdr:col>77</xdr:col>
      <xdr:colOff>95250</xdr:colOff>
      <xdr:row>40</xdr:row>
      <xdr:rowOff>89323</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1290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99500</xdr:rowOff>
    </xdr:from>
    <xdr:ext cx="7366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5798800" y="6614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76623</xdr:rowOff>
    </xdr:from>
    <xdr:to>
      <xdr:col>72</xdr:col>
      <xdr:colOff>203200</xdr:colOff>
      <xdr:row>45</xdr:row>
      <xdr:rowOff>17780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4401800" y="7620423"/>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19896</xdr:rowOff>
    </xdr:from>
    <xdr:to>
      <xdr:col>73</xdr:col>
      <xdr:colOff>44450</xdr:colOff>
      <xdr:row>40</xdr:row>
      <xdr:rowOff>121496</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5240000" y="687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131673</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909800" y="664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45</xdr:row>
      <xdr:rowOff>17780</xdr:rowOff>
    </xdr:from>
    <xdr:to>
      <xdr:col>68</xdr:col>
      <xdr:colOff>152400</xdr:colOff>
      <xdr:row>45</xdr:row>
      <xdr:rowOff>114300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3512800" y="773303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76200</xdr:rowOff>
    </xdr:from>
    <xdr:to>
      <xdr:col>68</xdr:col>
      <xdr:colOff>203200</xdr:colOff>
      <xdr:row>41</xdr:row>
      <xdr:rowOff>6350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4351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16527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020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100330</xdr:rowOff>
    </xdr:from>
    <xdr:to>
      <xdr:col>64</xdr:col>
      <xdr:colOff>152400</xdr:colOff>
      <xdr:row>41</xdr:row>
      <xdr:rowOff>30480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3462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40657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3131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165100</xdr:rowOff>
    </xdr:from>
    <xdr:to>
      <xdr:col>81</xdr:col>
      <xdr:colOff>95250</xdr:colOff>
      <xdr:row>44</xdr:row>
      <xdr:rowOff>95250</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9672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60977</xdr:rowOff>
    </xdr:from>
    <xdr:ext cx="762000" cy="259045"/>
    <xdr:sp macro="" textlink="">
      <xdr:nvSpPr>
        <xdr:cNvPr id="397" name="公債費負担の状況該当値テキスト">
          <a:extLst>
            <a:ext uri="{FF2B5EF4-FFF2-40B4-BE49-F238E27FC236}">
              <a16:creationId xmlns:a16="http://schemas.microsoft.com/office/drawing/2014/main" id="{00000000-0008-0000-0300-00008D010000}"/>
            </a:ext>
          </a:extLst>
        </xdr:cNvPr>
        <xdr:cNvSpPr txBox="1"/>
      </xdr:nvSpPr>
      <xdr:spPr>
        <a:xfrm>
          <a:off x="17106900" y="743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44</xdr:row>
      <xdr:rowOff>1694</xdr:rowOff>
    </xdr:from>
    <xdr:to>
      <xdr:col>77</xdr:col>
      <xdr:colOff>95250</xdr:colOff>
      <xdr:row>44</xdr:row>
      <xdr:rowOff>103294</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129000" y="754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88071</xdr:rowOff>
    </xdr:from>
    <xdr:ext cx="7366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798800" y="76318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44</xdr:row>
      <xdr:rowOff>25823</xdr:rowOff>
    </xdr:from>
    <xdr:to>
      <xdr:col>73</xdr:col>
      <xdr:colOff>44450</xdr:colOff>
      <xdr:row>44</xdr:row>
      <xdr:rowOff>127423</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5240000" y="756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112200</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909800" y="7656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138430</xdr:rowOff>
    </xdr:from>
    <xdr:to>
      <xdr:col>68</xdr:col>
      <xdr:colOff>203200</xdr:colOff>
      <xdr:row>45</xdr:row>
      <xdr:rowOff>68580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4351000" y="768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45</xdr:row>
      <xdr:rowOff>53357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020800" y="776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45</xdr:row>
      <xdr:rowOff>63500</xdr:rowOff>
    </xdr:from>
    <xdr:to>
      <xdr:col>64</xdr:col>
      <xdr:colOff>152400</xdr:colOff>
      <xdr:row>45</xdr:row>
      <xdr:rowOff>165100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3462000" y="777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149877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131800" y="786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市債の償還が進み</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地方債現在高が減少する一方、公営企業債等繰入見込額の増、臨時財政対策債発行可能額の減少に伴う標準財政規模の減等の影響</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ポイント増加し、類似団体中最下位の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157.4%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引き続き市債の新規発行額の抑制</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により、数値改善に努める。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a:extLst>
            <a:ext uri="{FF2B5EF4-FFF2-40B4-BE49-F238E27FC236}">
              <a16:creationId xmlns:a16="http://schemas.microsoft.com/office/drawing/2014/main" id="{00000000-0008-0000-0300-0000B1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36237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flipV="1">
          <a:off x="17018000" y="2370667"/>
          <a:ext cx="0" cy="12660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8314</xdr:rowOff>
    </xdr:from>
    <xdr:ext cx="762000" cy="259045"/>
    <xdr:sp macro="" textlink="">
      <xdr:nvSpPr>
        <xdr:cNvPr id="435" name="将来負担の状況最小値テキスト">
          <a:extLst>
            <a:ext uri="{FF2B5EF4-FFF2-40B4-BE49-F238E27FC236}">
              <a16:creationId xmlns:a16="http://schemas.microsoft.com/office/drawing/2014/main" id="{00000000-0008-0000-0300-0000B3010000}"/>
            </a:ext>
          </a:extLst>
        </xdr:cNvPr>
        <xdr:cNvSpPr txBox="1"/>
      </xdr:nvSpPr>
      <xdr:spPr>
        <a:xfrm>
          <a:off x="17106900" y="3608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36237</xdr:rowOff>
    </xdr:from>
    <xdr:to>
      <xdr:col>81</xdr:col>
      <xdr:colOff>133350</xdr:colOff>
      <xdr:row>21</xdr:row>
      <xdr:rowOff>36237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6929100" y="3636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7" name="将来負担の状況最大値テキスト">
          <a:extLst>
            <a:ext uri="{FF2B5EF4-FFF2-40B4-BE49-F238E27FC236}">
              <a16:creationId xmlns:a16="http://schemas.microsoft.com/office/drawing/2014/main" id="{00000000-0008-0000-0300-0000B5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21</xdr:row>
      <xdr:rowOff>20151</xdr:rowOff>
    </xdr:from>
    <xdr:to>
      <xdr:col>81</xdr:col>
      <xdr:colOff>44450</xdr:colOff>
      <xdr:row>21</xdr:row>
      <xdr:rowOff>36237</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179800" y="3620601"/>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0" name="将来負担の状況平均値テキスト">
          <a:extLst>
            <a:ext uri="{FF2B5EF4-FFF2-40B4-BE49-F238E27FC236}">
              <a16:creationId xmlns:a16="http://schemas.microsoft.com/office/drawing/2014/main" id="{00000000-0008-0000-0300-0000B8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21</xdr:row>
      <xdr:rowOff>20151</xdr:rowOff>
    </xdr:from>
    <xdr:to>
      <xdr:col>77</xdr:col>
      <xdr:colOff>44450</xdr:colOff>
      <xdr:row>21</xdr:row>
      <xdr:rowOff>47498</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5290800" y="3620601"/>
          <a:ext cx="889000" cy="27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103082</xdr:rowOff>
    </xdr:from>
    <xdr:to>
      <xdr:col>77</xdr:col>
      <xdr:colOff>95250</xdr:colOff>
      <xdr:row>14</xdr:row>
      <xdr:rowOff>33232</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129000" y="2331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43409</xdr:rowOff>
    </xdr:from>
    <xdr:ext cx="7366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798800" y="2100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21</xdr:row>
      <xdr:rowOff>47498</xdr:rowOff>
    </xdr:from>
    <xdr:to>
      <xdr:col>72</xdr:col>
      <xdr:colOff>203200</xdr:colOff>
      <xdr:row>21</xdr:row>
      <xdr:rowOff>53933</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4401800" y="3647948"/>
          <a:ext cx="889000" cy="6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28152</xdr:rowOff>
    </xdr:from>
    <xdr:to>
      <xdr:col>73</xdr:col>
      <xdr:colOff>44450</xdr:colOff>
      <xdr:row>14</xdr:row>
      <xdr:rowOff>129752</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5240000" y="2428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139929</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909800" y="2197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53933</xdr:rowOff>
    </xdr:from>
    <xdr:to>
      <xdr:col>68</xdr:col>
      <xdr:colOff>152400</xdr:colOff>
      <xdr:row>21</xdr:row>
      <xdr:rowOff>106214</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3512800" y="3654383"/>
          <a:ext cx="889000" cy="52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67564</xdr:rowOff>
    </xdr:from>
    <xdr:to>
      <xdr:col>68</xdr:col>
      <xdr:colOff>203200</xdr:colOff>
      <xdr:row>14</xdr:row>
      <xdr:rowOff>169164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467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7891</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236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48260</xdr:rowOff>
    </xdr:from>
    <xdr:to>
      <xdr:col>64</xdr:col>
      <xdr:colOff>152400</xdr:colOff>
      <xdr:row>14</xdr:row>
      <xdr:rowOff>149860</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44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160037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217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20</xdr:row>
      <xdr:rowOff>156887</xdr:rowOff>
    </xdr:from>
    <xdr:to>
      <xdr:col>81</xdr:col>
      <xdr:colOff>95250</xdr:colOff>
      <xdr:row>21</xdr:row>
      <xdr:rowOff>87037</xdr:rowOff>
    </xdr:to>
    <xdr:sp macro="" textlink="">
      <xdr:nvSpPr>
        <xdr:cNvPr id="458" name="楕円 457">
          <a:extLst>
            <a:ext uri="{FF2B5EF4-FFF2-40B4-BE49-F238E27FC236}">
              <a16:creationId xmlns:a16="http://schemas.microsoft.com/office/drawing/2014/main" id="{00000000-0008-0000-0300-0000CA010000}"/>
            </a:ext>
          </a:extLst>
        </xdr:cNvPr>
        <xdr:cNvSpPr/>
      </xdr:nvSpPr>
      <xdr:spPr>
        <a:xfrm>
          <a:off x="16967200" y="3585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20</xdr:row>
      <xdr:rowOff>52764</xdr:rowOff>
    </xdr:from>
    <xdr:ext cx="762000" cy="259045"/>
    <xdr:sp macro="" textlink="">
      <xdr:nvSpPr>
        <xdr:cNvPr id="459" name="将来負担の状況該当値テキスト">
          <a:extLst>
            <a:ext uri="{FF2B5EF4-FFF2-40B4-BE49-F238E27FC236}">
              <a16:creationId xmlns:a16="http://schemas.microsoft.com/office/drawing/2014/main" id="{00000000-0008-0000-0300-0000CB010000}"/>
            </a:ext>
          </a:extLst>
        </xdr:cNvPr>
        <xdr:cNvSpPr txBox="1"/>
      </xdr:nvSpPr>
      <xdr:spPr>
        <a:xfrm>
          <a:off x="17106900" y="3481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140801</xdr:rowOff>
    </xdr:from>
    <xdr:to>
      <xdr:col>77</xdr:col>
      <xdr:colOff>95250</xdr:colOff>
      <xdr:row>21</xdr:row>
      <xdr:rowOff>70951</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6129000" y="3569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21</xdr:row>
      <xdr:rowOff>55728</xdr:rowOff>
    </xdr:from>
    <xdr:ext cx="7366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798800" y="36561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168148</xdr:rowOff>
    </xdr:from>
    <xdr:to>
      <xdr:col>73</xdr:col>
      <xdr:colOff>44450</xdr:colOff>
      <xdr:row>21</xdr:row>
      <xdr:rowOff>98298</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5240000" y="359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83075</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909800" y="368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3133</xdr:rowOff>
    </xdr:from>
    <xdr:to>
      <xdr:col>68</xdr:col>
      <xdr:colOff>203200</xdr:colOff>
      <xdr:row>21</xdr:row>
      <xdr:rowOff>104733</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4351000" y="360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89510</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020800" y="3689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55414</xdr:rowOff>
    </xdr:from>
    <xdr:to>
      <xdr:col>64</xdr:col>
      <xdr:colOff>152400</xdr:colOff>
      <xdr:row>21</xdr:row>
      <xdr:rowOff>157014</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3462000" y="3655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141791</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3131800" y="3742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島根県出雲市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173,835
169,165
624.32
88,646,252
85,922,704
1,522,026
45,858,849
94,808,401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12.5
157.4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前年度比で</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ポイント増加したものの、類似団体平均と比較して</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ポイント低くなっている。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また、公営企業会計の人件費に充てる繰出金といった人件費に準ずる費用を合計した場合の人口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人当たりの決算額は、類似団体平均並みとなっている。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引続き、比率と金額の両面において、人件費の抑制に努める。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38100</xdr:rowOff>
    </xdr:from>
    <xdr:to>
      <xdr:col>24</xdr:col>
      <xdr:colOff>25400</xdr:colOff>
      <xdr:row>42</xdr:row>
      <xdr:rowOff>63500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674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35577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23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63500</xdr:rowOff>
    </xdr:from>
    <xdr:to>
      <xdr:col>24</xdr:col>
      <xdr:colOff>114300</xdr:colOff>
      <xdr:row>42</xdr:row>
      <xdr:rowOff>63500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26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124477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61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38100</xdr:rowOff>
    </xdr:from>
    <xdr:to>
      <xdr:col>24</xdr:col>
      <xdr:colOff>114300</xdr:colOff>
      <xdr:row>34</xdr:row>
      <xdr:rowOff>38100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6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82550</xdr:rowOff>
    </xdr:from>
    <xdr:to>
      <xdr:col>24</xdr:col>
      <xdr:colOff>25400</xdr:colOff>
      <xdr:row>36</xdr:row>
      <xdr:rowOff>12700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0833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130827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474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158750</xdr:rowOff>
    </xdr:from>
    <xdr:to>
      <xdr:col>24</xdr:col>
      <xdr:colOff>76200</xdr:colOff>
      <xdr:row>38</xdr:row>
      <xdr:rowOff>88900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82550</xdr:rowOff>
    </xdr:from>
    <xdr:to>
      <xdr:col>19</xdr:col>
      <xdr:colOff>187325</xdr:colOff>
      <xdr:row>36</xdr:row>
      <xdr:rowOff>63500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0833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95250</xdr:rowOff>
    </xdr:from>
    <xdr:to>
      <xdr:col>20</xdr:col>
      <xdr:colOff>38100</xdr:colOff>
      <xdr:row>38</xdr:row>
      <xdr:rowOff>25400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10177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52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133350</xdr:rowOff>
    </xdr:from>
    <xdr:to>
      <xdr:col>15</xdr:col>
      <xdr:colOff>98425</xdr:colOff>
      <xdr:row>36</xdr:row>
      <xdr:rowOff>63500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1341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88900</xdr:rowOff>
    </xdr:from>
    <xdr:to>
      <xdr:col>15</xdr:col>
      <xdr:colOff>149225</xdr:colOff>
      <xdr:row>39</xdr:row>
      <xdr:rowOff>19050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3827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69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133350</xdr:rowOff>
    </xdr:from>
    <xdr:to>
      <xdr:col>11</xdr:col>
      <xdr:colOff>9525</xdr:colOff>
      <xdr:row>35</xdr:row>
      <xdr:rowOff>146050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134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165100</xdr:rowOff>
    </xdr:from>
    <xdr:to>
      <xdr:col>11</xdr:col>
      <xdr:colOff>60325</xdr:colOff>
      <xdr:row>37</xdr:row>
      <xdr:rowOff>95250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3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80027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6350</xdr:rowOff>
    </xdr:from>
    <xdr:to>
      <xdr:col>6</xdr:col>
      <xdr:colOff>171450</xdr:colOff>
      <xdr:row>37</xdr:row>
      <xdr:rowOff>107950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92727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43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133350</xdr:rowOff>
    </xdr:from>
    <xdr:to>
      <xdr:col>24</xdr:col>
      <xdr:colOff>76200</xdr:colOff>
      <xdr:row>36</xdr:row>
      <xdr:rowOff>63500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149877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31750</xdr:rowOff>
    </xdr:from>
    <xdr:to>
      <xdr:col>20</xdr:col>
      <xdr:colOff>38100</xdr:colOff>
      <xdr:row>35</xdr:row>
      <xdr:rowOff>133350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03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143527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80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12700</xdr:rowOff>
    </xdr:from>
    <xdr:to>
      <xdr:col>15</xdr:col>
      <xdr:colOff>149225</xdr:colOff>
      <xdr:row>36</xdr:row>
      <xdr:rowOff>114300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18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124477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95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82550</xdr:rowOff>
    </xdr:from>
    <xdr:to>
      <xdr:col>11</xdr:col>
      <xdr:colOff>60325</xdr:colOff>
      <xdr:row>36</xdr:row>
      <xdr:rowOff>12700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08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22877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85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95250</xdr:rowOff>
    </xdr:from>
    <xdr:to>
      <xdr:col>6</xdr:col>
      <xdr:colOff>171450</xdr:colOff>
      <xdr:row>36</xdr:row>
      <xdr:rowOff>25400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35577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前年度比で</a:t>
          </a:r>
          <a:r>
            <a:rPr kumimoji="1" lang="en-US" altLang="ja-JP" sz="1300" baseline="0">
              <a:latin typeface="ＭＳ Ｐゴシック" panose="020B0600070205080204" pitchFamily="50" charset="-128"/>
              <a:ea typeface="ＭＳ Ｐゴシック" panose="020B0600070205080204" pitchFamily="50" charset="-128"/>
            </a:rPr>
            <a:t>0.1</a:t>
          </a:r>
          <a:r>
            <a:rPr kumimoji="1" lang="ja-JP" altLang="en-US" sz="1300" baseline="0">
              <a:latin typeface="ＭＳ Ｐゴシック" panose="020B0600070205080204" pitchFamily="50" charset="-128"/>
              <a:ea typeface="ＭＳ Ｐゴシック" panose="020B0600070205080204" pitchFamily="50" charset="-128"/>
            </a:rPr>
            <a:t>ポイント減少し、類似団体平均と比較しても</a:t>
          </a:r>
          <a:r>
            <a:rPr kumimoji="1" lang="en-US" altLang="ja-JP" sz="1300" baseline="0">
              <a:latin typeface="ＭＳ Ｐゴシック" panose="020B0600070205080204" pitchFamily="50" charset="-128"/>
              <a:ea typeface="ＭＳ Ｐゴシック" panose="020B0600070205080204" pitchFamily="50" charset="-128"/>
            </a:rPr>
            <a:t>3.1</a:t>
          </a:r>
          <a:r>
            <a:rPr kumimoji="1" lang="ja-JP" altLang="en-US" sz="1300" baseline="0">
              <a:latin typeface="ＭＳ Ｐゴシック" panose="020B0600070205080204" pitchFamily="50" charset="-128"/>
              <a:ea typeface="ＭＳ Ｐゴシック" panose="020B0600070205080204" pitchFamily="50" charset="-128"/>
            </a:rPr>
            <a:t>ポイント低くなっている。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しかしながら、公共施設を多く抱えていることにより、その維持管理費が経常的な財政負担となっている。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今後、更なる公共施設の整備等もあることから、公共施設のあり方指針等に基づき、統廃合及び譲渡等を検討し、維持管理コストの縮小を図り、数値の改善に努める。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60706</xdr:rowOff>
    </xdr:from>
    <xdr:to>
      <xdr:col>82</xdr:col>
      <xdr:colOff>107950</xdr:colOff>
      <xdr:row>21</xdr:row>
      <xdr:rowOff>106426</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289556"/>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78503</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78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106426</xdr:rowOff>
    </xdr:from>
    <xdr:to>
      <xdr:col>82</xdr:col>
      <xdr:colOff>196850</xdr:colOff>
      <xdr:row>21</xdr:row>
      <xdr:rowOff>106426</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706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147083</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033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60706</xdr:rowOff>
    </xdr:from>
    <xdr:to>
      <xdr:col>82</xdr:col>
      <xdr:colOff>196850</xdr:colOff>
      <xdr:row>13</xdr:row>
      <xdr:rowOff>60706</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289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83566</xdr:rowOff>
    </xdr:from>
    <xdr:to>
      <xdr:col>82</xdr:col>
      <xdr:colOff>107950</xdr:colOff>
      <xdr:row>15</xdr:row>
      <xdr:rowOff>92710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5671800" y="265531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116857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860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92710</xdr:rowOff>
    </xdr:from>
    <xdr:to>
      <xdr:col>78</xdr:col>
      <xdr:colOff>69850</xdr:colOff>
      <xdr:row>15</xdr:row>
      <xdr:rowOff>101854</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266446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35052</xdr:rowOff>
    </xdr:from>
    <xdr:to>
      <xdr:col>78</xdr:col>
      <xdr:colOff>120650</xdr:colOff>
      <xdr:row>16</xdr:row>
      <xdr:rowOff>136652</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121429</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864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83566</xdr:rowOff>
    </xdr:from>
    <xdr:to>
      <xdr:col>73</xdr:col>
      <xdr:colOff>180975</xdr:colOff>
      <xdr:row>15</xdr:row>
      <xdr:rowOff>101854</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65531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62484</xdr:rowOff>
    </xdr:from>
    <xdr:to>
      <xdr:col>74</xdr:col>
      <xdr:colOff>31750</xdr:colOff>
      <xdr:row>16</xdr:row>
      <xdr:rowOff>164084</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148861</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892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10414</xdr:rowOff>
    </xdr:from>
    <xdr:to>
      <xdr:col>69</xdr:col>
      <xdr:colOff>92075</xdr:colOff>
      <xdr:row>15</xdr:row>
      <xdr:rowOff>83566</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58216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71628</xdr:rowOff>
    </xdr:from>
    <xdr:to>
      <xdr:col>69</xdr:col>
      <xdr:colOff>142875</xdr:colOff>
      <xdr:row>17</xdr:row>
      <xdr:rowOff>1778</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158005</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90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25908</xdr:rowOff>
    </xdr:from>
    <xdr:to>
      <xdr:col>65</xdr:col>
      <xdr:colOff>53975</xdr:colOff>
      <xdr:row>16</xdr:row>
      <xdr:rowOff>127508</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76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112285</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855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32766</xdr:rowOff>
    </xdr:from>
    <xdr:to>
      <xdr:col>82</xdr:col>
      <xdr:colOff>158750</xdr:colOff>
      <xdr:row>15</xdr:row>
      <xdr:rowOff>134366</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604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49293</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449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41910</xdr:rowOff>
    </xdr:from>
    <xdr:to>
      <xdr:col>78</xdr:col>
      <xdr:colOff>120650</xdr:colOff>
      <xdr:row>15</xdr:row>
      <xdr:rowOff>143510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153687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382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51054</xdr:rowOff>
    </xdr:from>
    <xdr:to>
      <xdr:col>74</xdr:col>
      <xdr:colOff>31750</xdr:colOff>
      <xdr:row>15</xdr:row>
      <xdr:rowOff>152654</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622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162831</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391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32766</xdr:rowOff>
    </xdr:from>
    <xdr:to>
      <xdr:col>69</xdr:col>
      <xdr:colOff>142875</xdr:colOff>
      <xdr:row>15</xdr:row>
      <xdr:rowOff>134366</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604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144543</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37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131064</xdr:rowOff>
    </xdr:from>
    <xdr:to>
      <xdr:col>65</xdr:col>
      <xdr:colOff>53975</xdr:colOff>
      <xdr:row>15</xdr:row>
      <xdr:rowOff>61214</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531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71391</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300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前年度比で</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ポイント低くなっているものの、ほぼ横ばいである。類似団体平均と比較して</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ポイント低くなっているが、引続き、資格審査の適正化や各種手当等の見直しを進め、数値の改善に努める。</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50800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1186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31750</xdr:rowOff>
    </xdr:from>
    <xdr:to>
      <xdr:col>24</xdr:col>
      <xdr:colOff>25400</xdr:colOff>
      <xdr:row>55</xdr:row>
      <xdr:rowOff>69850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flipV="1">
          <a:off x="3987800" y="94615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29227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801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57150</xdr:rowOff>
    </xdr:from>
    <xdr:to>
      <xdr:col>24</xdr:col>
      <xdr:colOff>76200</xdr:colOff>
      <xdr:row>57</xdr:row>
      <xdr:rowOff>158750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69850</xdr:rowOff>
    </xdr:from>
    <xdr:to>
      <xdr:col>19</xdr:col>
      <xdr:colOff>187325</xdr:colOff>
      <xdr:row>55</xdr:row>
      <xdr:rowOff>69850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098800" y="9499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38100</xdr:rowOff>
    </xdr:from>
    <xdr:to>
      <xdr:col>20</xdr:col>
      <xdr:colOff>38100</xdr:colOff>
      <xdr:row>56</xdr:row>
      <xdr:rowOff>139700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124477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69850</xdr:rowOff>
    </xdr:from>
    <xdr:to>
      <xdr:col>15</xdr:col>
      <xdr:colOff>98425</xdr:colOff>
      <xdr:row>56</xdr:row>
      <xdr:rowOff>12700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209800" y="94996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19050</xdr:rowOff>
    </xdr:from>
    <xdr:to>
      <xdr:col>15</xdr:col>
      <xdr:colOff>149225</xdr:colOff>
      <xdr:row>57</xdr:row>
      <xdr:rowOff>120650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105427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50800</xdr:rowOff>
    </xdr:from>
    <xdr:to>
      <xdr:col>11</xdr:col>
      <xdr:colOff>9525</xdr:colOff>
      <xdr:row>56</xdr:row>
      <xdr:rowOff>12700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30910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59</xdr:row>
      <xdr:rowOff>19050</xdr:rowOff>
    </xdr:from>
    <xdr:to>
      <xdr:col>11</xdr:col>
      <xdr:colOff>60325</xdr:colOff>
      <xdr:row>59</xdr:row>
      <xdr:rowOff>120650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105427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38100</xdr:rowOff>
    </xdr:from>
    <xdr:to>
      <xdr:col>6</xdr:col>
      <xdr:colOff>171450</xdr:colOff>
      <xdr:row>58</xdr:row>
      <xdr:rowOff>139700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124477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152400</xdr:rowOff>
    </xdr:from>
    <xdr:to>
      <xdr:col>24</xdr:col>
      <xdr:colOff>76200</xdr:colOff>
      <xdr:row>55</xdr:row>
      <xdr:rowOff>82550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168927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19050</xdr:rowOff>
    </xdr:from>
    <xdr:to>
      <xdr:col>20</xdr:col>
      <xdr:colOff>38100</xdr:colOff>
      <xdr:row>55</xdr:row>
      <xdr:rowOff>120650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19050</xdr:rowOff>
    </xdr:from>
    <xdr:to>
      <xdr:col>15</xdr:col>
      <xdr:colOff>149225</xdr:colOff>
      <xdr:row>55</xdr:row>
      <xdr:rowOff>120650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130827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133350</xdr:rowOff>
    </xdr:from>
    <xdr:to>
      <xdr:col>11</xdr:col>
      <xdr:colOff>60325</xdr:colOff>
      <xdr:row>56</xdr:row>
      <xdr:rowOff>63500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0</xdr:rowOff>
    </xdr:from>
    <xdr:to>
      <xdr:col>6</xdr:col>
      <xdr:colOff>171450</xdr:colOff>
      <xdr:row>54</xdr:row>
      <xdr:rowOff>101600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111777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年度まで類似団体平均を大きく上回っているのは、繰出金の占める割合が類似団体平均のそれを上回っていたためである。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令和元年度に下水道事業の法適化を実施したことにより、以降は類似団体平均並みで推移している。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引続き、公営企業会計及び各特別会計において、料金の適正化に努める。</a:t>
          </a: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61685</xdr:rowOff>
    </xdr:from>
    <xdr:to>
      <xdr:col>82</xdr:col>
      <xdr:colOff>107950</xdr:colOff>
      <xdr:row>58</xdr:row>
      <xdr:rowOff>127000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8977085"/>
          <a:ext cx="0" cy="1094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99077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04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58</xdr:row>
      <xdr:rowOff>127000</xdr:rowOff>
    </xdr:from>
    <xdr:to>
      <xdr:col>82</xdr:col>
      <xdr:colOff>196850</xdr:colOff>
      <xdr:row>58</xdr:row>
      <xdr:rowOff>127000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07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148062</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720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61685</xdr:rowOff>
    </xdr:from>
    <xdr:to>
      <xdr:col>82</xdr:col>
      <xdr:colOff>196850</xdr:colOff>
      <xdr:row>52</xdr:row>
      <xdr:rowOff>61685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8977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61685</xdr:rowOff>
    </xdr:from>
    <xdr:to>
      <xdr:col>82</xdr:col>
      <xdr:colOff>107950</xdr:colOff>
      <xdr:row>56</xdr:row>
      <xdr:rowOff>94343</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5671800" y="9662885"/>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43742</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473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27215</xdr:rowOff>
    </xdr:from>
    <xdr:to>
      <xdr:col>82</xdr:col>
      <xdr:colOff>158750</xdr:colOff>
      <xdr:row>56</xdr:row>
      <xdr:rowOff>128815</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61685</xdr:rowOff>
    </xdr:from>
    <xdr:to>
      <xdr:col>78</xdr:col>
      <xdr:colOff>69850</xdr:colOff>
      <xdr:row>57</xdr:row>
      <xdr:rowOff>102507</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4782800" y="9662885"/>
          <a:ext cx="889000" cy="21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133350</xdr:rowOff>
    </xdr:from>
    <xdr:to>
      <xdr:col>78</xdr:col>
      <xdr:colOff>120650</xdr:colOff>
      <xdr:row>56</xdr:row>
      <xdr:rowOff>63500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73677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127000</xdr:rowOff>
    </xdr:from>
    <xdr:to>
      <xdr:col>73</xdr:col>
      <xdr:colOff>180975</xdr:colOff>
      <xdr:row>57</xdr:row>
      <xdr:rowOff>102507</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893800" y="9728200"/>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92528</xdr:rowOff>
    </xdr:from>
    <xdr:to>
      <xdr:col>74</xdr:col>
      <xdr:colOff>31750</xdr:colOff>
      <xdr:row>57</xdr:row>
      <xdr:rowOff>22678</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32855</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127000</xdr:rowOff>
    </xdr:from>
    <xdr:to>
      <xdr:col>69</xdr:col>
      <xdr:colOff>92075</xdr:colOff>
      <xdr:row>61</xdr:row>
      <xdr:rowOff>53522</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3004800" y="9728200"/>
          <a:ext cx="889000" cy="78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2722</xdr:rowOff>
    </xdr:from>
    <xdr:to>
      <xdr:col>69</xdr:col>
      <xdr:colOff>142875</xdr:colOff>
      <xdr:row>57</xdr:row>
      <xdr:rowOff>104322</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89099</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86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133350</xdr:rowOff>
    </xdr:from>
    <xdr:to>
      <xdr:col>65</xdr:col>
      <xdr:colOff>53975</xdr:colOff>
      <xdr:row>58</xdr:row>
      <xdr:rowOff>63500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73677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43543</xdr:rowOff>
    </xdr:from>
    <xdr:to>
      <xdr:col>82</xdr:col>
      <xdr:colOff>158750</xdr:colOff>
      <xdr:row>56</xdr:row>
      <xdr:rowOff>145143</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64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15620</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6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10885</xdr:rowOff>
    </xdr:from>
    <xdr:to>
      <xdr:col>78</xdr:col>
      <xdr:colOff>120650</xdr:colOff>
      <xdr:row>56</xdr:row>
      <xdr:rowOff>112485</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61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97262</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698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51707</xdr:rowOff>
    </xdr:from>
    <xdr:to>
      <xdr:col>74</xdr:col>
      <xdr:colOff>31750</xdr:colOff>
      <xdr:row>57</xdr:row>
      <xdr:rowOff>153307</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138084</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91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76200</xdr:rowOff>
    </xdr:from>
    <xdr:to>
      <xdr:col>69</xdr:col>
      <xdr:colOff>142875</xdr:colOff>
      <xdr:row>57</xdr:row>
      <xdr:rowOff>6350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16527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61</xdr:row>
      <xdr:rowOff>2722</xdr:rowOff>
    </xdr:from>
    <xdr:to>
      <xdr:col>65</xdr:col>
      <xdr:colOff>53975</xdr:colOff>
      <xdr:row>61</xdr:row>
      <xdr:rowOff>104322</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10461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89099</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1054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類似団体平均よりも大幅に低いのは、消防や一般廃棄物処理等について一部事務組合を構成せず、直接人件費、物件費として計上しているためである。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経常収支比率における割合は低いものの、引続き補助金等の見直しを継続し、適正化に努める。</a:t>
          </a: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165100</xdr:rowOff>
    </xdr:from>
    <xdr:to>
      <xdr:col>82</xdr:col>
      <xdr:colOff>107950</xdr:colOff>
      <xdr:row>41</xdr:row>
      <xdr:rowOff>80735</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651500"/>
          <a:ext cx="0" cy="1458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52812</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708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80735</xdr:rowOff>
    </xdr:from>
    <xdr:to>
      <xdr:col>82</xdr:col>
      <xdr:colOff>196850</xdr:colOff>
      <xdr:row>41</xdr:row>
      <xdr:rowOff>80735</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7110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80027</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165100</xdr:rowOff>
    </xdr:from>
    <xdr:to>
      <xdr:col>82</xdr:col>
      <xdr:colOff>196850</xdr:colOff>
      <xdr:row>32</xdr:row>
      <xdr:rowOff>165100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167822</xdr:rowOff>
    </xdr:from>
    <xdr:to>
      <xdr:col>82</xdr:col>
      <xdr:colOff>107950</xdr:colOff>
      <xdr:row>34</xdr:row>
      <xdr:rowOff>7257</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5671800" y="5825672"/>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10177</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618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38100</xdr:rowOff>
    </xdr:from>
    <xdr:to>
      <xdr:col>82</xdr:col>
      <xdr:colOff>158750</xdr:colOff>
      <xdr:row>36</xdr:row>
      <xdr:rowOff>139700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167822</xdr:rowOff>
    </xdr:from>
    <xdr:to>
      <xdr:col>78</xdr:col>
      <xdr:colOff>69850</xdr:colOff>
      <xdr:row>34</xdr:row>
      <xdr:rowOff>18143</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4782800" y="5825672"/>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27214</xdr:rowOff>
    </xdr:from>
    <xdr:to>
      <xdr:col>78</xdr:col>
      <xdr:colOff>120650</xdr:colOff>
      <xdr:row>36</xdr:row>
      <xdr:rowOff>128814</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113591</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6285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18143</xdr:rowOff>
    </xdr:from>
    <xdr:to>
      <xdr:col>73</xdr:col>
      <xdr:colOff>180975</xdr:colOff>
      <xdr:row>34</xdr:row>
      <xdr:rowOff>61686</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893800" y="5847443"/>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59872</xdr:rowOff>
    </xdr:from>
    <xdr:to>
      <xdr:col>74</xdr:col>
      <xdr:colOff>31750</xdr:colOff>
      <xdr:row>36</xdr:row>
      <xdr:rowOff>161472</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146249</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631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32</xdr:row>
      <xdr:rowOff>110672</xdr:rowOff>
    </xdr:from>
    <xdr:to>
      <xdr:col>69</xdr:col>
      <xdr:colOff>92075</xdr:colOff>
      <xdr:row>34</xdr:row>
      <xdr:rowOff>61686</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a:off x="13004800" y="5597072"/>
          <a:ext cx="889000" cy="29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38100</xdr:rowOff>
    </xdr:from>
    <xdr:to>
      <xdr:col>69</xdr:col>
      <xdr:colOff>142875</xdr:colOff>
      <xdr:row>36</xdr:row>
      <xdr:rowOff>139700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124477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133350</xdr:rowOff>
    </xdr:from>
    <xdr:to>
      <xdr:col>65</xdr:col>
      <xdr:colOff>53975</xdr:colOff>
      <xdr:row>36</xdr:row>
      <xdr:rowOff>63500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48277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127907</xdr:rowOff>
    </xdr:from>
    <xdr:to>
      <xdr:col>82</xdr:col>
      <xdr:colOff>158750</xdr:colOff>
      <xdr:row>34</xdr:row>
      <xdr:rowOff>58057</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578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144434</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563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117022</xdr:rowOff>
    </xdr:from>
    <xdr:to>
      <xdr:col>78</xdr:col>
      <xdr:colOff>120650</xdr:colOff>
      <xdr:row>34</xdr:row>
      <xdr:rowOff>47172</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577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57349</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5543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138793</xdr:rowOff>
    </xdr:from>
    <xdr:to>
      <xdr:col>74</xdr:col>
      <xdr:colOff>31750</xdr:colOff>
      <xdr:row>34</xdr:row>
      <xdr:rowOff>68943</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579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79120</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556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10886</xdr:rowOff>
    </xdr:from>
    <xdr:to>
      <xdr:col>69</xdr:col>
      <xdr:colOff>142875</xdr:colOff>
      <xdr:row>34</xdr:row>
      <xdr:rowOff>112486</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584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122663</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5609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32</xdr:row>
      <xdr:rowOff>59872</xdr:rowOff>
    </xdr:from>
    <xdr:to>
      <xdr:col>65</xdr:col>
      <xdr:colOff>53975</xdr:colOff>
      <xdr:row>32</xdr:row>
      <xdr:rowOff>161472</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554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31</xdr:row>
      <xdr:rowOff>199</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531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新規発行債</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の抑制に努めた結果、前年度比で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ポイント改善したものの、合併前後の積極的な社会基盤整備</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起債償還により引続き高い状態が続いており、類似団体中下位の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19.5%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公債費及び公債費に準ずる費用の人口</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人当たり決算額が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27,246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円と、類似団体中で最も高い数値であった。引続き、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市債の新規発行額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を抑制する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など、</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数値の改善に努める。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44704</xdr:rowOff>
    </xdr:from>
    <xdr:to>
      <xdr:col>24</xdr:col>
      <xdr:colOff>25400</xdr:colOff>
      <xdr:row>79</xdr:row>
      <xdr:rowOff>56135</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732004"/>
          <a:ext cx="0" cy="868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28212</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57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56135</xdr:rowOff>
    </xdr:from>
    <xdr:to>
      <xdr:col>24</xdr:col>
      <xdr:colOff>114300</xdr:colOff>
      <xdr:row>79</xdr:row>
      <xdr:rowOff>56135</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600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131081</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475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44704</xdr:rowOff>
    </xdr:from>
    <xdr:to>
      <xdr:col>24</xdr:col>
      <xdr:colOff>114300</xdr:colOff>
      <xdr:row>74</xdr:row>
      <xdr:rowOff>44704</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732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104139</xdr:rowOff>
    </xdr:from>
    <xdr:to>
      <xdr:col>24</xdr:col>
      <xdr:colOff>25400</xdr:colOff>
      <xdr:row>78</xdr:row>
      <xdr:rowOff>131572</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987800" y="13477239"/>
          <a:ext cx="8382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3573</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033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158496</xdr:rowOff>
    </xdr:from>
    <xdr:to>
      <xdr:col>24</xdr:col>
      <xdr:colOff>76200</xdr:colOff>
      <xdr:row>77</xdr:row>
      <xdr:rowOff>88646</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131572</xdr:rowOff>
    </xdr:from>
    <xdr:to>
      <xdr:col>19</xdr:col>
      <xdr:colOff>187325</xdr:colOff>
      <xdr:row>79</xdr:row>
      <xdr:rowOff>19558</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3098800" y="1350467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149352</xdr:rowOff>
    </xdr:from>
    <xdr:to>
      <xdr:col>20</xdr:col>
      <xdr:colOff>38100</xdr:colOff>
      <xdr:row>77</xdr:row>
      <xdr:rowOff>79502</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17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89679</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2948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19558</xdr:rowOff>
    </xdr:from>
    <xdr:to>
      <xdr:col>15</xdr:col>
      <xdr:colOff>98425</xdr:colOff>
      <xdr:row>79</xdr:row>
      <xdr:rowOff>33274</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2209800" y="1356410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163068</xdr:rowOff>
    </xdr:from>
    <xdr:to>
      <xdr:col>15</xdr:col>
      <xdr:colOff>149225</xdr:colOff>
      <xdr:row>77</xdr:row>
      <xdr:rowOff>93218</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19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103395</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2962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33274</xdr:rowOff>
    </xdr:from>
    <xdr:to>
      <xdr:col>11</xdr:col>
      <xdr:colOff>9525</xdr:colOff>
      <xdr:row>79</xdr:row>
      <xdr:rowOff>115570</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1320800" y="13577824"/>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144542</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51054</xdr:rowOff>
    </xdr:from>
    <xdr:to>
      <xdr:col>6</xdr:col>
      <xdr:colOff>171450</xdr:colOff>
      <xdr:row>77</xdr:row>
      <xdr:rowOff>152654</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162831</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021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53339</xdr:rowOff>
    </xdr:from>
    <xdr:to>
      <xdr:col>24</xdr:col>
      <xdr:colOff>76200</xdr:colOff>
      <xdr:row>78</xdr:row>
      <xdr:rowOff>154939</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133366</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3335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80772</xdr:rowOff>
    </xdr:from>
    <xdr:to>
      <xdr:col>20</xdr:col>
      <xdr:colOff>38100</xdr:colOff>
      <xdr:row>79</xdr:row>
      <xdr:rowOff>10922</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345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167149</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3540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140208</xdr:rowOff>
    </xdr:from>
    <xdr:to>
      <xdr:col>15</xdr:col>
      <xdr:colOff>149225</xdr:colOff>
      <xdr:row>79</xdr:row>
      <xdr:rowOff>70358</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351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55135</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3599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153924</xdr:rowOff>
    </xdr:from>
    <xdr:to>
      <xdr:col>11</xdr:col>
      <xdr:colOff>60325</xdr:colOff>
      <xdr:row>79</xdr:row>
      <xdr:rowOff>84074</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352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68851</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3613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64770</xdr:rowOff>
    </xdr:from>
    <xdr:to>
      <xdr:col>6</xdr:col>
      <xdr:colOff>171450</xdr:colOff>
      <xdr:row>79</xdr:row>
      <xdr:rowOff>166370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360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151147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369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類似団体平均で大きく下回っているのは、経常収支比率に占める公債費の割合が高いためである。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引続き、投資的経費を抑え、繰上償還等により公債費の抑制を図るほか、その他の経費についても見直しを継続し、経常収支比率の改善に努める。</a:t>
          </a: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53848</xdr:rowOff>
    </xdr:from>
    <xdr:to>
      <xdr:col>82</xdr:col>
      <xdr:colOff>107950</xdr:colOff>
      <xdr:row>79</xdr:row>
      <xdr:rowOff>120142</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741148"/>
          <a:ext cx="0"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92219</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636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120142</xdr:rowOff>
    </xdr:from>
    <xdr:to>
      <xdr:col>82</xdr:col>
      <xdr:colOff>196850</xdr:colOff>
      <xdr:row>79</xdr:row>
      <xdr:rowOff>120142</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664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140225</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48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53848</xdr:rowOff>
    </xdr:from>
    <xdr:to>
      <xdr:col>82</xdr:col>
      <xdr:colOff>196850</xdr:colOff>
      <xdr:row>74</xdr:row>
      <xdr:rowOff>53848</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74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12700</xdr:rowOff>
    </xdr:from>
    <xdr:to>
      <xdr:col>82</xdr:col>
      <xdr:colOff>107950</xdr:colOff>
      <xdr:row>74</xdr:row>
      <xdr:rowOff>53848</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5671800" y="12700000"/>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130573</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160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158496</xdr:rowOff>
    </xdr:from>
    <xdr:to>
      <xdr:col>82</xdr:col>
      <xdr:colOff>158750</xdr:colOff>
      <xdr:row>77</xdr:row>
      <xdr:rowOff>88646</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12700</xdr:rowOff>
    </xdr:from>
    <xdr:to>
      <xdr:col>78</xdr:col>
      <xdr:colOff>69850</xdr:colOff>
      <xdr:row>74</xdr:row>
      <xdr:rowOff>140716</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4782800" y="12700000"/>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35052</xdr:rowOff>
    </xdr:from>
    <xdr:to>
      <xdr:col>78</xdr:col>
      <xdr:colOff>120650</xdr:colOff>
      <xdr:row>76</xdr:row>
      <xdr:rowOff>136652</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06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121429</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3151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85852</xdr:rowOff>
    </xdr:from>
    <xdr:to>
      <xdr:col>73</xdr:col>
      <xdr:colOff>180975</xdr:colOff>
      <xdr:row>74</xdr:row>
      <xdr:rowOff>140716</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893800" y="1277315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5335</xdr:rowOff>
    </xdr:from>
    <xdr:to>
      <xdr:col>74</xdr:col>
      <xdr:colOff>31750</xdr:colOff>
      <xdr:row>77</xdr:row>
      <xdr:rowOff>106935</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91712</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85852</xdr:rowOff>
    </xdr:from>
    <xdr:to>
      <xdr:col>69</xdr:col>
      <xdr:colOff>92075</xdr:colOff>
      <xdr:row>74</xdr:row>
      <xdr:rowOff>113284</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004800" y="1277315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140208</xdr:rowOff>
    </xdr:from>
    <xdr:to>
      <xdr:col>69</xdr:col>
      <xdr:colOff>142875</xdr:colOff>
      <xdr:row>77</xdr:row>
      <xdr:rowOff>70358</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55135</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325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108204</xdr:rowOff>
    </xdr:from>
    <xdr:to>
      <xdr:col>65</xdr:col>
      <xdr:colOff>53975</xdr:colOff>
      <xdr:row>77</xdr:row>
      <xdr:rowOff>38354</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23131</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322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3048</xdr:rowOff>
    </xdr:from>
    <xdr:to>
      <xdr:col>82</xdr:col>
      <xdr:colOff>158750</xdr:colOff>
      <xdr:row>74</xdr:row>
      <xdr:rowOff>104648</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269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83075</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2598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73</xdr:row>
      <xdr:rowOff>133350</xdr:rowOff>
    </xdr:from>
    <xdr:to>
      <xdr:col>78</xdr:col>
      <xdr:colOff>120650</xdr:colOff>
      <xdr:row>74</xdr:row>
      <xdr:rowOff>63500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264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73677</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241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89916</xdr:rowOff>
    </xdr:from>
    <xdr:to>
      <xdr:col>74</xdr:col>
      <xdr:colOff>31750</xdr:colOff>
      <xdr:row>75</xdr:row>
      <xdr:rowOff>20066</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2777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30243</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2546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35052</xdr:rowOff>
    </xdr:from>
    <xdr:to>
      <xdr:col>69</xdr:col>
      <xdr:colOff>142875</xdr:colOff>
      <xdr:row>74</xdr:row>
      <xdr:rowOff>136652</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272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146829</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2491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62484</xdr:rowOff>
    </xdr:from>
    <xdr:to>
      <xdr:col>65</xdr:col>
      <xdr:colOff>53975</xdr:colOff>
      <xdr:row>74</xdr:row>
      <xdr:rowOff>164084</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2749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2811</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2518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島根県出雲市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102045</xdr:rowOff>
    </xdr:from>
    <xdr:to>
      <xdr:col>29</xdr:col>
      <xdr:colOff>127000</xdr:colOff>
      <xdr:row>18</xdr:row>
      <xdr:rowOff>138925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35620"/>
          <a:ext cx="0" cy="123703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111002</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4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138925</xdr:rowOff>
    </xdr:from>
    <xdr:to>
      <xdr:col>30</xdr:col>
      <xdr:colOff>25400</xdr:colOff>
      <xdr:row>18</xdr:row>
      <xdr:rowOff>138925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2726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16972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7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102045</xdr:rowOff>
    </xdr:from>
    <xdr:to>
      <xdr:col>30</xdr:col>
      <xdr:colOff>25400</xdr:colOff>
      <xdr:row>11</xdr:row>
      <xdr:rowOff>102045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356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143802</xdr:rowOff>
    </xdr:from>
    <xdr:to>
      <xdr:col>29</xdr:col>
      <xdr:colOff>127000</xdr:colOff>
      <xdr:row>16</xdr:row>
      <xdr:rowOff>8128</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763177"/>
          <a:ext cx="647700" cy="357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51655</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4995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35128</xdr:rowOff>
    </xdr:from>
    <xdr:to>
      <xdr:col>29</xdr:col>
      <xdr:colOff>177800</xdr:colOff>
      <xdr:row>15</xdr:row>
      <xdr:rowOff>136728</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6545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8128</xdr:rowOff>
    </xdr:from>
    <xdr:to>
      <xdr:col>26</xdr:col>
      <xdr:colOff>50800</xdr:colOff>
      <xdr:row>16</xdr:row>
      <xdr:rowOff>32093</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798953"/>
          <a:ext cx="698500" cy="239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69075</xdr:rowOff>
    </xdr:from>
    <xdr:to>
      <xdr:col>26</xdr:col>
      <xdr:colOff>101600</xdr:colOff>
      <xdr:row>15</xdr:row>
      <xdr:rowOff>170675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6884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9402</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457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32093</xdr:rowOff>
    </xdr:from>
    <xdr:to>
      <xdr:col>22</xdr:col>
      <xdr:colOff>114300</xdr:colOff>
      <xdr:row>16</xdr:row>
      <xdr:rowOff>120561</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822918"/>
          <a:ext cx="698500" cy="884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151867</xdr:rowOff>
    </xdr:from>
    <xdr:to>
      <xdr:col>22</xdr:col>
      <xdr:colOff>165100</xdr:colOff>
      <xdr:row>16</xdr:row>
      <xdr:rowOff>82017</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712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92194</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540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120561</xdr:rowOff>
    </xdr:from>
    <xdr:to>
      <xdr:col>18</xdr:col>
      <xdr:colOff>177800</xdr:colOff>
      <xdr:row>16</xdr:row>
      <xdr:rowOff>147307</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911386"/>
          <a:ext cx="698500" cy="267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113424</xdr:rowOff>
    </xdr:from>
    <xdr:to>
      <xdr:col>19</xdr:col>
      <xdr:colOff>38100</xdr:colOff>
      <xdr:row>17</xdr:row>
      <xdr:rowOff>43574</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042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28351</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990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148514</xdr:rowOff>
    </xdr:from>
    <xdr:to>
      <xdr:col>15</xdr:col>
      <xdr:colOff>101600</xdr:colOff>
      <xdr:row>17</xdr:row>
      <xdr:rowOff>78664</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9393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63441</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02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93002</xdr:rowOff>
    </xdr:from>
    <xdr:to>
      <xdr:col>29</xdr:col>
      <xdr:colOff>177800</xdr:colOff>
      <xdr:row>16</xdr:row>
      <xdr:rowOff>23152</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7123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65079</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684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128778</xdr:rowOff>
    </xdr:from>
    <xdr:to>
      <xdr:col>26</xdr:col>
      <xdr:colOff>101600</xdr:colOff>
      <xdr:row>16</xdr:row>
      <xdr:rowOff>58928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7481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43705</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8345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152743</xdr:rowOff>
    </xdr:from>
    <xdr:to>
      <xdr:col>22</xdr:col>
      <xdr:colOff>165100</xdr:colOff>
      <xdr:row>16</xdr:row>
      <xdr:rowOff>82893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7721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67670</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858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69761</xdr:rowOff>
    </xdr:from>
    <xdr:to>
      <xdr:col>19</xdr:col>
      <xdr:colOff>38100</xdr:colOff>
      <xdr:row>16</xdr:row>
      <xdr:rowOff>171361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8605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10088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629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96507</xdr:rowOff>
    </xdr:from>
    <xdr:to>
      <xdr:col>15</xdr:col>
      <xdr:colOff>101600</xdr:colOff>
      <xdr:row>17</xdr:row>
      <xdr:rowOff>26657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8873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36834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65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212877</xdr:rowOff>
    </xdr:from>
    <xdr:to>
      <xdr:col>29</xdr:col>
      <xdr:colOff>127000</xdr:colOff>
      <xdr:row>37</xdr:row>
      <xdr:rowOff>192075</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137427"/>
          <a:ext cx="0" cy="117934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164152</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288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192075</xdr:rowOff>
    </xdr:from>
    <xdr:to>
      <xdr:col>30</xdr:col>
      <xdr:colOff>25400</xdr:colOff>
      <xdr:row>37</xdr:row>
      <xdr:rowOff>192075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3167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127804</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8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212877</xdr:rowOff>
    </xdr:from>
    <xdr:to>
      <xdr:col>30</xdr:col>
      <xdr:colOff>25400</xdr:colOff>
      <xdr:row>33</xdr:row>
      <xdr:rowOff>212877</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1374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212115</xdr:rowOff>
    </xdr:from>
    <xdr:to>
      <xdr:col>29</xdr:col>
      <xdr:colOff>127000</xdr:colOff>
      <xdr:row>33</xdr:row>
      <xdr:rowOff>212877</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003800" y="6136665"/>
          <a:ext cx="647700" cy="7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187571</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797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215494</xdr:rowOff>
    </xdr:from>
    <xdr:to>
      <xdr:col>29</xdr:col>
      <xdr:colOff>177800</xdr:colOff>
      <xdr:row>35</xdr:row>
      <xdr:rowOff>317094</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8258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212115</xdr:rowOff>
    </xdr:from>
    <xdr:to>
      <xdr:col>26</xdr:col>
      <xdr:colOff>50800</xdr:colOff>
      <xdr:row>33</xdr:row>
      <xdr:rowOff>257988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6136665"/>
          <a:ext cx="698500" cy="458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218999</xdr:rowOff>
    </xdr:from>
    <xdr:to>
      <xdr:col>26</xdr:col>
      <xdr:colOff>101600</xdr:colOff>
      <xdr:row>35</xdr:row>
      <xdr:rowOff>320599</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8293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305376</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9157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248577</xdr:rowOff>
    </xdr:from>
    <xdr:to>
      <xdr:col>22</xdr:col>
      <xdr:colOff>114300</xdr:colOff>
      <xdr:row>33</xdr:row>
      <xdr:rowOff>257988</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3606800" y="6173127"/>
          <a:ext cx="698500" cy="94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188405</xdr:rowOff>
    </xdr:from>
    <xdr:to>
      <xdr:col>22</xdr:col>
      <xdr:colOff>165100</xdr:colOff>
      <xdr:row>35</xdr:row>
      <xdr:rowOff>290005</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7987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274782</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885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214630</xdr:rowOff>
    </xdr:from>
    <xdr:to>
      <xdr:col>18</xdr:col>
      <xdr:colOff>177800</xdr:colOff>
      <xdr:row>33</xdr:row>
      <xdr:rowOff>248577</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6139180"/>
          <a:ext cx="698500" cy="339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159601</xdr:rowOff>
    </xdr:from>
    <xdr:to>
      <xdr:col>19</xdr:col>
      <xdr:colOff>38100</xdr:colOff>
      <xdr:row>35</xdr:row>
      <xdr:rowOff>261201</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7699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245978</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856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171412</xdr:rowOff>
    </xdr:from>
    <xdr:to>
      <xdr:col>15</xdr:col>
      <xdr:colOff>101600</xdr:colOff>
      <xdr:row>35</xdr:row>
      <xdr:rowOff>273012</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7817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257789</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868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162077</xdr:rowOff>
    </xdr:from>
    <xdr:to>
      <xdr:col>29</xdr:col>
      <xdr:colOff>177800</xdr:colOff>
      <xdr:row>33</xdr:row>
      <xdr:rowOff>263677</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0866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108754</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033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161315</xdr:rowOff>
    </xdr:from>
    <xdr:to>
      <xdr:col>26</xdr:col>
      <xdr:colOff>101600</xdr:colOff>
      <xdr:row>33</xdr:row>
      <xdr:rowOff>262915</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0858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32</xdr:row>
      <xdr:rowOff>101642</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58547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207188</xdr:rowOff>
    </xdr:from>
    <xdr:to>
      <xdr:col>22</xdr:col>
      <xdr:colOff>165100</xdr:colOff>
      <xdr:row>33</xdr:row>
      <xdr:rowOff>308788</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1317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32</xdr:row>
      <xdr:rowOff>147515</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5900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197777</xdr:rowOff>
    </xdr:from>
    <xdr:to>
      <xdr:col>19</xdr:col>
      <xdr:colOff>38100</xdr:colOff>
      <xdr:row>33</xdr:row>
      <xdr:rowOff>299377</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1223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32</xdr:row>
      <xdr:rowOff>138104</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5891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163830</xdr:rowOff>
    </xdr:from>
    <xdr:to>
      <xdr:col>15</xdr:col>
      <xdr:colOff>101600</xdr:colOff>
      <xdr:row>33</xdr:row>
      <xdr:rowOff>265430</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0883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32</xdr:row>
      <xdr:rowOff>104157</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島根県出雲市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173,835
169,165
624.32
88,646,252
85,922,704
1,522,026
45,858,849
94,808,401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12.5
157.4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5374</xdr:rowOff>
    </xdr:from>
    <xdr:to>
      <xdr:col>24</xdr:col>
      <xdr:colOff>62865</xdr:colOff>
      <xdr:row>37</xdr:row>
      <xdr:rowOff>63439</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148874"/>
          <a:ext cx="1270" cy="1258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67266</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410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63439</xdr:rowOff>
    </xdr:from>
    <xdr:to>
      <xdr:col>24</xdr:col>
      <xdr:colOff>152400</xdr:colOff>
      <xdr:row>37</xdr:row>
      <xdr:rowOff>63439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40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123501</xdr:rowOff>
    </xdr:from>
    <xdr:ext cx="534377"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4924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5374</xdr:rowOff>
    </xdr:from>
    <xdr:to>
      <xdr:col>24</xdr:col>
      <xdr:colOff>152400</xdr:colOff>
      <xdr:row>30</xdr:row>
      <xdr:rowOff>5374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148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65862</xdr:rowOff>
    </xdr:from>
    <xdr:to>
      <xdr:col>24</xdr:col>
      <xdr:colOff>63500</xdr:colOff>
      <xdr:row>33</xdr:row>
      <xdr:rowOff>121138</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5723712"/>
          <a:ext cx="838200" cy="55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31071</xdr:rowOff>
    </xdr:from>
    <xdr:ext cx="534377"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56889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52644</xdr:rowOff>
    </xdr:from>
    <xdr:to>
      <xdr:col>24</xdr:col>
      <xdr:colOff>114300</xdr:colOff>
      <xdr:row>33</xdr:row>
      <xdr:rowOff>154244</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5710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121138</xdr:rowOff>
    </xdr:from>
    <xdr:to>
      <xdr:col>19</xdr:col>
      <xdr:colOff>177800</xdr:colOff>
      <xdr:row>34</xdr:row>
      <xdr:rowOff>986</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5778988"/>
          <a:ext cx="889000" cy="51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84282</xdr:rowOff>
    </xdr:from>
    <xdr:to>
      <xdr:col>20</xdr:col>
      <xdr:colOff>38100</xdr:colOff>
      <xdr:row>34</xdr:row>
      <xdr:rowOff>14432</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574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5559</xdr:rowOff>
    </xdr:from>
    <xdr:ext cx="534377"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530111" y="5834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986</xdr:rowOff>
    </xdr:from>
    <xdr:to>
      <xdr:col>15</xdr:col>
      <xdr:colOff>50800</xdr:colOff>
      <xdr:row>34</xdr:row>
      <xdr:rowOff>168961</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5830286"/>
          <a:ext cx="889000" cy="167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29967</xdr:rowOff>
    </xdr:from>
    <xdr:to>
      <xdr:col>15</xdr:col>
      <xdr:colOff>101600</xdr:colOff>
      <xdr:row>34</xdr:row>
      <xdr:rowOff>131567</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585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122694</xdr:rowOff>
    </xdr:from>
    <xdr:ext cx="534377"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1111" y="5951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168961</xdr:rowOff>
    </xdr:from>
    <xdr:to>
      <xdr:col>10</xdr:col>
      <xdr:colOff>114300</xdr:colOff>
      <xdr:row>35</xdr:row>
      <xdr:rowOff>23068</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5998261"/>
          <a:ext cx="889000" cy="25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162326</xdr:rowOff>
    </xdr:from>
    <xdr:to>
      <xdr:col>10</xdr:col>
      <xdr:colOff>165100</xdr:colOff>
      <xdr:row>36</xdr:row>
      <xdr:rowOff>92476</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163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83603</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6255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159309</xdr:rowOff>
    </xdr:from>
    <xdr:to>
      <xdr:col>6</xdr:col>
      <xdr:colOff>38100</xdr:colOff>
      <xdr:row>36</xdr:row>
      <xdr:rowOff>89459</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160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80586</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6252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15062</xdr:rowOff>
    </xdr:from>
    <xdr:to>
      <xdr:col>24</xdr:col>
      <xdr:colOff>114300</xdr:colOff>
      <xdr:row>33</xdr:row>
      <xdr:rowOff>116662</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5672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37939</xdr:rowOff>
    </xdr:from>
    <xdr:ext cx="534377"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552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70338</xdr:rowOff>
    </xdr:from>
    <xdr:to>
      <xdr:col>20</xdr:col>
      <xdr:colOff>38100</xdr:colOff>
      <xdr:row>34</xdr:row>
      <xdr:rowOff>488</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572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17015</xdr:rowOff>
    </xdr:from>
    <xdr:ext cx="534377"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530111" y="5503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121636</xdr:rowOff>
    </xdr:from>
    <xdr:to>
      <xdr:col>15</xdr:col>
      <xdr:colOff>101600</xdr:colOff>
      <xdr:row>34</xdr:row>
      <xdr:rowOff>51786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577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68313</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41111" y="555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118161</xdr:rowOff>
    </xdr:from>
    <xdr:to>
      <xdr:col>10</xdr:col>
      <xdr:colOff>165100</xdr:colOff>
      <xdr:row>35</xdr:row>
      <xdr:rowOff>48311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5947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64838</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5722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143718</xdr:rowOff>
    </xdr:from>
    <xdr:to>
      <xdr:col>6</xdr:col>
      <xdr:colOff>38100</xdr:colOff>
      <xdr:row>35</xdr:row>
      <xdr:rowOff>73868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597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90395</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5748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143548</xdr:rowOff>
    </xdr:from>
    <xdr:to>
      <xdr:col>24</xdr:col>
      <xdr:colOff>62865</xdr:colOff>
      <xdr:row>58</xdr:row>
      <xdr:rowOff>13818</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544598"/>
          <a:ext cx="1270" cy="1413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17645</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996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13818</xdr:rowOff>
    </xdr:from>
    <xdr:to>
      <xdr:col>24</xdr:col>
      <xdr:colOff>152400</xdr:colOff>
      <xdr:row>58</xdr:row>
      <xdr:rowOff>13818</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9957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90225</xdr:rowOff>
    </xdr:from>
    <xdr:ext cx="534377"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319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143548</xdr:rowOff>
    </xdr:from>
    <xdr:to>
      <xdr:col>24</xdr:col>
      <xdr:colOff>152400</xdr:colOff>
      <xdr:row>49</xdr:row>
      <xdr:rowOff>143548</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544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41402</xdr:rowOff>
    </xdr:from>
    <xdr:to>
      <xdr:col>24</xdr:col>
      <xdr:colOff>63500</xdr:colOff>
      <xdr:row>54</xdr:row>
      <xdr:rowOff>128575</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299702"/>
          <a:ext cx="838200" cy="87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145699</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403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167272</xdr:rowOff>
    </xdr:from>
    <xdr:to>
      <xdr:col>24</xdr:col>
      <xdr:colOff>114300</xdr:colOff>
      <xdr:row>55</xdr:row>
      <xdr:rowOff>97422</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42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128575</xdr:rowOff>
    </xdr:from>
    <xdr:to>
      <xdr:col>19</xdr:col>
      <xdr:colOff>177800</xdr:colOff>
      <xdr:row>56</xdr:row>
      <xdr:rowOff>43879</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386875"/>
          <a:ext cx="889000" cy="258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92634</xdr:rowOff>
    </xdr:from>
    <xdr:to>
      <xdr:col>20</xdr:col>
      <xdr:colOff>38100</xdr:colOff>
      <xdr:row>56</xdr:row>
      <xdr:rowOff>22784</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522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13911</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30111" y="9615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43879</xdr:rowOff>
    </xdr:from>
    <xdr:to>
      <xdr:col>15</xdr:col>
      <xdr:colOff>50800</xdr:colOff>
      <xdr:row>56</xdr:row>
      <xdr:rowOff>77901</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645079"/>
          <a:ext cx="889000" cy="3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49429</xdr:rowOff>
    </xdr:from>
    <xdr:to>
      <xdr:col>15</xdr:col>
      <xdr:colOff>101600</xdr:colOff>
      <xdr:row>57</xdr:row>
      <xdr:rowOff>151029</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822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142156</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914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77901</xdr:rowOff>
    </xdr:from>
    <xdr:to>
      <xdr:col>10</xdr:col>
      <xdr:colOff>114300</xdr:colOff>
      <xdr:row>57</xdr:row>
      <xdr:rowOff>19494</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679101"/>
          <a:ext cx="889000" cy="113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111303</xdr:rowOff>
    </xdr:from>
    <xdr:to>
      <xdr:col>10</xdr:col>
      <xdr:colOff>165100</xdr:colOff>
      <xdr:row>58</xdr:row>
      <xdr:rowOff>41453</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88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32580</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9976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104292</xdr:rowOff>
    </xdr:from>
    <xdr:to>
      <xdr:col>6</xdr:col>
      <xdr:colOff>38100</xdr:colOff>
      <xdr:row>59</xdr:row>
      <xdr:rowOff>34442</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10048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25569</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10141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162052</xdr:rowOff>
    </xdr:from>
    <xdr:to>
      <xdr:col>24</xdr:col>
      <xdr:colOff>114300</xdr:colOff>
      <xdr:row>54</xdr:row>
      <xdr:rowOff>92202</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248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13479</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100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77775</xdr:rowOff>
    </xdr:from>
    <xdr:to>
      <xdr:col>20</xdr:col>
      <xdr:colOff>38100</xdr:colOff>
      <xdr:row>55</xdr:row>
      <xdr:rowOff>7925</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336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24452</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30111" y="9111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164529</xdr:rowOff>
    </xdr:from>
    <xdr:to>
      <xdr:col>15</xdr:col>
      <xdr:colOff>101600</xdr:colOff>
      <xdr:row>56</xdr:row>
      <xdr:rowOff>94679</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594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111206</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9369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27101</xdr:rowOff>
    </xdr:from>
    <xdr:to>
      <xdr:col>10</xdr:col>
      <xdr:colOff>165100</xdr:colOff>
      <xdr:row>56</xdr:row>
      <xdr:rowOff>128701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628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145228</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9403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140144</xdr:rowOff>
    </xdr:from>
    <xdr:to>
      <xdr:col>6</xdr:col>
      <xdr:colOff>38100</xdr:colOff>
      <xdr:row>57</xdr:row>
      <xdr:rowOff>70294</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741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86821</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9516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139700</xdr:rowOff>
    </xdr:from>
    <xdr:to>
      <xdr:col>28</xdr:col>
      <xdr:colOff>114300</xdr:colOff>
      <xdr:row>79</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168927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54627</xdr:rowOff>
    </xdr:from>
    <xdr:ext cx="46717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94821" y="1325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111777</xdr:rowOff>
    </xdr:from>
    <xdr:ext cx="46717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94821" y="1297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72</xdr:row>
      <xdr:rowOff>54627</xdr:rowOff>
    </xdr:from>
    <xdr:ext cx="46717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94821" y="1239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68</xdr:row>
      <xdr:rowOff>168927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129413</xdr:rowOff>
    </xdr:from>
    <xdr:to>
      <xdr:col>24</xdr:col>
      <xdr:colOff>62865</xdr:colOff>
      <xdr:row>78</xdr:row>
      <xdr:rowOff>154560</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130913"/>
          <a:ext cx="1270" cy="13967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158387</xdr:rowOff>
    </xdr:from>
    <xdr:ext cx="469744"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31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154560</xdr:rowOff>
    </xdr:from>
    <xdr:to>
      <xdr:col>24</xdr:col>
      <xdr:colOff>152400</xdr:colOff>
      <xdr:row>78</xdr:row>
      <xdr:rowOff>154560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27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76090</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906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129413</xdr:rowOff>
    </xdr:from>
    <xdr:to>
      <xdr:col>24</xdr:col>
      <xdr:colOff>152400</xdr:colOff>
      <xdr:row>70</xdr:row>
      <xdr:rowOff>129413</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130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1682</xdr:rowOff>
    </xdr:from>
    <xdr:to>
      <xdr:col>24</xdr:col>
      <xdr:colOff>63500</xdr:colOff>
      <xdr:row>77</xdr:row>
      <xdr:rowOff>15542</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203332"/>
          <a:ext cx="838200" cy="13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87203</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27745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64326</xdr:rowOff>
    </xdr:from>
    <xdr:to>
      <xdr:col>24</xdr:col>
      <xdr:colOff>114300</xdr:colOff>
      <xdr:row>75</xdr:row>
      <xdr:rowOff>165925</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292307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540</xdr:rowOff>
    </xdr:from>
    <xdr:to>
      <xdr:col>19</xdr:col>
      <xdr:colOff>177800</xdr:colOff>
      <xdr:row>77</xdr:row>
      <xdr:rowOff>15542</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908300" y="13202190"/>
          <a:ext cx="889000" cy="15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76612</xdr:rowOff>
    </xdr:from>
    <xdr:to>
      <xdr:col>20</xdr:col>
      <xdr:colOff>38100</xdr:colOff>
      <xdr:row>76</xdr:row>
      <xdr:rowOff>6762</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2935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23289</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2710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540</xdr:rowOff>
    </xdr:from>
    <xdr:to>
      <xdr:col>15</xdr:col>
      <xdr:colOff>50800</xdr:colOff>
      <xdr:row>77</xdr:row>
      <xdr:rowOff>22543</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3202190"/>
          <a:ext cx="889000" cy="22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104045</xdr:rowOff>
    </xdr:from>
    <xdr:to>
      <xdr:col>15</xdr:col>
      <xdr:colOff>101600</xdr:colOff>
      <xdr:row>76</xdr:row>
      <xdr:rowOff>34195</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296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50722</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2738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22543</xdr:rowOff>
    </xdr:from>
    <xdr:to>
      <xdr:col>10</xdr:col>
      <xdr:colOff>114300</xdr:colOff>
      <xdr:row>77</xdr:row>
      <xdr:rowOff>55404</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3224193"/>
          <a:ext cx="889000" cy="3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13463</xdr:rowOff>
    </xdr:from>
    <xdr:to>
      <xdr:col>10</xdr:col>
      <xdr:colOff>165100</xdr:colOff>
      <xdr:row>76</xdr:row>
      <xdr:rowOff>115063</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04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131589</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2818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151764</xdr:rowOff>
    </xdr:from>
    <xdr:to>
      <xdr:col>6</xdr:col>
      <xdr:colOff>38100</xdr:colOff>
      <xdr:row>76</xdr:row>
      <xdr:rowOff>81914</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01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98442</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278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122332</xdr:rowOff>
    </xdr:from>
    <xdr:to>
      <xdr:col>24</xdr:col>
      <xdr:colOff>114300</xdr:colOff>
      <xdr:row>77</xdr:row>
      <xdr:rowOff>52482</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15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100759</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130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136192</xdr:rowOff>
    </xdr:from>
    <xdr:to>
      <xdr:col>20</xdr:col>
      <xdr:colOff>38100</xdr:colOff>
      <xdr:row>77</xdr:row>
      <xdr:rowOff>66342</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166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57469</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259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121190</xdr:rowOff>
    </xdr:from>
    <xdr:to>
      <xdr:col>15</xdr:col>
      <xdr:colOff>101600</xdr:colOff>
      <xdr:row>77</xdr:row>
      <xdr:rowOff>51340</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15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42467</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244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143193</xdr:rowOff>
    </xdr:from>
    <xdr:to>
      <xdr:col>10</xdr:col>
      <xdr:colOff>165100</xdr:colOff>
      <xdr:row>77</xdr:row>
      <xdr:rowOff>73343</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173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64470</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266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4604</xdr:rowOff>
    </xdr:from>
    <xdr:to>
      <xdr:col>6</xdr:col>
      <xdr:colOff>38100</xdr:colOff>
      <xdr:row>77</xdr:row>
      <xdr:rowOff>106204</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206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97331</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298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11847</xdr:rowOff>
    </xdr:from>
    <xdr:to>
      <xdr:col>24</xdr:col>
      <xdr:colOff>62865</xdr:colOff>
      <xdr:row>99</xdr:row>
      <xdr:rowOff>94111</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785247"/>
          <a:ext cx="1270" cy="1282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97938</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7071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94111</xdr:rowOff>
    </xdr:from>
    <xdr:to>
      <xdr:col>24</xdr:col>
      <xdr:colOff>152400</xdr:colOff>
      <xdr:row>99</xdr:row>
      <xdr:rowOff>94111</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7067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129974</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560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92</xdr:row>
      <xdr:rowOff>11847</xdr:rowOff>
    </xdr:from>
    <xdr:to>
      <xdr:col>24</xdr:col>
      <xdr:colOff>152400</xdr:colOff>
      <xdr:row>92</xdr:row>
      <xdr:rowOff>11847</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785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18379</xdr:rowOff>
    </xdr:from>
    <xdr:to>
      <xdr:col>24</xdr:col>
      <xdr:colOff>63500</xdr:colOff>
      <xdr:row>94</xdr:row>
      <xdr:rowOff>7308</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3797300" y="15448879"/>
          <a:ext cx="838200" cy="674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144594</xdr:rowOff>
    </xdr:from>
    <xdr:ext cx="534377"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4323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166167</xdr:rowOff>
    </xdr:from>
    <xdr:to>
      <xdr:col>24</xdr:col>
      <xdr:colOff>114300</xdr:colOff>
      <xdr:row>96</xdr:row>
      <xdr:rowOff>96317</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45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90</xdr:row>
      <xdr:rowOff>18379</xdr:rowOff>
    </xdr:from>
    <xdr:to>
      <xdr:col>19</xdr:col>
      <xdr:colOff>177800</xdr:colOff>
      <xdr:row>94</xdr:row>
      <xdr:rowOff>88232</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5448879"/>
          <a:ext cx="889000" cy="755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93</xdr:row>
      <xdr:rowOff>108266</xdr:rowOff>
    </xdr:from>
    <xdr:to>
      <xdr:col>20</xdr:col>
      <xdr:colOff>38100</xdr:colOff>
      <xdr:row>94</xdr:row>
      <xdr:rowOff>38416</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0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29543</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497795" y="16145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88232</xdr:rowOff>
    </xdr:from>
    <xdr:to>
      <xdr:col>15</xdr:col>
      <xdr:colOff>50800</xdr:colOff>
      <xdr:row>95</xdr:row>
      <xdr:rowOff>77978</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204532"/>
          <a:ext cx="889000" cy="161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167244</xdr:rowOff>
    </xdr:from>
    <xdr:to>
      <xdr:col>15</xdr:col>
      <xdr:colOff>101600</xdr:colOff>
      <xdr:row>98</xdr:row>
      <xdr:rowOff>97394</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797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88521</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41111" y="16890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77978</xdr:rowOff>
    </xdr:from>
    <xdr:to>
      <xdr:col>10</xdr:col>
      <xdr:colOff>114300</xdr:colOff>
      <xdr:row>96</xdr:row>
      <xdr:rowOff>62891</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365728"/>
          <a:ext cx="889000" cy="156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58365</xdr:rowOff>
    </xdr:from>
    <xdr:to>
      <xdr:col>10</xdr:col>
      <xdr:colOff>165100</xdr:colOff>
      <xdr:row>98</xdr:row>
      <xdr:rowOff>159965</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86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151092</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953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21430</xdr:rowOff>
    </xdr:from>
    <xdr:to>
      <xdr:col>6</xdr:col>
      <xdr:colOff>38100</xdr:colOff>
      <xdr:row>99</xdr:row>
      <xdr:rowOff>123030</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99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114157</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7087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127958</xdr:rowOff>
    </xdr:from>
    <xdr:to>
      <xdr:col>24</xdr:col>
      <xdr:colOff>114300</xdr:colOff>
      <xdr:row>94</xdr:row>
      <xdr:rowOff>58108</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07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150835</xdr:rowOff>
    </xdr:from>
    <xdr:ext cx="599010"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5924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89</xdr:row>
      <xdr:rowOff>139029</xdr:rowOff>
    </xdr:from>
    <xdr:to>
      <xdr:col>20</xdr:col>
      <xdr:colOff>38100</xdr:colOff>
      <xdr:row>90</xdr:row>
      <xdr:rowOff>69179</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5398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88</xdr:row>
      <xdr:rowOff>85706</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497795" y="15173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37432</xdr:rowOff>
    </xdr:from>
    <xdr:to>
      <xdr:col>15</xdr:col>
      <xdr:colOff>101600</xdr:colOff>
      <xdr:row>94</xdr:row>
      <xdr:rowOff>139032</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153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155559</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08795" y="15928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27178</xdr:rowOff>
    </xdr:from>
    <xdr:to>
      <xdr:col>10</xdr:col>
      <xdr:colOff>165100</xdr:colOff>
      <xdr:row>95</xdr:row>
      <xdr:rowOff>128778</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314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145305</xdr:rowOff>
    </xdr:from>
    <xdr:ext cx="599010"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19795" y="16090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12091</xdr:rowOff>
    </xdr:from>
    <xdr:to>
      <xdr:col>6</xdr:col>
      <xdr:colOff>38100</xdr:colOff>
      <xdr:row>96</xdr:row>
      <xdr:rowOff>113691</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47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130218</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246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補助費等グラフ枠">
          <a:extLst>
            <a:ext uri="{FF2B5EF4-FFF2-40B4-BE49-F238E27FC236}">
              <a16:creationId xmlns:a16="http://schemas.microsoft.com/office/drawing/2014/main" id="{00000000-0008-0000-0600-00002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36</xdr:row>
      <xdr:rowOff>41130</xdr:rowOff>
    </xdr:from>
    <xdr:to>
      <xdr:col>54</xdr:col>
      <xdr:colOff>189865</xdr:colOff>
      <xdr:row>39</xdr:row>
      <xdr:rowOff>60027</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10475595" y="6213330"/>
          <a:ext cx="1270" cy="533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63854</xdr:rowOff>
    </xdr:from>
    <xdr:ext cx="534377" cy="259045"/>
    <xdr:sp macro="" textlink="">
      <xdr:nvSpPr>
        <xdr:cNvPr id="294" name="補助費等最小値テキスト">
          <a:extLst>
            <a:ext uri="{FF2B5EF4-FFF2-40B4-BE49-F238E27FC236}">
              <a16:creationId xmlns:a16="http://schemas.microsoft.com/office/drawing/2014/main" id="{00000000-0008-0000-0600-000026010000}"/>
            </a:ext>
          </a:extLst>
        </xdr:cNvPr>
        <xdr:cNvSpPr txBox="1"/>
      </xdr:nvSpPr>
      <xdr:spPr>
        <a:xfrm>
          <a:off x="10528300" y="6750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60027</xdr:rowOff>
    </xdr:from>
    <xdr:to>
      <xdr:col>55</xdr:col>
      <xdr:colOff>88900</xdr:colOff>
      <xdr:row>39</xdr:row>
      <xdr:rowOff>60027</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6746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159257</xdr:rowOff>
    </xdr:from>
    <xdr:ext cx="534377" cy="259045"/>
    <xdr:sp macro="" textlink="">
      <xdr:nvSpPr>
        <xdr:cNvPr id="296" name="補助費等最大値テキスト">
          <a:extLst>
            <a:ext uri="{FF2B5EF4-FFF2-40B4-BE49-F238E27FC236}">
              <a16:creationId xmlns:a16="http://schemas.microsoft.com/office/drawing/2014/main" id="{00000000-0008-0000-0600-000028010000}"/>
            </a:ext>
          </a:extLst>
        </xdr:cNvPr>
        <xdr:cNvSpPr txBox="1"/>
      </xdr:nvSpPr>
      <xdr:spPr>
        <a:xfrm>
          <a:off x="10528300" y="5988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41130</xdr:rowOff>
    </xdr:from>
    <xdr:to>
      <xdr:col>55</xdr:col>
      <xdr:colOff>88900</xdr:colOff>
      <xdr:row>36</xdr:row>
      <xdr:rowOff>41130</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10388600" y="6213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85021</xdr:rowOff>
    </xdr:from>
    <xdr:to>
      <xdr:col>55</xdr:col>
      <xdr:colOff>0</xdr:colOff>
      <xdr:row>37</xdr:row>
      <xdr:rowOff>140876</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9639300" y="6428671"/>
          <a:ext cx="838200" cy="55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168031</xdr:rowOff>
    </xdr:from>
    <xdr:ext cx="534377" cy="259045"/>
    <xdr:sp macro="" textlink="">
      <xdr:nvSpPr>
        <xdr:cNvPr id="299" name="補助費等平均値テキスト">
          <a:extLst>
            <a:ext uri="{FF2B5EF4-FFF2-40B4-BE49-F238E27FC236}">
              <a16:creationId xmlns:a16="http://schemas.microsoft.com/office/drawing/2014/main" id="{00000000-0008-0000-0600-00002B010000}"/>
            </a:ext>
          </a:extLst>
        </xdr:cNvPr>
        <xdr:cNvSpPr txBox="1"/>
      </xdr:nvSpPr>
      <xdr:spPr>
        <a:xfrm>
          <a:off x="10528300" y="65116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18154</xdr:rowOff>
    </xdr:from>
    <xdr:to>
      <xdr:col>55</xdr:col>
      <xdr:colOff>50800</xdr:colOff>
      <xdr:row>38</xdr:row>
      <xdr:rowOff>119754</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10426700" y="653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60506</xdr:rowOff>
    </xdr:from>
    <xdr:to>
      <xdr:col>50</xdr:col>
      <xdr:colOff>114300</xdr:colOff>
      <xdr:row>37</xdr:row>
      <xdr:rowOff>140876</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8750300" y="5375456"/>
          <a:ext cx="889000" cy="1109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65387</xdr:rowOff>
    </xdr:from>
    <xdr:to>
      <xdr:col>50</xdr:col>
      <xdr:colOff>165100</xdr:colOff>
      <xdr:row>38</xdr:row>
      <xdr:rowOff>166987</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9588500" y="6580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158114</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372111" y="6673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60506</xdr:rowOff>
    </xdr:from>
    <xdr:to>
      <xdr:col>45</xdr:col>
      <xdr:colOff>177800</xdr:colOff>
      <xdr:row>38</xdr:row>
      <xdr:rowOff>57611</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7861300" y="5375456"/>
          <a:ext cx="889000" cy="1197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32</xdr:row>
      <xdr:rowOff>3338</xdr:rowOff>
    </xdr:from>
    <xdr:to>
      <xdr:col>46</xdr:col>
      <xdr:colOff>38100</xdr:colOff>
      <xdr:row>32</xdr:row>
      <xdr:rowOff>104938</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8699500" y="5489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96065</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450795" y="5582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57611</xdr:rowOff>
    </xdr:from>
    <xdr:to>
      <xdr:col>41</xdr:col>
      <xdr:colOff>50800</xdr:colOff>
      <xdr:row>39</xdr:row>
      <xdr:rowOff>120324</xdr:rowOff>
    </xdr:to>
    <xdr:cxnSp macro="">
      <xdr:nvCxnSpPr>
        <xdr:cNvPr id="307" name="直線コネクタ 306">
          <a:extLst>
            <a:ext uri="{FF2B5EF4-FFF2-40B4-BE49-F238E27FC236}">
              <a16:creationId xmlns:a16="http://schemas.microsoft.com/office/drawing/2014/main" id="{00000000-0008-0000-0600-000033010000}"/>
            </a:ext>
          </a:extLst>
        </xdr:cNvPr>
        <xdr:cNvCxnSpPr/>
      </xdr:nvCxnSpPr>
      <xdr:spPr>
        <a:xfrm flipV="1">
          <a:off x="6972300" y="6572711"/>
          <a:ext cx="889000" cy="234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152135</xdr:rowOff>
    </xdr:from>
    <xdr:to>
      <xdr:col>41</xdr:col>
      <xdr:colOff>101600</xdr:colOff>
      <xdr:row>39</xdr:row>
      <xdr:rowOff>82285</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7810500" y="6667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73412</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94111" y="6759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24925</xdr:rowOff>
    </xdr:from>
    <xdr:to>
      <xdr:col>36</xdr:col>
      <xdr:colOff>165100</xdr:colOff>
      <xdr:row>39</xdr:row>
      <xdr:rowOff>126525</xdr:rowOff>
    </xdr:to>
    <xdr:sp macro="" textlink="">
      <xdr:nvSpPr>
        <xdr:cNvPr id="310" name="フローチャート: 判断 309">
          <a:extLst>
            <a:ext uri="{FF2B5EF4-FFF2-40B4-BE49-F238E27FC236}">
              <a16:creationId xmlns:a16="http://schemas.microsoft.com/office/drawing/2014/main" id="{00000000-0008-0000-0600-000036010000}"/>
            </a:ext>
          </a:extLst>
        </xdr:cNvPr>
        <xdr:cNvSpPr/>
      </xdr:nvSpPr>
      <xdr:spPr>
        <a:xfrm>
          <a:off x="6921500" y="671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143052</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05111" y="6486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34221</xdr:rowOff>
    </xdr:from>
    <xdr:to>
      <xdr:col>55</xdr:col>
      <xdr:colOff>50800</xdr:colOff>
      <xdr:row>37</xdr:row>
      <xdr:rowOff>135821</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10426700" y="6377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57098</xdr:rowOff>
    </xdr:from>
    <xdr:ext cx="534377" cy="259045"/>
    <xdr:sp macro="" textlink="">
      <xdr:nvSpPr>
        <xdr:cNvPr id="318" name="補助費等該当値テキスト">
          <a:extLst>
            <a:ext uri="{FF2B5EF4-FFF2-40B4-BE49-F238E27FC236}">
              <a16:creationId xmlns:a16="http://schemas.microsoft.com/office/drawing/2014/main" id="{00000000-0008-0000-0600-00003E010000}"/>
            </a:ext>
          </a:extLst>
        </xdr:cNvPr>
        <xdr:cNvSpPr txBox="1"/>
      </xdr:nvSpPr>
      <xdr:spPr>
        <a:xfrm>
          <a:off x="10528300" y="6229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90076</xdr:rowOff>
    </xdr:from>
    <xdr:to>
      <xdr:col>50</xdr:col>
      <xdr:colOff>165100</xdr:colOff>
      <xdr:row>38</xdr:row>
      <xdr:rowOff>20225</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9588500" y="643372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36753</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9372111" y="6208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9706</xdr:rowOff>
    </xdr:from>
    <xdr:to>
      <xdr:col>46</xdr:col>
      <xdr:colOff>38100</xdr:colOff>
      <xdr:row>31</xdr:row>
      <xdr:rowOff>111306</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8699500" y="5324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127833</xdr:rowOff>
    </xdr:from>
    <xdr:ext cx="599010"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8450795" y="5099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6811</xdr:rowOff>
    </xdr:from>
    <xdr:to>
      <xdr:col>41</xdr:col>
      <xdr:colOff>101600</xdr:colOff>
      <xdr:row>38</xdr:row>
      <xdr:rowOff>108411</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7810500" y="652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124938</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7594111" y="6297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69524</xdr:rowOff>
    </xdr:from>
    <xdr:to>
      <xdr:col>36</xdr:col>
      <xdr:colOff>165100</xdr:colOff>
      <xdr:row>39</xdr:row>
      <xdr:rowOff>171124</xdr:rowOff>
    </xdr:to>
    <xdr:sp macro="" textlink="">
      <xdr:nvSpPr>
        <xdr:cNvPr id="325" name="楕円 324">
          <a:extLst>
            <a:ext uri="{FF2B5EF4-FFF2-40B4-BE49-F238E27FC236}">
              <a16:creationId xmlns:a16="http://schemas.microsoft.com/office/drawing/2014/main" id="{00000000-0008-0000-0600-000045010000}"/>
            </a:ext>
          </a:extLst>
        </xdr:cNvPr>
        <xdr:cNvSpPr/>
      </xdr:nvSpPr>
      <xdr:spPr>
        <a:xfrm>
          <a:off x="6921500" y="6756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162251</xdr:rowOff>
    </xdr:from>
    <xdr:ext cx="534377"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705111" y="6848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a:extLst>
            <a:ext uri="{FF2B5EF4-FFF2-40B4-BE49-F238E27FC236}">
              <a16:creationId xmlns:a16="http://schemas.microsoft.com/office/drawing/2014/main" id="{00000000-0008-0000-0600-00004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2" name="普通建設事業費グラフ枠">
          <a:extLst>
            <a:ext uri="{FF2B5EF4-FFF2-40B4-BE49-F238E27FC236}">
              <a16:creationId xmlns:a16="http://schemas.microsoft.com/office/drawing/2014/main" id="{00000000-0008-0000-0600-00006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55</xdr:row>
      <xdr:rowOff>7031</xdr:rowOff>
    </xdr:from>
    <xdr:to>
      <xdr:col>54</xdr:col>
      <xdr:colOff>189865</xdr:colOff>
      <xdr:row>58</xdr:row>
      <xdr:rowOff>44031</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10475595" y="9436781"/>
          <a:ext cx="1270" cy="551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47858</xdr:rowOff>
    </xdr:from>
    <xdr:ext cx="534377" cy="259045"/>
    <xdr:sp macro="" textlink="">
      <xdr:nvSpPr>
        <xdr:cNvPr id="354" name="普通建設事業費最小値テキスト">
          <a:extLst>
            <a:ext uri="{FF2B5EF4-FFF2-40B4-BE49-F238E27FC236}">
              <a16:creationId xmlns:a16="http://schemas.microsoft.com/office/drawing/2014/main" id="{00000000-0008-0000-0600-000062010000}"/>
            </a:ext>
          </a:extLst>
        </xdr:cNvPr>
        <xdr:cNvSpPr txBox="1"/>
      </xdr:nvSpPr>
      <xdr:spPr>
        <a:xfrm>
          <a:off x="10528300" y="9991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44031</xdr:rowOff>
    </xdr:from>
    <xdr:to>
      <xdr:col>55</xdr:col>
      <xdr:colOff>88900</xdr:colOff>
      <xdr:row>58</xdr:row>
      <xdr:rowOff>44031</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10388600" y="9988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125158</xdr:rowOff>
    </xdr:from>
    <xdr:ext cx="534377" cy="259045"/>
    <xdr:sp macro="" textlink="">
      <xdr:nvSpPr>
        <xdr:cNvPr id="356" name="普通建設事業費最大値テキスト">
          <a:extLst>
            <a:ext uri="{FF2B5EF4-FFF2-40B4-BE49-F238E27FC236}">
              <a16:creationId xmlns:a16="http://schemas.microsoft.com/office/drawing/2014/main" id="{00000000-0008-0000-0600-000064010000}"/>
            </a:ext>
          </a:extLst>
        </xdr:cNvPr>
        <xdr:cNvSpPr txBox="1"/>
      </xdr:nvSpPr>
      <xdr:spPr>
        <a:xfrm>
          <a:off x="10528300" y="9212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7031</xdr:rowOff>
    </xdr:from>
    <xdr:to>
      <xdr:col>55</xdr:col>
      <xdr:colOff>88900</xdr:colOff>
      <xdr:row>55</xdr:row>
      <xdr:rowOff>7031</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10388600" y="9436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50</xdr:row>
      <xdr:rowOff>103826</xdr:rowOff>
    </xdr:from>
    <xdr:to>
      <xdr:col>55</xdr:col>
      <xdr:colOff>0</xdr:colOff>
      <xdr:row>56</xdr:row>
      <xdr:rowOff>73716</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9639300" y="8676326"/>
          <a:ext cx="838200" cy="99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116296</xdr:rowOff>
    </xdr:from>
    <xdr:ext cx="534377" cy="259045"/>
    <xdr:sp macro="" textlink="">
      <xdr:nvSpPr>
        <xdr:cNvPr id="359" name="普通建設事業費平均値テキスト">
          <a:extLst>
            <a:ext uri="{FF2B5EF4-FFF2-40B4-BE49-F238E27FC236}">
              <a16:creationId xmlns:a16="http://schemas.microsoft.com/office/drawing/2014/main" id="{00000000-0008-0000-0600-000067010000}"/>
            </a:ext>
          </a:extLst>
        </xdr:cNvPr>
        <xdr:cNvSpPr txBox="1"/>
      </xdr:nvSpPr>
      <xdr:spPr>
        <a:xfrm>
          <a:off x="10528300" y="97174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137869</xdr:rowOff>
    </xdr:from>
    <xdr:to>
      <xdr:col>55</xdr:col>
      <xdr:colOff>50800</xdr:colOff>
      <xdr:row>57</xdr:row>
      <xdr:rowOff>68019</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10426700" y="973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50</xdr:row>
      <xdr:rowOff>103826</xdr:rowOff>
    </xdr:from>
    <xdr:to>
      <xdr:col>50</xdr:col>
      <xdr:colOff>114300</xdr:colOff>
      <xdr:row>51</xdr:row>
      <xdr:rowOff>165515</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flipV="1">
          <a:off x="8750300" y="8676326"/>
          <a:ext cx="889000" cy="233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28256</xdr:rowOff>
    </xdr:from>
    <xdr:to>
      <xdr:col>50</xdr:col>
      <xdr:colOff>165100</xdr:colOff>
      <xdr:row>56</xdr:row>
      <xdr:rowOff>129856</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9588500" y="962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120983</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372111" y="9722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165515</xdr:rowOff>
    </xdr:from>
    <xdr:to>
      <xdr:col>45</xdr:col>
      <xdr:colOff>177800</xdr:colOff>
      <xdr:row>55</xdr:row>
      <xdr:rowOff>147717</xdr:rowOff>
    </xdr:to>
    <xdr:cxnSp macro="">
      <xdr:nvCxnSpPr>
        <xdr:cNvPr id="364" name="直線コネクタ 363">
          <a:extLst>
            <a:ext uri="{FF2B5EF4-FFF2-40B4-BE49-F238E27FC236}">
              <a16:creationId xmlns:a16="http://schemas.microsoft.com/office/drawing/2014/main" id="{00000000-0008-0000-0600-00006C010000}"/>
            </a:ext>
          </a:extLst>
        </xdr:cNvPr>
        <xdr:cNvCxnSpPr/>
      </xdr:nvCxnSpPr>
      <xdr:spPr>
        <a:xfrm flipV="1">
          <a:off x="7861300" y="8909465"/>
          <a:ext cx="889000" cy="668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76082</xdr:rowOff>
    </xdr:from>
    <xdr:to>
      <xdr:col>46</xdr:col>
      <xdr:colOff>38100</xdr:colOff>
      <xdr:row>56</xdr:row>
      <xdr:rowOff>6232</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8699500" y="950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168809</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483111" y="9598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147717</xdr:rowOff>
    </xdr:from>
    <xdr:to>
      <xdr:col>41</xdr:col>
      <xdr:colOff>50800</xdr:colOff>
      <xdr:row>56</xdr:row>
      <xdr:rowOff>109541</xdr:rowOff>
    </xdr:to>
    <xdr:cxnSp macro="">
      <xdr:nvCxnSpPr>
        <xdr:cNvPr id="367" name="直線コネクタ 366">
          <a:extLst>
            <a:ext uri="{FF2B5EF4-FFF2-40B4-BE49-F238E27FC236}">
              <a16:creationId xmlns:a16="http://schemas.microsoft.com/office/drawing/2014/main" id="{00000000-0008-0000-0600-00006F010000}"/>
            </a:ext>
          </a:extLst>
        </xdr:cNvPr>
        <xdr:cNvCxnSpPr/>
      </xdr:nvCxnSpPr>
      <xdr:spPr>
        <a:xfrm flipV="1">
          <a:off x="6972300" y="9577467"/>
          <a:ext cx="889000" cy="133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135241</xdr:rowOff>
    </xdr:from>
    <xdr:to>
      <xdr:col>41</xdr:col>
      <xdr:colOff>101600</xdr:colOff>
      <xdr:row>56</xdr:row>
      <xdr:rowOff>65391</xdr:rowOff>
    </xdr:to>
    <xdr:sp macro="" textlink="">
      <xdr:nvSpPr>
        <xdr:cNvPr id="368" name="フローチャート: 判断 367">
          <a:extLst>
            <a:ext uri="{FF2B5EF4-FFF2-40B4-BE49-F238E27FC236}">
              <a16:creationId xmlns:a16="http://schemas.microsoft.com/office/drawing/2014/main" id="{00000000-0008-0000-0600-000070010000}"/>
            </a:ext>
          </a:extLst>
        </xdr:cNvPr>
        <xdr:cNvSpPr/>
      </xdr:nvSpPr>
      <xdr:spPr>
        <a:xfrm>
          <a:off x="7810500" y="9564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56518</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94111" y="9657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104184</xdr:rowOff>
    </xdr:from>
    <xdr:to>
      <xdr:col>36</xdr:col>
      <xdr:colOff>165100</xdr:colOff>
      <xdr:row>57</xdr:row>
      <xdr:rowOff>34334</xdr:rowOff>
    </xdr:to>
    <xdr:sp macro="" textlink="">
      <xdr:nvSpPr>
        <xdr:cNvPr id="370" name="フローチャート: 判断 369">
          <a:extLst>
            <a:ext uri="{FF2B5EF4-FFF2-40B4-BE49-F238E27FC236}">
              <a16:creationId xmlns:a16="http://schemas.microsoft.com/office/drawing/2014/main" id="{00000000-0008-0000-0600-000072010000}"/>
            </a:ext>
          </a:extLst>
        </xdr:cNvPr>
        <xdr:cNvSpPr/>
      </xdr:nvSpPr>
      <xdr:spPr>
        <a:xfrm>
          <a:off x="6921500" y="970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25461</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05111" y="9798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22916</xdr:rowOff>
    </xdr:from>
    <xdr:to>
      <xdr:col>55</xdr:col>
      <xdr:colOff>50800</xdr:colOff>
      <xdr:row>56</xdr:row>
      <xdr:rowOff>124516</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10426700" y="9624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45793</xdr:rowOff>
    </xdr:from>
    <xdr:ext cx="534377" cy="259045"/>
    <xdr:sp macro="" textlink="">
      <xdr:nvSpPr>
        <xdr:cNvPr id="378" name="普通建設事業費該当値テキスト">
          <a:extLst>
            <a:ext uri="{FF2B5EF4-FFF2-40B4-BE49-F238E27FC236}">
              <a16:creationId xmlns:a16="http://schemas.microsoft.com/office/drawing/2014/main" id="{00000000-0008-0000-0600-00007A010000}"/>
            </a:ext>
          </a:extLst>
        </xdr:cNvPr>
        <xdr:cNvSpPr txBox="1"/>
      </xdr:nvSpPr>
      <xdr:spPr>
        <a:xfrm>
          <a:off x="10528300" y="9475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50</xdr:row>
      <xdr:rowOff>53026</xdr:rowOff>
    </xdr:from>
    <xdr:to>
      <xdr:col>50</xdr:col>
      <xdr:colOff>165100</xdr:colOff>
      <xdr:row>50</xdr:row>
      <xdr:rowOff>154626</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9588500" y="8625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48</xdr:row>
      <xdr:rowOff>171153</xdr:rowOff>
    </xdr:from>
    <xdr:ext cx="599010"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9339795" y="8400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51</xdr:row>
      <xdr:rowOff>114715</xdr:rowOff>
    </xdr:from>
    <xdr:to>
      <xdr:col>46</xdr:col>
      <xdr:colOff>38100</xdr:colOff>
      <xdr:row>52</xdr:row>
      <xdr:rowOff>44865</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8699500" y="885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50</xdr:row>
      <xdr:rowOff>61392</xdr:rowOff>
    </xdr:from>
    <xdr:ext cx="534377"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8483111" y="8633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96917</xdr:rowOff>
    </xdr:from>
    <xdr:to>
      <xdr:col>41</xdr:col>
      <xdr:colOff>101600</xdr:colOff>
      <xdr:row>56</xdr:row>
      <xdr:rowOff>27067</xdr:rowOff>
    </xdr:to>
    <xdr:sp macro="" textlink="">
      <xdr:nvSpPr>
        <xdr:cNvPr id="383" name="楕円 382">
          <a:extLst>
            <a:ext uri="{FF2B5EF4-FFF2-40B4-BE49-F238E27FC236}">
              <a16:creationId xmlns:a16="http://schemas.microsoft.com/office/drawing/2014/main" id="{00000000-0008-0000-0600-00007F010000}"/>
            </a:ext>
          </a:extLst>
        </xdr:cNvPr>
        <xdr:cNvSpPr/>
      </xdr:nvSpPr>
      <xdr:spPr>
        <a:xfrm>
          <a:off x="7810500" y="9526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43594</xdr:rowOff>
    </xdr:from>
    <xdr:ext cx="534377"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7594111" y="9301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58741</xdr:rowOff>
    </xdr:from>
    <xdr:to>
      <xdr:col>36</xdr:col>
      <xdr:colOff>165100</xdr:colOff>
      <xdr:row>56</xdr:row>
      <xdr:rowOff>160341</xdr:rowOff>
    </xdr:to>
    <xdr:sp macro="" textlink="">
      <xdr:nvSpPr>
        <xdr:cNvPr id="385" name="楕円 384">
          <a:extLst>
            <a:ext uri="{FF2B5EF4-FFF2-40B4-BE49-F238E27FC236}">
              <a16:creationId xmlns:a16="http://schemas.microsoft.com/office/drawing/2014/main" id="{00000000-0008-0000-0600-000081010000}"/>
            </a:ext>
          </a:extLst>
        </xdr:cNvPr>
        <xdr:cNvSpPr/>
      </xdr:nvSpPr>
      <xdr:spPr>
        <a:xfrm>
          <a:off x="6921500" y="9659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5418</xdr:rowOff>
    </xdr:from>
    <xdr:ext cx="534377"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705111" y="9435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2" name="正方形/長方形 391">
          <a:extLst>
            <a:ext uri="{FF2B5EF4-FFF2-40B4-BE49-F238E27FC236}">
              <a16:creationId xmlns:a16="http://schemas.microsoft.com/office/drawing/2014/main" id="{00000000-0008-0000-0600-00008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3" name="正方形/長方形 392">
          <a:extLst>
            <a:ext uri="{FF2B5EF4-FFF2-40B4-BE49-F238E27FC236}">
              <a16:creationId xmlns:a16="http://schemas.microsoft.com/office/drawing/2014/main" id="{00000000-0008-0000-0600-00008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4" name="正方形/長方形 393">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9" name="普通建設事業費 （ うち新規整備　）グラフ枠">
          <a:extLst>
            <a:ext uri="{FF2B5EF4-FFF2-40B4-BE49-F238E27FC236}">
              <a16:creationId xmlns:a16="http://schemas.microsoft.com/office/drawing/2014/main" id="{00000000-0008-0000-0600-00009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76</xdr:row>
      <xdr:rowOff>110916</xdr:rowOff>
    </xdr:from>
    <xdr:to>
      <xdr:col>54</xdr:col>
      <xdr:colOff>189865</xdr:colOff>
      <xdr:row>79</xdr:row>
      <xdr:rowOff>25761</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10475595" y="13141116"/>
          <a:ext cx="1270" cy="429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29588</xdr:rowOff>
    </xdr:from>
    <xdr:ext cx="378565" cy="259045"/>
    <xdr:sp macro="" textlink="">
      <xdr:nvSpPr>
        <xdr:cNvPr id="411" name="普通建設事業費 （ うち新規整備　）最小値テキスト">
          <a:extLst>
            <a:ext uri="{FF2B5EF4-FFF2-40B4-BE49-F238E27FC236}">
              <a16:creationId xmlns:a16="http://schemas.microsoft.com/office/drawing/2014/main" id="{00000000-0008-0000-0600-00009B010000}"/>
            </a:ext>
          </a:extLst>
        </xdr:cNvPr>
        <xdr:cNvSpPr txBox="1"/>
      </xdr:nvSpPr>
      <xdr:spPr>
        <a:xfrm>
          <a:off x="10528300" y="135741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25761</xdr:rowOff>
    </xdr:from>
    <xdr:to>
      <xdr:col>55</xdr:col>
      <xdr:colOff>88900</xdr:colOff>
      <xdr:row>79</xdr:row>
      <xdr:rowOff>25761</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10388600" y="13570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57593</xdr:rowOff>
    </xdr:from>
    <xdr:ext cx="534377" cy="259045"/>
    <xdr:sp macro="" textlink="">
      <xdr:nvSpPr>
        <xdr:cNvPr id="413" name="普通建設事業費 （ うち新規整備　）最大値テキスト">
          <a:extLst>
            <a:ext uri="{FF2B5EF4-FFF2-40B4-BE49-F238E27FC236}">
              <a16:creationId xmlns:a16="http://schemas.microsoft.com/office/drawing/2014/main" id="{00000000-0008-0000-0600-00009D010000}"/>
            </a:ext>
          </a:extLst>
        </xdr:cNvPr>
        <xdr:cNvSpPr txBox="1"/>
      </xdr:nvSpPr>
      <xdr:spPr>
        <a:xfrm>
          <a:off x="10528300" y="12916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76</xdr:row>
      <xdr:rowOff>110916</xdr:rowOff>
    </xdr:from>
    <xdr:to>
      <xdr:col>55</xdr:col>
      <xdr:colOff>88900</xdr:colOff>
      <xdr:row>76</xdr:row>
      <xdr:rowOff>110916</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10388600" y="13141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4178</xdr:rowOff>
    </xdr:from>
    <xdr:to>
      <xdr:col>55</xdr:col>
      <xdr:colOff>0</xdr:colOff>
      <xdr:row>78</xdr:row>
      <xdr:rowOff>12064</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9639300" y="12177128"/>
          <a:ext cx="838200" cy="1208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146518</xdr:rowOff>
    </xdr:from>
    <xdr:ext cx="469744" cy="259045"/>
    <xdr:sp macro="" textlink="">
      <xdr:nvSpPr>
        <xdr:cNvPr id="416" name="普通建設事業費 （ うち新規整備　）平均値テキスト">
          <a:extLst>
            <a:ext uri="{FF2B5EF4-FFF2-40B4-BE49-F238E27FC236}">
              <a16:creationId xmlns:a16="http://schemas.microsoft.com/office/drawing/2014/main" id="{00000000-0008-0000-0600-0000A0010000}"/>
            </a:ext>
          </a:extLst>
        </xdr:cNvPr>
        <xdr:cNvSpPr txBox="1"/>
      </xdr:nvSpPr>
      <xdr:spPr>
        <a:xfrm>
          <a:off x="10528300" y="133481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168091</xdr:rowOff>
    </xdr:from>
    <xdr:to>
      <xdr:col>55</xdr:col>
      <xdr:colOff>50800</xdr:colOff>
      <xdr:row>78</xdr:row>
      <xdr:rowOff>98241</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10426700" y="13369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4178</xdr:rowOff>
    </xdr:from>
    <xdr:to>
      <xdr:col>50</xdr:col>
      <xdr:colOff>114300</xdr:colOff>
      <xdr:row>73</xdr:row>
      <xdr:rowOff>21933</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flipV="1">
          <a:off x="8750300" y="12177128"/>
          <a:ext cx="889000" cy="360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13329</xdr:rowOff>
    </xdr:from>
    <xdr:to>
      <xdr:col>50</xdr:col>
      <xdr:colOff>165100</xdr:colOff>
      <xdr:row>77</xdr:row>
      <xdr:rowOff>114929</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9588500" y="13214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106056</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372111" y="13307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21933</xdr:rowOff>
    </xdr:from>
    <xdr:to>
      <xdr:col>45</xdr:col>
      <xdr:colOff>177800</xdr:colOff>
      <xdr:row>76</xdr:row>
      <xdr:rowOff>134328</xdr:rowOff>
    </xdr:to>
    <xdr:cxnSp macro="">
      <xdr:nvCxnSpPr>
        <xdr:cNvPr id="421" name="直線コネクタ 420">
          <a:extLst>
            <a:ext uri="{FF2B5EF4-FFF2-40B4-BE49-F238E27FC236}">
              <a16:creationId xmlns:a16="http://schemas.microsoft.com/office/drawing/2014/main" id="{00000000-0008-0000-0600-0000A5010000}"/>
            </a:ext>
          </a:extLst>
        </xdr:cNvPr>
        <xdr:cNvCxnSpPr/>
      </xdr:nvCxnSpPr>
      <xdr:spPr>
        <a:xfrm flipV="1">
          <a:off x="7861300" y="12537783"/>
          <a:ext cx="889000" cy="626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142335</xdr:rowOff>
    </xdr:from>
    <xdr:to>
      <xdr:col>46</xdr:col>
      <xdr:colOff>38100</xdr:colOff>
      <xdr:row>77</xdr:row>
      <xdr:rowOff>72485</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8699500" y="1317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63612</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483111" y="13265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134328</xdr:rowOff>
    </xdr:from>
    <xdr:to>
      <xdr:col>41</xdr:col>
      <xdr:colOff>50800</xdr:colOff>
      <xdr:row>78</xdr:row>
      <xdr:rowOff>41574</xdr:rowOff>
    </xdr:to>
    <xdr:cxnSp macro="">
      <xdr:nvCxnSpPr>
        <xdr:cNvPr id="424" name="直線コネクタ 423">
          <a:extLst>
            <a:ext uri="{FF2B5EF4-FFF2-40B4-BE49-F238E27FC236}">
              <a16:creationId xmlns:a16="http://schemas.microsoft.com/office/drawing/2014/main" id="{00000000-0008-0000-0600-0000A8010000}"/>
            </a:ext>
          </a:extLst>
        </xdr:cNvPr>
        <xdr:cNvCxnSpPr/>
      </xdr:nvCxnSpPr>
      <xdr:spPr>
        <a:xfrm flipV="1">
          <a:off x="6972300" y="13164528"/>
          <a:ext cx="889000" cy="250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25825</xdr:rowOff>
    </xdr:from>
    <xdr:to>
      <xdr:col>41</xdr:col>
      <xdr:colOff>101600</xdr:colOff>
      <xdr:row>77</xdr:row>
      <xdr:rowOff>127425</xdr:rowOff>
    </xdr:to>
    <xdr:sp macro="" textlink="">
      <xdr:nvSpPr>
        <xdr:cNvPr id="425" name="フローチャート: 判断 424">
          <a:extLst>
            <a:ext uri="{FF2B5EF4-FFF2-40B4-BE49-F238E27FC236}">
              <a16:creationId xmlns:a16="http://schemas.microsoft.com/office/drawing/2014/main" id="{00000000-0008-0000-0600-0000A9010000}"/>
            </a:ext>
          </a:extLst>
        </xdr:cNvPr>
        <xdr:cNvSpPr/>
      </xdr:nvSpPr>
      <xdr:spPr>
        <a:xfrm>
          <a:off x="7810500" y="13227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118552</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594111" y="13320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56820</xdr:rowOff>
    </xdr:from>
    <xdr:to>
      <xdr:col>36</xdr:col>
      <xdr:colOff>165100</xdr:colOff>
      <xdr:row>77</xdr:row>
      <xdr:rowOff>158420</xdr:rowOff>
    </xdr:to>
    <xdr:sp macro="" textlink="">
      <xdr:nvSpPr>
        <xdr:cNvPr id="427" name="フローチャート: 判断 426">
          <a:extLst>
            <a:ext uri="{FF2B5EF4-FFF2-40B4-BE49-F238E27FC236}">
              <a16:creationId xmlns:a16="http://schemas.microsoft.com/office/drawing/2014/main" id="{00000000-0008-0000-0600-0000AB010000}"/>
            </a:ext>
          </a:extLst>
        </xdr:cNvPr>
        <xdr:cNvSpPr/>
      </xdr:nvSpPr>
      <xdr:spPr>
        <a:xfrm>
          <a:off x="6921500" y="13258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3497</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05111" y="13033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132714</xdr:rowOff>
    </xdr:from>
    <xdr:to>
      <xdr:col>55</xdr:col>
      <xdr:colOff>50800</xdr:colOff>
      <xdr:row>78</xdr:row>
      <xdr:rowOff>62864</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10426700" y="1333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155591</xdr:rowOff>
    </xdr:from>
    <xdr:ext cx="534377" cy="259045"/>
    <xdr:sp macro="" textlink="">
      <xdr:nvSpPr>
        <xdr:cNvPr id="435" name="普通建設事業費 （ うち新規整備　）該当値テキスト">
          <a:extLst>
            <a:ext uri="{FF2B5EF4-FFF2-40B4-BE49-F238E27FC236}">
              <a16:creationId xmlns:a16="http://schemas.microsoft.com/office/drawing/2014/main" id="{00000000-0008-0000-0600-0000B3010000}"/>
            </a:ext>
          </a:extLst>
        </xdr:cNvPr>
        <xdr:cNvSpPr txBox="1"/>
      </xdr:nvSpPr>
      <xdr:spPr>
        <a:xfrm>
          <a:off x="10528300" y="13185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70</xdr:row>
      <xdr:rowOff>124828</xdr:rowOff>
    </xdr:from>
    <xdr:to>
      <xdr:col>50</xdr:col>
      <xdr:colOff>165100</xdr:colOff>
      <xdr:row>71</xdr:row>
      <xdr:rowOff>54978</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9588500" y="12126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69</xdr:row>
      <xdr:rowOff>71505</xdr:rowOff>
    </xdr:from>
    <xdr:ext cx="534377"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9372111" y="11901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72</xdr:row>
      <xdr:rowOff>142583</xdr:rowOff>
    </xdr:from>
    <xdr:to>
      <xdr:col>46</xdr:col>
      <xdr:colOff>38100</xdr:colOff>
      <xdr:row>73</xdr:row>
      <xdr:rowOff>72733</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8699500" y="12486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71</xdr:row>
      <xdr:rowOff>89260</xdr:rowOff>
    </xdr:from>
    <xdr:ext cx="534377"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8483111" y="12262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83528</xdr:rowOff>
    </xdr:from>
    <xdr:to>
      <xdr:col>41</xdr:col>
      <xdr:colOff>101600</xdr:colOff>
      <xdr:row>77</xdr:row>
      <xdr:rowOff>13678</xdr:rowOff>
    </xdr:to>
    <xdr:sp macro="" textlink="">
      <xdr:nvSpPr>
        <xdr:cNvPr id="440" name="楕円 439">
          <a:extLst>
            <a:ext uri="{FF2B5EF4-FFF2-40B4-BE49-F238E27FC236}">
              <a16:creationId xmlns:a16="http://schemas.microsoft.com/office/drawing/2014/main" id="{00000000-0008-0000-0600-0000B8010000}"/>
            </a:ext>
          </a:extLst>
        </xdr:cNvPr>
        <xdr:cNvSpPr/>
      </xdr:nvSpPr>
      <xdr:spPr>
        <a:xfrm>
          <a:off x="7810500" y="1311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30205</xdr:rowOff>
    </xdr:from>
    <xdr:ext cx="534377"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7594111" y="12888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162224</xdr:rowOff>
    </xdr:from>
    <xdr:to>
      <xdr:col>36</xdr:col>
      <xdr:colOff>165100</xdr:colOff>
      <xdr:row>78</xdr:row>
      <xdr:rowOff>92374</xdr:rowOff>
    </xdr:to>
    <xdr:sp macro="" textlink="">
      <xdr:nvSpPr>
        <xdr:cNvPr id="442" name="楕円 441">
          <a:extLst>
            <a:ext uri="{FF2B5EF4-FFF2-40B4-BE49-F238E27FC236}">
              <a16:creationId xmlns:a16="http://schemas.microsoft.com/office/drawing/2014/main" id="{00000000-0008-0000-0600-0000BA010000}"/>
            </a:ext>
          </a:extLst>
        </xdr:cNvPr>
        <xdr:cNvSpPr/>
      </xdr:nvSpPr>
      <xdr:spPr>
        <a:xfrm>
          <a:off x="6921500" y="13363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83501</xdr:rowOff>
    </xdr:from>
    <xdr:ext cx="469744"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737428" y="13456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9" name="正方形/長方形 448">
          <a:extLst>
            <a:ext uri="{FF2B5EF4-FFF2-40B4-BE49-F238E27FC236}">
              <a16:creationId xmlns:a16="http://schemas.microsoft.com/office/drawing/2014/main" id="{00000000-0008-0000-0600-0000C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50" name="正方形/長方形 449">
          <a:extLst>
            <a:ext uri="{FF2B5EF4-FFF2-40B4-BE49-F238E27FC236}">
              <a16:creationId xmlns:a16="http://schemas.microsoft.com/office/drawing/2014/main" id="{00000000-0008-0000-0600-0000C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1" name="正方形/長方形 450">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普通建設事業費 （ うち更新整備　）グラフ枠">
          <a:extLst>
            <a:ext uri="{FF2B5EF4-FFF2-40B4-BE49-F238E27FC236}">
              <a16:creationId xmlns:a16="http://schemas.microsoft.com/office/drawing/2014/main" id="{00000000-0008-0000-0600-0000D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118593</xdr:rowOff>
    </xdr:from>
    <xdr:to>
      <xdr:col>54</xdr:col>
      <xdr:colOff>189865</xdr:colOff>
      <xdr:row>98</xdr:row>
      <xdr:rowOff>40411</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10475595" y="15720543"/>
          <a:ext cx="1270" cy="1121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44238</xdr:rowOff>
    </xdr:from>
    <xdr:ext cx="534377" cy="259045"/>
    <xdr:sp macro="" textlink="">
      <xdr:nvSpPr>
        <xdr:cNvPr id="469" name="普通建設事業費 （ うち更新整備　）最小値テキスト">
          <a:extLst>
            <a:ext uri="{FF2B5EF4-FFF2-40B4-BE49-F238E27FC236}">
              <a16:creationId xmlns:a16="http://schemas.microsoft.com/office/drawing/2014/main" id="{00000000-0008-0000-0600-0000D5010000}"/>
            </a:ext>
          </a:extLst>
        </xdr:cNvPr>
        <xdr:cNvSpPr txBox="1"/>
      </xdr:nvSpPr>
      <xdr:spPr>
        <a:xfrm>
          <a:off x="10528300" y="16846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40411</xdr:rowOff>
    </xdr:from>
    <xdr:to>
      <xdr:col>55</xdr:col>
      <xdr:colOff>88900</xdr:colOff>
      <xdr:row>98</xdr:row>
      <xdr:rowOff>40411</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10388600" y="16842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65270</xdr:rowOff>
    </xdr:from>
    <xdr:ext cx="534377" cy="259045"/>
    <xdr:sp macro="" textlink="">
      <xdr:nvSpPr>
        <xdr:cNvPr id="471" name="普通建設事業費 （ うち更新整備　）最大値テキスト">
          <a:extLst>
            <a:ext uri="{FF2B5EF4-FFF2-40B4-BE49-F238E27FC236}">
              <a16:creationId xmlns:a16="http://schemas.microsoft.com/office/drawing/2014/main" id="{00000000-0008-0000-0600-0000D7010000}"/>
            </a:ext>
          </a:extLst>
        </xdr:cNvPr>
        <xdr:cNvSpPr txBox="1"/>
      </xdr:nvSpPr>
      <xdr:spPr>
        <a:xfrm>
          <a:off x="10528300" y="15495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118593</xdr:rowOff>
    </xdr:from>
    <xdr:to>
      <xdr:col>55</xdr:col>
      <xdr:colOff>88900</xdr:colOff>
      <xdr:row>91</xdr:row>
      <xdr:rowOff>118593</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10388600" y="15720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162065</xdr:rowOff>
    </xdr:from>
    <xdr:to>
      <xdr:col>55</xdr:col>
      <xdr:colOff>0</xdr:colOff>
      <xdr:row>95</xdr:row>
      <xdr:rowOff>53899</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9639300" y="16278365"/>
          <a:ext cx="838200" cy="63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137202</xdr:rowOff>
    </xdr:from>
    <xdr:ext cx="534377" cy="259045"/>
    <xdr:sp macro="" textlink="">
      <xdr:nvSpPr>
        <xdr:cNvPr id="474" name="普通建設事業費 （ うち更新整備　）平均値テキスト">
          <a:extLst>
            <a:ext uri="{FF2B5EF4-FFF2-40B4-BE49-F238E27FC236}">
              <a16:creationId xmlns:a16="http://schemas.microsoft.com/office/drawing/2014/main" id="{00000000-0008-0000-0600-0000DA010000}"/>
            </a:ext>
          </a:extLst>
        </xdr:cNvPr>
        <xdr:cNvSpPr txBox="1"/>
      </xdr:nvSpPr>
      <xdr:spPr>
        <a:xfrm>
          <a:off x="10528300" y="162535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158775</xdr:rowOff>
    </xdr:from>
    <xdr:to>
      <xdr:col>55</xdr:col>
      <xdr:colOff>50800</xdr:colOff>
      <xdr:row>95</xdr:row>
      <xdr:rowOff>88925</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10426700" y="16275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2960</xdr:rowOff>
    </xdr:from>
    <xdr:to>
      <xdr:col>50</xdr:col>
      <xdr:colOff>114300</xdr:colOff>
      <xdr:row>95</xdr:row>
      <xdr:rowOff>53899</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a:off x="8750300" y="16290710"/>
          <a:ext cx="889000" cy="50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37007</xdr:rowOff>
    </xdr:from>
    <xdr:to>
      <xdr:col>50</xdr:col>
      <xdr:colOff>165100</xdr:colOff>
      <xdr:row>95</xdr:row>
      <xdr:rowOff>138607</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9588500" y="16324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129734</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372111" y="16417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2960</xdr:rowOff>
    </xdr:from>
    <xdr:to>
      <xdr:col>45</xdr:col>
      <xdr:colOff>177800</xdr:colOff>
      <xdr:row>95</xdr:row>
      <xdr:rowOff>113334</xdr:rowOff>
    </xdr:to>
    <xdr:cxnSp macro="">
      <xdr:nvCxnSpPr>
        <xdr:cNvPr id="479" name="直線コネクタ 478">
          <a:extLst>
            <a:ext uri="{FF2B5EF4-FFF2-40B4-BE49-F238E27FC236}">
              <a16:creationId xmlns:a16="http://schemas.microsoft.com/office/drawing/2014/main" id="{00000000-0008-0000-0600-0000DF010000}"/>
            </a:ext>
          </a:extLst>
        </xdr:cNvPr>
        <xdr:cNvCxnSpPr/>
      </xdr:nvCxnSpPr>
      <xdr:spPr>
        <a:xfrm flipV="1">
          <a:off x="7861300" y="16290710"/>
          <a:ext cx="889000" cy="110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4775</xdr:rowOff>
    </xdr:from>
    <xdr:to>
      <xdr:col>46</xdr:col>
      <xdr:colOff>38100</xdr:colOff>
      <xdr:row>94</xdr:row>
      <xdr:rowOff>106375</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8699500" y="16121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122902</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83111" y="15896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146483</xdr:rowOff>
    </xdr:from>
    <xdr:to>
      <xdr:col>41</xdr:col>
      <xdr:colOff>50800</xdr:colOff>
      <xdr:row>95</xdr:row>
      <xdr:rowOff>113334</xdr:rowOff>
    </xdr:to>
    <xdr:cxnSp macro="">
      <xdr:nvCxnSpPr>
        <xdr:cNvPr id="482" name="直線コネクタ 481">
          <a:extLst>
            <a:ext uri="{FF2B5EF4-FFF2-40B4-BE49-F238E27FC236}">
              <a16:creationId xmlns:a16="http://schemas.microsoft.com/office/drawing/2014/main" id="{00000000-0008-0000-0600-0000E2010000}"/>
            </a:ext>
          </a:extLst>
        </xdr:cNvPr>
        <xdr:cNvCxnSpPr/>
      </xdr:nvCxnSpPr>
      <xdr:spPr>
        <a:xfrm>
          <a:off x="6972300" y="16262783"/>
          <a:ext cx="889000" cy="138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47067</xdr:rowOff>
    </xdr:from>
    <xdr:to>
      <xdr:col>41</xdr:col>
      <xdr:colOff>101600</xdr:colOff>
      <xdr:row>94</xdr:row>
      <xdr:rowOff>148667</xdr:rowOff>
    </xdr:to>
    <xdr:sp macro="" textlink="">
      <xdr:nvSpPr>
        <xdr:cNvPr id="483" name="フローチャート: 判断 482">
          <a:extLst>
            <a:ext uri="{FF2B5EF4-FFF2-40B4-BE49-F238E27FC236}">
              <a16:creationId xmlns:a16="http://schemas.microsoft.com/office/drawing/2014/main" id="{00000000-0008-0000-0600-0000E3010000}"/>
            </a:ext>
          </a:extLst>
        </xdr:cNvPr>
        <xdr:cNvSpPr/>
      </xdr:nvSpPr>
      <xdr:spPr>
        <a:xfrm>
          <a:off x="7810500" y="16163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165194</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594111" y="1593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129248</xdr:rowOff>
    </xdr:from>
    <xdr:to>
      <xdr:col>36</xdr:col>
      <xdr:colOff>165100</xdr:colOff>
      <xdr:row>96</xdr:row>
      <xdr:rowOff>59398</xdr:rowOff>
    </xdr:to>
    <xdr:sp macro="" textlink="">
      <xdr:nvSpPr>
        <xdr:cNvPr id="485" name="フローチャート: 判断 484">
          <a:extLst>
            <a:ext uri="{FF2B5EF4-FFF2-40B4-BE49-F238E27FC236}">
              <a16:creationId xmlns:a16="http://schemas.microsoft.com/office/drawing/2014/main" id="{00000000-0008-0000-0600-0000E5010000}"/>
            </a:ext>
          </a:extLst>
        </xdr:cNvPr>
        <xdr:cNvSpPr/>
      </xdr:nvSpPr>
      <xdr:spPr>
        <a:xfrm>
          <a:off x="6921500" y="164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50525</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05111" y="16509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111265</xdr:rowOff>
    </xdr:from>
    <xdr:to>
      <xdr:col>55</xdr:col>
      <xdr:colOff>50800</xdr:colOff>
      <xdr:row>95</xdr:row>
      <xdr:rowOff>41415</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10426700" y="1622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134142</xdr:rowOff>
    </xdr:from>
    <xdr:ext cx="534377" cy="259045"/>
    <xdr:sp macro="" textlink="">
      <xdr:nvSpPr>
        <xdr:cNvPr id="493" name="普通建設事業費 （ うち更新整備　）該当値テキスト">
          <a:extLst>
            <a:ext uri="{FF2B5EF4-FFF2-40B4-BE49-F238E27FC236}">
              <a16:creationId xmlns:a16="http://schemas.microsoft.com/office/drawing/2014/main" id="{00000000-0008-0000-0600-0000ED010000}"/>
            </a:ext>
          </a:extLst>
        </xdr:cNvPr>
        <xdr:cNvSpPr txBox="1"/>
      </xdr:nvSpPr>
      <xdr:spPr>
        <a:xfrm>
          <a:off x="10528300" y="16078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3099</xdr:rowOff>
    </xdr:from>
    <xdr:to>
      <xdr:col>50</xdr:col>
      <xdr:colOff>165100</xdr:colOff>
      <xdr:row>95</xdr:row>
      <xdr:rowOff>104699</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9588500" y="16290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121226</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9372111" y="16066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123610</xdr:rowOff>
    </xdr:from>
    <xdr:to>
      <xdr:col>46</xdr:col>
      <xdr:colOff>38100</xdr:colOff>
      <xdr:row>95</xdr:row>
      <xdr:rowOff>53760</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8699500" y="16239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44887</xdr:rowOff>
    </xdr:from>
    <xdr:ext cx="534377"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8483111" y="16332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62534</xdr:rowOff>
    </xdr:from>
    <xdr:to>
      <xdr:col>41</xdr:col>
      <xdr:colOff>101600</xdr:colOff>
      <xdr:row>95</xdr:row>
      <xdr:rowOff>164134</xdr:rowOff>
    </xdr:to>
    <xdr:sp macro="" textlink="">
      <xdr:nvSpPr>
        <xdr:cNvPr id="498" name="楕円 497">
          <a:extLst>
            <a:ext uri="{FF2B5EF4-FFF2-40B4-BE49-F238E27FC236}">
              <a16:creationId xmlns:a16="http://schemas.microsoft.com/office/drawing/2014/main" id="{00000000-0008-0000-0600-0000F2010000}"/>
            </a:ext>
          </a:extLst>
        </xdr:cNvPr>
        <xdr:cNvSpPr/>
      </xdr:nvSpPr>
      <xdr:spPr>
        <a:xfrm>
          <a:off x="7810500" y="16350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155261</xdr:rowOff>
    </xdr:from>
    <xdr:ext cx="534377"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7594111" y="16443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95683</xdr:rowOff>
    </xdr:from>
    <xdr:to>
      <xdr:col>36</xdr:col>
      <xdr:colOff>165100</xdr:colOff>
      <xdr:row>95</xdr:row>
      <xdr:rowOff>25833</xdr:rowOff>
    </xdr:to>
    <xdr:sp macro="" textlink="">
      <xdr:nvSpPr>
        <xdr:cNvPr id="500" name="楕円 499">
          <a:extLst>
            <a:ext uri="{FF2B5EF4-FFF2-40B4-BE49-F238E27FC236}">
              <a16:creationId xmlns:a16="http://schemas.microsoft.com/office/drawing/2014/main" id="{00000000-0008-0000-0600-0000F4010000}"/>
            </a:ext>
          </a:extLst>
        </xdr:cNvPr>
        <xdr:cNvSpPr/>
      </xdr:nvSpPr>
      <xdr:spPr>
        <a:xfrm>
          <a:off x="6921500" y="16211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42360</xdr:rowOff>
    </xdr:from>
    <xdr:ext cx="534377"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6705111" y="15987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a:extLst>
            <a:ext uri="{FF2B5EF4-FFF2-40B4-BE49-F238E27FC236}">
              <a16:creationId xmlns:a16="http://schemas.microsoft.com/office/drawing/2014/main" id="{00000000-0008-0000-0600-0000F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a:extLst>
            <a:ext uri="{FF2B5EF4-FFF2-40B4-BE49-F238E27FC236}">
              <a16:creationId xmlns:a16="http://schemas.microsoft.com/office/drawing/2014/main" id="{00000000-0008-0000-0600-0000F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a:extLst>
            <a:ext uri="{FF2B5EF4-FFF2-40B4-BE49-F238E27FC236}">
              <a16:creationId xmlns:a16="http://schemas.microsoft.com/office/drawing/2014/main" id="{00000000-0008-0000-0600-0000F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2" name="災害復旧事業費グラフ枠">
          <a:extLst>
            <a:ext uri="{FF2B5EF4-FFF2-40B4-BE49-F238E27FC236}">
              <a16:creationId xmlns:a16="http://schemas.microsoft.com/office/drawing/2014/main" id="{00000000-0008-0000-0600-00000A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51506</xdr:rowOff>
    </xdr:from>
    <xdr:to>
      <xdr:col>85</xdr:col>
      <xdr:colOff>126364</xdr:colOff>
      <xdr:row>38</xdr:row>
      <xdr:rowOff>139700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6317595" y="5195006"/>
          <a:ext cx="1269" cy="1459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4" name="災害復旧事業費最小値テキスト">
          <a:extLst>
            <a:ext uri="{FF2B5EF4-FFF2-40B4-BE49-F238E27FC236}">
              <a16:creationId xmlns:a16="http://schemas.microsoft.com/office/drawing/2014/main" id="{00000000-0008-0000-0600-00000C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169633</xdr:rowOff>
    </xdr:from>
    <xdr:ext cx="534377" cy="259045"/>
    <xdr:sp macro="" textlink="">
      <xdr:nvSpPr>
        <xdr:cNvPr id="526" name="災害復旧事業費最大値テキスト">
          <a:extLst>
            <a:ext uri="{FF2B5EF4-FFF2-40B4-BE49-F238E27FC236}">
              <a16:creationId xmlns:a16="http://schemas.microsoft.com/office/drawing/2014/main" id="{00000000-0008-0000-0600-00000E020000}"/>
            </a:ext>
          </a:extLst>
        </xdr:cNvPr>
        <xdr:cNvSpPr txBox="1"/>
      </xdr:nvSpPr>
      <xdr:spPr>
        <a:xfrm>
          <a:off x="16370300" y="4970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51506</xdr:rowOff>
    </xdr:from>
    <xdr:to>
      <xdr:col>86</xdr:col>
      <xdr:colOff>25400</xdr:colOff>
      <xdr:row>30</xdr:row>
      <xdr:rowOff>51506</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6230600" y="5195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54706</xdr:rowOff>
    </xdr:from>
    <xdr:to>
      <xdr:col>85</xdr:col>
      <xdr:colOff>127000</xdr:colOff>
      <xdr:row>36</xdr:row>
      <xdr:rowOff>129596</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5481300" y="6226906"/>
          <a:ext cx="838200" cy="74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82323</xdr:rowOff>
    </xdr:from>
    <xdr:ext cx="469744" cy="259045"/>
    <xdr:sp macro="" textlink="">
      <xdr:nvSpPr>
        <xdr:cNvPr id="529" name="災害復旧事業費平均値テキスト">
          <a:extLst>
            <a:ext uri="{FF2B5EF4-FFF2-40B4-BE49-F238E27FC236}">
              <a16:creationId xmlns:a16="http://schemas.microsoft.com/office/drawing/2014/main" id="{00000000-0008-0000-0600-000011020000}"/>
            </a:ext>
          </a:extLst>
        </xdr:cNvPr>
        <xdr:cNvSpPr txBox="1"/>
      </xdr:nvSpPr>
      <xdr:spPr>
        <a:xfrm>
          <a:off x="16370300" y="64259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103896</xdr:rowOff>
    </xdr:from>
    <xdr:to>
      <xdr:col>85</xdr:col>
      <xdr:colOff>177800</xdr:colOff>
      <xdr:row>38</xdr:row>
      <xdr:rowOff>34046</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6268700" y="6447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129596</xdr:rowOff>
    </xdr:from>
    <xdr:to>
      <xdr:col>81</xdr:col>
      <xdr:colOff>50800</xdr:colOff>
      <xdr:row>38</xdr:row>
      <xdr:rowOff>73680</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flipV="1">
          <a:off x="14592300" y="6301796"/>
          <a:ext cx="889000" cy="286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83734</xdr:rowOff>
    </xdr:from>
    <xdr:to>
      <xdr:col>81</xdr:col>
      <xdr:colOff>101600</xdr:colOff>
      <xdr:row>38</xdr:row>
      <xdr:rowOff>13884</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5430500" y="6427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5011</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46428" y="6520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73680</xdr:rowOff>
    </xdr:from>
    <xdr:to>
      <xdr:col>76</xdr:col>
      <xdr:colOff>114300</xdr:colOff>
      <xdr:row>38</xdr:row>
      <xdr:rowOff>99649</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flipV="1">
          <a:off x="13703300" y="6588780"/>
          <a:ext cx="889000" cy="25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47981</xdr:rowOff>
    </xdr:from>
    <xdr:to>
      <xdr:col>76</xdr:col>
      <xdr:colOff>165100</xdr:colOff>
      <xdr:row>37</xdr:row>
      <xdr:rowOff>149581</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4541500" y="6391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166108</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357428" y="6166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93523</xdr:rowOff>
    </xdr:from>
    <xdr:to>
      <xdr:col>71</xdr:col>
      <xdr:colOff>177800</xdr:colOff>
      <xdr:row>38</xdr:row>
      <xdr:rowOff>99649</xdr:rowOff>
    </xdr:to>
    <xdr:cxnSp macro="">
      <xdr:nvCxnSpPr>
        <xdr:cNvPr id="537" name="直線コネクタ 536">
          <a:extLst>
            <a:ext uri="{FF2B5EF4-FFF2-40B4-BE49-F238E27FC236}">
              <a16:creationId xmlns:a16="http://schemas.microsoft.com/office/drawing/2014/main" id="{00000000-0008-0000-0600-000019020000}"/>
            </a:ext>
          </a:extLst>
        </xdr:cNvPr>
        <xdr:cNvCxnSpPr/>
      </xdr:nvCxnSpPr>
      <xdr:spPr>
        <a:xfrm>
          <a:off x="12814300" y="6608623"/>
          <a:ext cx="889000" cy="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108148</xdr:rowOff>
    </xdr:from>
    <xdr:to>
      <xdr:col>72</xdr:col>
      <xdr:colOff>38100</xdr:colOff>
      <xdr:row>38</xdr:row>
      <xdr:rowOff>38298</xdr:rowOff>
    </xdr:to>
    <xdr:sp macro="" textlink="">
      <xdr:nvSpPr>
        <xdr:cNvPr id="538" name="フローチャート: 判断 537">
          <a:extLst>
            <a:ext uri="{FF2B5EF4-FFF2-40B4-BE49-F238E27FC236}">
              <a16:creationId xmlns:a16="http://schemas.microsoft.com/office/drawing/2014/main" id="{00000000-0008-0000-0600-00001A020000}"/>
            </a:ext>
          </a:extLst>
        </xdr:cNvPr>
        <xdr:cNvSpPr/>
      </xdr:nvSpPr>
      <xdr:spPr>
        <a:xfrm>
          <a:off x="13652500" y="6451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54825</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468428" y="6227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132014</xdr:rowOff>
    </xdr:from>
    <xdr:to>
      <xdr:col>67</xdr:col>
      <xdr:colOff>101600</xdr:colOff>
      <xdr:row>38</xdr:row>
      <xdr:rowOff>62164</xdr:rowOff>
    </xdr:to>
    <xdr:sp macro="" textlink="">
      <xdr:nvSpPr>
        <xdr:cNvPr id="540" name="フローチャート: 判断 539">
          <a:extLst>
            <a:ext uri="{FF2B5EF4-FFF2-40B4-BE49-F238E27FC236}">
              <a16:creationId xmlns:a16="http://schemas.microsoft.com/office/drawing/2014/main" id="{00000000-0008-0000-0600-00001C020000}"/>
            </a:ext>
          </a:extLst>
        </xdr:cNvPr>
        <xdr:cNvSpPr/>
      </xdr:nvSpPr>
      <xdr:spPr>
        <a:xfrm>
          <a:off x="12763500" y="647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78691</xdr:rowOff>
    </xdr:from>
    <xdr:ext cx="469744"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579428" y="6250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3906</xdr:rowOff>
    </xdr:from>
    <xdr:to>
      <xdr:col>85</xdr:col>
      <xdr:colOff>177800</xdr:colOff>
      <xdr:row>36</xdr:row>
      <xdr:rowOff>105506</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6268700" y="6176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26783</xdr:rowOff>
    </xdr:from>
    <xdr:ext cx="469744" cy="259045"/>
    <xdr:sp macro="" textlink="">
      <xdr:nvSpPr>
        <xdr:cNvPr id="548" name="災害復旧事業費該当値テキスト">
          <a:extLst>
            <a:ext uri="{FF2B5EF4-FFF2-40B4-BE49-F238E27FC236}">
              <a16:creationId xmlns:a16="http://schemas.microsoft.com/office/drawing/2014/main" id="{00000000-0008-0000-0600-000024020000}"/>
            </a:ext>
          </a:extLst>
        </xdr:cNvPr>
        <xdr:cNvSpPr txBox="1"/>
      </xdr:nvSpPr>
      <xdr:spPr>
        <a:xfrm>
          <a:off x="16370300" y="6027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78796</xdr:rowOff>
    </xdr:from>
    <xdr:to>
      <xdr:col>81</xdr:col>
      <xdr:colOff>101600</xdr:colOff>
      <xdr:row>37</xdr:row>
      <xdr:rowOff>8946</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5430500" y="6250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35</xdr:row>
      <xdr:rowOff>25473</xdr:rowOff>
    </xdr:from>
    <xdr:ext cx="469744"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5246428" y="6026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22880</xdr:rowOff>
    </xdr:from>
    <xdr:to>
      <xdr:col>76</xdr:col>
      <xdr:colOff>165100</xdr:colOff>
      <xdr:row>38</xdr:row>
      <xdr:rowOff>124480</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4541500" y="653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115607</xdr:rowOff>
    </xdr:from>
    <xdr:ext cx="469744"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4357428" y="663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48849</xdr:rowOff>
    </xdr:from>
    <xdr:to>
      <xdr:col>72</xdr:col>
      <xdr:colOff>38100</xdr:colOff>
      <xdr:row>38</xdr:row>
      <xdr:rowOff>150449</xdr:rowOff>
    </xdr:to>
    <xdr:sp macro="" textlink="">
      <xdr:nvSpPr>
        <xdr:cNvPr id="553" name="楕円 552">
          <a:extLst>
            <a:ext uri="{FF2B5EF4-FFF2-40B4-BE49-F238E27FC236}">
              <a16:creationId xmlns:a16="http://schemas.microsoft.com/office/drawing/2014/main" id="{00000000-0008-0000-0600-000029020000}"/>
            </a:ext>
          </a:extLst>
        </xdr:cNvPr>
        <xdr:cNvSpPr/>
      </xdr:nvSpPr>
      <xdr:spPr>
        <a:xfrm>
          <a:off x="13652500" y="656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141576</xdr:rowOff>
    </xdr:from>
    <xdr:ext cx="378565"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3514017" y="66566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42723</xdr:rowOff>
    </xdr:from>
    <xdr:to>
      <xdr:col>67</xdr:col>
      <xdr:colOff>101600</xdr:colOff>
      <xdr:row>38</xdr:row>
      <xdr:rowOff>144323</xdr:rowOff>
    </xdr:to>
    <xdr:sp macro="" textlink="">
      <xdr:nvSpPr>
        <xdr:cNvPr id="555" name="楕円 554">
          <a:extLst>
            <a:ext uri="{FF2B5EF4-FFF2-40B4-BE49-F238E27FC236}">
              <a16:creationId xmlns:a16="http://schemas.microsoft.com/office/drawing/2014/main" id="{00000000-0008-0000-0600-00002B020000}"/>
            </a:ext>
          </a:extLst>
        </xdr:cNvPr>
        <xdr:cNvSpPr/>
      </xdr:nvSpPr>
      <xdr:spPr>
        <a:xfrm>
          <a:off x="12763500" y="655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135450</xdr:rowOff>
    </xdr:from>
    <xdr:ext cx="469744"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579428" y="6650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4" name="正方形/長方形 563">
          <a:extLst>
            <a:ext uri="{FF2B5EF4-FFF2-40B4-BE49-F238E27FC236}">
              <a16:creationId xmlns:a16="http://schemas.microsoft.com/office/drawing/2014/main" id="{00000000-0008-0000-0600-00003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失業対策事業費グラフ枠">
          <a:extLst>
            <a:ext uri="{FF2B5EF4-FFF2-40B4-BE49-F238E27FC236}">
              <a16:creationId xmlns:a16="http://schemas.microsoft.com/office/drawing/2014/main" id="{00000000-0008-0000-06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3" name="失業対策事業費最小値テキスト">
          <a:extLst>
            <a:ext uri="{FF2B5EF4-FFF2-40B4-BE49-F238E27FC236}">
              <a16:creationId xmlns:a16="http://schemas.microsoft.com/office/drawing/2014/main" id="{00000000-0008-0000-0600-00003D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5" name="失業対策事業費最大値テキスト">
          <a:extLst>
            <a:ext uri="{FF2B5EF4-FFF2-40B4-BE49-F238E27FC236}">
              <a16:creationId xmlns:a16="http://schemas.microsoft.com/office/drawing/2014/main" id="{00000000-0008-0000-0600-00003F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8" name="失業対策事業費平均値テキスト">
          <a:extLst>
            <a:ext uri="{FF2B5EF4-FFF2-40B4-BE49-F238E27FC236}">
              <a16:creationId xmlns:a16="http://schemas.microsoft.com/office/drawing/2014/main" id="{00000000-0008-0000-0600-000042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6" name="直線コネクタ 585">
          <a:extLst>
            <a:ext uri="{FF2B5EF4-FFF2-40B4-BE49-F238E27FC236}">
              <a16:creationId xmlns:a16="http://schemas.microsoft.com/office/drawing/2014/main" id="{00000000-0008-0000-0600-00004A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フローチャート: 判断 588">
          <a:extLst>
            <a:ext uri="{FF2B5EF4-FFF2-40B4-BE49-F238E27FC236}">
              <a16:creationId xmlns:a16="http://schemas.microsoft.com/office/drawing/2014/main" id="{00000000-0008-0000-0600-00004D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7" name="失業対策事業費該当値テキスト">
          <a:extLst>
            <a:ext uri="{FF2B5EF4-FFF2-40B4-BE49-F238E27FC236}">
              <a16:creationId xmlns:a16="http://schemas.microsoft.com/office/drawing/2014/main" id="{00000000-0008-0000-0600-000055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4" name="楕円 603">
          <a:extLst>
            <a:ext uri="{FF2B5EF4-FFF2-40B4-BE49-F238E27FC236}">
              <a16:creationId xmlns:a16="http://schemas.microsoft.com/office/drawing/2014/main" id="{00000000-0008-0000-0600-00005C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6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公債費グラフ枠">
          <a:extLst>
            <a:ext uri="{FF2B5EF4-FFF2-40B4-BE49-F238E27FC236}">
              <a16:creationId xmlns:a16="http://schemas.microsoft.com/office/drawing/2014/main" id="{00000000-0008-0000-06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76416</xdr:rowOff>
    </xdr:from>
    <xdr:to>
      <xdr:col>85</xdr:col>
      <xdr:colOff>126364</xdr:colOff>
      <xdr:row>78</xdr:row>
      <xdr:rowOff>50394</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6317595" y="12249366"/>
          <a:ext cx="1269" cy="117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54221</xdr:rowOff>
    </xdr:from>
    <xdr:ext cx="469744" cy="259045"/>
    <xdr:sp macro="" textlink="">
      <xdr:nvSpPr>
        <xdr:cNvPr id="630" name="公債費最小値テキスト">
          <a:extLst>
            <a:ext uri="{FF2B5EF4-FFF2-40B4-BE49-F238E27FC236}">
              <a16:creationId xmlns:a16="http://schemas.microsoft.com/office/drawing/2014/main" id="{00000000-0008-0000-0600-000076020000}"/>
            </a:ext>
          </a:extLst>
        </xdr:cNvPr>
        <xdr:cNvSpPr txBox="1"/>
      </xdr:nvSpPr>
      <xdr:spPr>
        <a:xfrm>
          <a:off x="16370300" y="13427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50394</xdr:rowOff>
    </xdr:from>
    <xdr:to>
      <xdr:col>86</xdr:col>
      <xdr:colOff>25400</xdr:colOff>
      <xdr:row>78</xdr:row>
      <xdr:rowOff>50394</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3423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23093</xdr:rowOff>
    </xdr:from>
    <xdr:ext cx="534377" cy="259045"/>
    <xdr:sp macro="" textlink="">
      <xdr:nvSpPr>
        <xdr:cNvPr id="632" name="公債費最大値テキスト">
          <a:extLst>
            <a:ext uri="{FF2B5EF4-FFF2-40B4-BE49-F238E27FC236}">
              <a16:creationId xmlns:a16="http://schemas.microsoft.com/office/drawing/2014/main" id="{00000000-0008-0000-0600-000078020000}"/>
            </a:ext>
          </a:extLst>
        </xdr:cNvPr>
        <xdr:cNvSpPr txBox="1"/>
      </xdr:nvSpPr>
      <xdr:spPr>
        <a:xfrm>
          <a:off x="16370300" y="12024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76416</xdr:rowOff>
    </xdr:from>
    <xdr:to>
      <xdr:col>86</xdr:col>
      <xdr:colOff>25400</xdr:colOff>
      <xdr:row>71</xdr:row>
      <xdr:rowOff>76416</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6230600" y="12249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94628</xdr:rowOff>
    </xdr:from>
    <xdr:to>
      <xdr:col>85</xdr:col>
      <xdr:colOff>127000</xdr:colOff>
      <xdr:row>73</xdr:row>
      <xdr:rowOff>14865</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5481300" y="12439028"/>
          <a:ext cx="838200" cy="91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139126</xdr:rowOff>
    </xdr:from>
    <xdr:ext cx="534377" cy="259045"/>
    <xdr:sp macro="" textlink="">
      <xdr:nvSpPr>
        <xdr:cNvPr id="635" name="公債費平均値テキスト">
          <a:extLst>
            <a:ext uri="{FF2B5EF4-FFF2-40B4-BE49-F238E27FC236}">
              <a16:creationId xmlns:a16="http://schemas.microsoft.com/office/drawing/2014/main" id="{00000000-0008-0000-0600-00007B020000}"/>
            </a:ext>
          </a:extLst>
        </xdr:cNvPr>
        <xdr:cNvSpPr txBox="1"/>
      </xdr:nvSpPr>
      <xdr:spPr>
        <a:xfrm>
          <a:off x="16370300" y="128264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160699</xdr:rowOff>
    </xdr:from>
    <xdr:to>
      <xdr:col>85</xdr:col>
      <xdr:colOff>177800</xdr:colOff>
      <xdr:row>75</xdr:row>
      <xdr:rowOff>90849</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6268700" y="12847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51194</xdr:rowOff>
    </xdr:from>
    <xdr:to>
      <xdr:col>81</xdr:col>
      <xdr:colOff>50800</xdr:colOff>
      <xdr:row>72</xdr:row>
      <xdr:rowOff>94628</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4592300" y="1239559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143935</xdr:rowOff>
    </xdr:from>
    <xdr:to>
      <xdr:col>81</xdr:col>
      <xdr:colOff>101600</xdr:colOff>
      <xdr:row>75</xdr:row>
      <xdr:rowOff>74085</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5430500" y="12831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65212</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14111" y="12923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40316</xdr:rowOff>
    </xdr:from>
    <xdr:to>
      <xdr:col>76</xdr:col>
      <xdr:colOff>114300</xdr:colOff>
      <xdr:row>72</xdr:row>
      <xdr:rowOff>51194</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a:off x="13703300" y="12384716"/>
          <a:ext cx="889000" cy="10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169063</xdr:rowOff>
    </xdr:from>
    <xdr:to>
      <xdr:col>76</xdr:col>
      <xdr:colOff>165100</xdr:colOff>
      <xdr:row>75</xdr:row>
      <xdr:rowOff>99213</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4541500" y="1285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90340</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2949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121545</xdr:rowOff>
    </xdr:from>
    <xdr:to>
      <xdr:col>71</xdr:col>
      <xdr:colOff>177800</xdr:colOff>
      <xdr:row>72</xdr:row>
      <xdr:rowOff>40316</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a:off x="12814300" y="12294495"/>
          <a:ext cx="889000" cy="90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148622</xdr:rowOff>
    </xdr:from>
    <xdr:to>
      <xdr:col>72</xdr:col>
      <xdr:colOff>38100</xdr:colOff>
      <xdr:row>75</xdr:row>
      <xdr:rowOff>78772</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3652500" y="12835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69899</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436111" y="12928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159900</xdr:rowOff>
    </xdr:from>
    <xdr:to>
      <xdr:col>67</xdr:col>
      <xdr:colOff>101600</xdr:colOff>
      <xdr:row>75</xdr:row>
      <xdr:rowOff>90050</xdr:rowOff>
    </xdr:to>
    <xdr:sp macro="" textlink="">
      <xdr:nvSpPr>
        <xdr:cNvPr id="646" name="フローチャート: 判断 645">
          <a:extLst>
            <a:ext uri="{FF2B5EF4-FFF2-40B4-BE49-F238E27FC236}">
              <a16:creationId xmlns:a16="http://schemas.microsoft.com/office/drawing/2014/main" id="{00000000-0008-0000-0600-000086020000}"/>
            </a:ext>
          </a:extLst>
        </xdr:cNvPr>
        <xdr:cNvSpPr/>
      </xdr:nvSpPr>
      <xdr:spPr>
        <a:xfrm>
          <a:off x="12763500" y="128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81177</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547111" y="12939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135515</xdr:rowOff>
    </xdr:from>
    <xdr:to>
      <xdr:col>85</xdr:col>
      <xdr:colOff>177800</xdr:colOff>
      <xdr:row>73</xdr:row>
      <xdr:rowOff>65665</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6268700" y="1247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158392</xdr:rowOff>
    </xdr:from>
    <xdr:ext cx="534377" cy="259045"/>
    <xdr:sp macro="" textlink="">
      <xdr:nvSpPr>
        <xdr:cNvPr id="654" name="公債費該当値テキスト">
          <a:extLst>
            <a:ext uri="{FF2B5EF4-FFF2-40B4-BE49-F238E27FC236}">
              <a16:creationId xmlns:a16="http://schemas.microsoft.com/office/drawing/2014/main" id="{00000000-0008-0000-0600-00008E020000}"/>
            </a:ext>
          </a:extLst>
        </xdr:cNvPr>
        <xdr:cNvSpPr txBox="1"/>
      </xdr:nvSpPr>
      <xdr:spPr>
        <a:xfrm>
          <a:off x="16370300" y="12331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43828</xdr:rowOff>
    </xdr:from>
    <xdr:to>
      <xdr:col>81</xdr:col>
      <xdr:colOff>101600</xdr:colOff>
      <xdr:row>72</xdr:row>
      <xdr:rowOff>145428</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5430500" y="1238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70</xdr:row>
      <xdr:rowOff>161955</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5214111" y="12163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394</xdr:rowOff>
    </xdr:from>
    <xdr:to>
      <xdr:col>76</xdr:col>
      <xdr:colOff>165100</xdr:colOff>
      <xdr:row>72</xdr:row>
      <xdr:rowOff>101994</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4541500" y="12344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70</xdr:row>
      <xdr:rowOff>118521</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4325111" y="12120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160966</xdr:rowOff>
    </xdr:from>
    <xdr:to>
      <xdr:col>72</xdr:col>
      <xdr:colOff>38100</xdr:colOff>
      <xdr:row>72</xdr:row>
      <xdr:rowOff>91116</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3652500" y="12333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70</xdr:row>
      <xdr:rowOff>107643</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3436111" y="12109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70745</xdr:rowOff>
    </xdr:from>
    <xdr:to>
      <xdr:col>67</xdr:col>
      <xdr:colOff>101600</xdr:colOff>
      <xdr:row>72</xdr:row>
      <xdr:rowOff>895</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2763500" y="12243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70</xdr:row>
      <xdr:rowOff>17422</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547111" y="12018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積立金グラフ枠">
          <a:extLst>
            <a:ext uri="{FF2B5EF4-FFF2-40B4-BE49-F238E27FC236}">
              <a16:creationId xmlns:a16="http://schemas.microsoft.com/office/drawing/2014/main" id="{00000000-0008-0000-06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118859</xdr:rowOff>
    </xdr:from>
    <xdr:to>
      <xdr:col>85</xdr:col>
      <xdr:colOff>126364</xdr:colOff>
      <xdr:row>98</xdr:row>
      <xdr:rowOff>150292</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6317595" y="15720809"/>
          <a:ext cx="1269" cy="1231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154119</xdr:rowOff>
    </xdr:from>
    <xdr:ext cx="469744" cy="259045"/>
    <xdr:sp macro="" textlink="">
      <xdr:nvSpPr>
        <xdr:cNvPr id="687" name="積立金最小値テキスト">
          <a:extLst>
            <a:ext uri="{FF2B5EF4-FFF2-40B4-BE49-F238E27FC236}">
              <a16:creationId xmlns:a16="http://schemas.microsoft.com/office/drawing/2014/main" id="{00000000-0008-0000-0600-0000AF020000}"/>
            </a:ext>
          </a:extLst>
        </xdr:cNvPr>
        <xdr:cNvSpPr txBox="1"/>
      </xdr:nvSpPr>
      <xdr:spPr>
        <a:xfrm>
          <a:off x="16370300" y="16956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150292</xdr:rowOff>
    </xdr:from>
    <xdr:to>
      <xdr:col>86</xdr:col>
      <xdr:colOff>25400</xdr:colOff>
      <xdr:row>98</xdr:row>
      <xdr:rowOff>150292</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6952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65536</xdr:rowOff>
    </xdr:from>
    <xdr:ext cx="534377" cy="259045"/>
    <xdr:sp macro="" textlink="">
      <xdr:nvSpPr>
        <xdr:cNvPr id="689" name="積立金最大値テキスト">
          <a:extLst>
            <a:ext uri="{FF2B5EF4-FFF2-40B4-BE49-F238E27FC236}">
              <a16:creationId xmlns:a16="http://schemas.microsoft.com/office/drawing/2014/main" id="{00000000-0008-0000-0600-0000B1020000}"/>
            </a:ext>
          </a:extLst>
        </xdr:cNvPr>
        <xdr:cNvSpPr txBox="1"/>
      </xdr:nvSpPr>
      <xdr:spPr>
        <a:xfrm>
          <a:off x="16370300" y="15496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118859</xdr:rowOff>
    </xdr:from>
    <xdr:to>
      <xdr:col>86</xdr:col>
      <xdr:colOff>25400</xdr:colOff>
      <xdr:row>91</xdr:row>
      <xdr:rowOff>118859</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6230600" y="15720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95999</xdr:rowOff>
    </xdr:from>
    <xdr:to>
      <xdr:col>85</xdr:col>
      <xdr:colOff>127000</xdr:colOff>
      <xdr:row>97</xdr:row>
      <xdr:rowOff>143624</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5481300" y="16555199"/>
          <a:ext cx="838200" cy="219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95242</xdr:rowOff>
    </xdr:from>
    <xdr:ext cx="534377" cy="259045"/>
    <xdr:sp macro="" textlink="">
      <xdr:nvSpPr>
        <xdr:cNvPr id="692" name="積立金平均値テキスト">
          <a:extLst>
            <a:ext uri="{FF2B5EF4-FFF2-40B4-BE49-F238E27FC236}">
              <a16:creationId xmlns:a16="http://schemas.microsoft.com/office/drawing/2014/main" id="{00000000-0008-0000-0600-0000B4020000}"/>
            </a:ext>
          </a:extLst>
        </xdr:cNvPr>
        <xdr:cNvSpPr txBox="1"/>
      </xdr:nvSpPr>
      <xdr:spPr>
        <a:xfrm>
          <a:off x="16370300" y="162115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72365</xdr:rowOff>
    </xdr:from>
    <xdr:to>
      <xdr:col>85</xdr:col>
      <xdr:colOff>177800</xdr:colOff>
      <xdr:row>96</xdr:row>
      <xdr:rowOff>2515</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6268700" y="1636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132308</xdr:rowOff>
    </xdr:from>
    <xdr:to>
      <xdr:col>81</xdr:col>
      <xdr:colOff>50800</xdr:colOff>
      <xdr:row>97</xdr:row>
      <xdr:rowOff>143624</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a:off x="14592300" y="16762958"/>
          <a:ext cx="889000" cy="11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67259</xdr:rowOff>
    </xdr:from>
    <xdr:to>
      <xdr:col>81</xdr:col>
      <xdr:colOff>101600</xdr:colOff>
      <xdr:row>95</xdr:row>
      <xdr:rowOff>168859</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5430500" y="1635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13936</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14111" y="16130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132308</xdr:rowOff>
    </xdr:from>
    <xdr:to>
      <xdr:col>76</xdr:col>
      <xdr:colOff>114300</xdr:colOff>
      <xdr:row>97</xdr:row>
      <xdr:rowOff>145644</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flipV="1">
          <a:off x="13703300" y="16762958"/>
          <a:ext cx="8890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36779</xdr:rowOff>
    </xdr:from>
    <xdr:to>
      <xdr:col>76</xdr:col>
      <xdr:colOff>165100</xdr:colOff>
      <xdr:row>96</xdr:row>
      <xdr:rowOff>138379</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4541500" y="1649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154906</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25111" y="16271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119354</xdr:rowOff>
    </xdr:from>
    <xdr:to>
      <xdr:col>71</xdr:col>
      <xdr:colOff>177800</xdr:colOff>
      <xdr:row>97</xdr:row>
      <xdr:rowOff>145644</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a:off x="12814300" y="16750004"/>
          <a:ext cx="889000" cy="26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81051</xdr:rowOff>
    </xdr:from>
    <xdr:to>
      <xdr:col>72</xdr:col>
      <xdr:colOff>38100</xdr:colOff>
      <xdr:row>98</xdr:row>
      <xdr:rowOff>11201</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3652500" y="16711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27728</xdr:rowOff>
    </xdr:from>
    <xdr:ext cx="469744"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468428" y="16486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102882</xdr:rowOff>
    </xdr:from>
    <xdr:to>
      <xdr:col>67</xdr:col>
      <xdr:colOff>101600</xdr:colOff>
      <xdr:row>98</xdr:row>
      <xdr:rowOff>33032</xdr:rowOff>
    </xdr:to>
    <xdr:sp macro="" textlink="">
      <xdr:nvSpPr>
        <xdr:cNvPr id="703" name="フローチャート: 判断 702">
          <a:extLst>
            <a:ext uri="{FF2B5EF4-FFF2-40B4-BE49-F238E27FC236}">
              <a16:creationId xmlns:a16="http://schemas.microsoft.com/office/drawing/2014/main" id="{00000000-0008-0000-0600-0000BF020000}"/>
            </a:ext>
          </a:extLst>
        </xdr:cNvPr>
        <xdr:cNvSpPr/>
      </xdr:nvSpPr>
      <xdr:spPr>
        <a:xfrm>
          <a:off x="12763500" y="1673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24159</xdr:rowOff>
    </xdr:from>
    <xdr:ext cx="469744"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579428" y="16826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45199</xdr:rowOff>
    </xdr:from>
    <xdr:to>
      <xdr:col>85</xdr:col>
      <xdr:colOff>177800</xdr:colOff>
      <xdr:row>96</xdr:row>
      <xdr:rowOff>146799</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6268700" y="16504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23626</xdr:rowOff>
    </xdr:from>
    <xdr:ext cx="534377" cy="259045"/>
    <xdr:sp macro="" textlink="">
      <xdr:nvSpPr>
        <xdr:cNvPr id="711" name="積立金該当値テキスト">
          <a:extLst>
            <a:ext uri="{FF2B5EF4-FFF2-40B4-BE49-F238E27FC236}">
              <a16:creationId xmlns:a16="http://schemas.microsoft.com/office/drawing/2014/main" id="{00000000-0008-0000-0600-0000C7020000}"/>
            </a:ext>
          </a:extLst>
        </xdr:cNvPr>
        <xdr:cNvSpPr txBox="1"/>
      </xdr:nvSpPr>
      <xdr:spPr>
        <a:xfrm>
          <a:off x="16370300" y="16482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92824</xdr:rowOff>
    </xdr:from>
    <xdr:to>
      <xdr:col>81</xdr:col>
      <xdr:colOff>101600</xdr:colOff>
      <xdr:row>98</xdr:row>
      <xdr:rowOff>22974</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5430500" y="16723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14101</xdr:rowOff>
    </xdr:from>
    <xdr:ext cx="469744"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5246428" y="16816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81508</xdr:rowOff>
    </xdr:from>
    <xdr:to>
      <xdr:col>76</xdr:col>
      <xdr:colOff>165100</xdr:colOff>
      <xdr:row>98</xdr:row>
      <xdr:rowOff>11658</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4541500" y="1671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2785</xdr:rowOff>
    </xdr:from>
    <xdr:ext cx="469744"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4357428" y="16804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94844</xdr:rowOff>
    </xdr:from>
    <xdr:to>
      <xdr:col>72</xdr:col>
      <xdr:colOff>38100</xdr:colOff>
      <xdr:row>98</xdr:row>
      <xdr:rowOff>24994</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3652500" y="1672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16121</xdr:rowOff>
    </xdr:from>
    <xdr:ext cx="469744"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3468428" y="1681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68554</xdr:rowOff>
    </xdr:from>
    <xdr:to>
      <xdr:col>67</xdr:col>
      <xdr:colOff>101600</xdr:colOff>
      <xdr:row>97</xdr:row>
      <xdr:rowOff>170154</xdr:rowOff>
    </xdr:to>
    <xdr:sp macro="" textlink="">
      <xdr:nvSpPr>
        <xdr:cNvPr id="718" name="楕円 717">
          <a:extLst>
            <a:ext uri="{FF2B5EF4-FFF2-40B4-BE49-F238E27FC236}">
              <a16:creationId xmlns:a16="http://schemas.microsoft.com/office/drawing/2014/main" id="{00000000-0008-0000-0600-0000CE020000}"/>
            </a:ext>
          </a:extLst>
        </xdr:cNvPr>
        <xdr:cNvSpPr/>
      </xdr:nvSpPr>
      <xdr:spPr>
        <a:xfrm>
          <a:off x="12763500" y="1669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15231</xdr:rowOff>
    </xdr:from>
    <xdr:ext cx="469744"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2579428" y="16474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投資及び出資金グラフ枠">
          <a:extLst>
            <a:ext uri="{FF2B5EF4-FFF2-40B4-BE49-F238E27FC236}">
              <a16:creationId xmlns:a16="http://schemas.microsoft.com/office/drawing/2014/main" id="{00000000-0008-0000-06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148971</xdr:rowOff>
    </xdr:from>
    <xdr:to>
      <xdr:col>116</xdr:col>
      <xdr:colOff>62864</xdr:colOff>
      <xdr:row>39</xdr:row>
      <xdr:rowOff>44450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22159595" y="5292471"/>
          <a:ext cx="1269" cy="14385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4" name="投資及び出資金最小値テキスト">
          <a:extLst>
            <a:ext uri="{FF2B5EF4-FFF2-40B4-BE49-F238E27FC236}">
              <a16:creationId xmlns:a16="http://schemas.microsoft.com/office/drawing/2014/main" id="{00000000-0008-0000-0600-0000E8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95648</xdr:rowOff>
    </xdr:from>
    <xdr:ext cx="534377" cy="259045"/>
    <xdr:sp macro="" textlink="">
      <xdr:nvSpPr>
        <xdr:cNvPr id="746" name="投資及び出資金最大値テキスト">
          <a:extLst>
            <a:ext uri="{FF2B5EF4-FFF2-40B4-BE49-F238E27FC236}">
              <a16:creationId xmlns:a16="http://schemas.microsoft.com/office/drawing/2014/main" id="{00000000-0008-0000-0600-0000EA020000}"/>
            </a:ext>
          </a:extLst>
        </xdr:cNvPr>
        <xdr:cNvSpPr txBox="1"/>
      </xdr:nvSpPr>
      <xdr:spPr>
        <a:xfrm>
          <a:off x="22212300" y="5067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148971</xdr:rowOff>
    </xdr:from>
    <xdr:to>
      <xdr:col>116</xdr:col>
      <xdr:colOff>152400</xdr:colOff>
      <xdr:row>30</xdr:row>
      <xdr:rowOff>148971</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2072600" y="5292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60325</xdr:rowOff>
    </xdr:from>
    <xdr:to>
      <xdr:col>116</xdr:col>
      <xdr:colOff>63500</xdr:colOff>
      <xdr:row>37</xdr:row>
      <xdr:rowOff>71374</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flipV="1">
          <a:off x="21323300" y="6403975"/>
          <a:ext cx="8382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135399</xdr:rowOff>
    </xdr:from>
    <xdr:ext cx="469744" cy="259045"/>
    <xdr:sp macro="" textlink="">
      <xdr:nvSpPr>
        <xdr:cNvPr id="749" name="投資及び出資金平均値テキスト">
          <a:extLst>
            <a:ext uri="{FF2B5EF4-FFF2-40B4-BE49-F238E27FC236}">
              <a16:creationId xmlns:a16="http://schemas.microsoft.com/office/drawing/2014/main" id="{00000000-0008-0000-0600-0000ED020000}"/>
            </a:ext>
          </a:extLst>
        </xdr:cNvPr>
        <xdr:cNvSpPr txBox="1"/>
      </xdr:nvSpPr>
      <xdr:spPr>
        <a:xfrm>
          <a:off x="22212300" y="61361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112522</xdr:rowOff>
    </xdr:from>
    <xdr:to>
      <xdr:col>116</xdr:col>
      <xdr:colOff>114300</xdr:colOff>
      <xdr:row>37</xdr:row>
      <xdr:rowOff>42672</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2110700" y="6284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70104</xdr:rowOff>
    </xdr:from>
    <xdr:to>
      <xdr:col>111</xdr:col>
      <xdr:colOff>177800</xdr:colOff>
      <xdr:row>37</xdr:row>
      <xdr:rowOff>71374</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20434300" y="6413754"/>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115697</xdr:rowOff>
    </xdr:from>
    <xdr:to>
      <xdr:col>112</xdr:col>
      <xdr:colOff>38100</xdr:colOff>
      <xdr:row>37</xdr:row>
      <xdr:rowOff>45847</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21272500" y="6287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62374</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088428" y="6063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58801</xdr:rowOff>
    </xdr:from>
    <xdr:to>
      <xdr:col>107</xdr:col>
      <xdr:colOff>50800</xdr:colOff>
      <xdr:row>37</xdr:row>
      <xdr:rowOff>70104</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19545300" y="6402451"/>
          <a:ext cx="889000" cy="11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124841</xdr:rowOff>
    </xdr:from>
    <xdr:to>
      <xdr:col>107</xdr:col>
      <xdr:colOff>101600</xdr:colOff>
      <xdr:row>37</xdr:row>
      <xdr:rowOff>54991</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20383500" y="629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71518</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199428" y="6072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58801</xdr:rowOff>
    </xdr:from>
    <xdr:to>
      <xdr:col>102</xdr:col>
      <xdr:colOff>114300</xdr:colOff>
      <xdr:row>37</xdr:row>
      <xdr:rowOff>77597</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flipV="1">
          <a:off x="18656300" y="6402451"/>
          <a:ext cx="889000" cy="18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55499</xdr:rowOff>
    </xdr:from>
    <xdr:to>
      <xdr:col>102</xdr:col>
      <xdr:colOff>165100</xdr:colOff>
      <xdr:row>37</xdr:row>
      <xdr:rowOff>157099</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19494500" y="6399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148226</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10428" y="6491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122428</xdr:rowOff>
    </xdr:from>
    <xdr:to>
      <xdr:col>98</xdr:col>
      <xdr:colOff>38100</xdr:colOff>
      <xdr:row>38</xdr:row>
      <xdr:rowOff>52578</xdr:rowOff>
    </xdr:to>
    <xdr:sp macro="" textlink="">
      <xdr:nvSpPr>
        <xdr:cNvPr id="760" name="フローチャート: 判断 759">
          <a:extLst>
            <a:ext uri="{FF2B5EF4-FFF2-40B4-BE49-F238E27FC236}">
              <a16:creationId xmlns:a16="http://schemas.microsoft.com/office/drawing/2014/main" id="{00000000-0008-0000-0600-0000F8020000}"/>
            </a:ext>
          </a:extLst>
        </xdr:cNvPr>
        <xdr:cNvSpPr/>
      </xdr:nvSpPr>
      <xdr:spPr>
        <a:xfrm>
          <a:off x="18605500" y="646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43705</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21428" y="6558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9525</xdr:rowOff>
    </xdr:from>
    <xdr:to>
      <xdr:col>116</xdr:col>
      <xdr:colOff>114300</xdr:colOff>
      <xdr:row>37</xdr:row>
      <xdr:rowOff>111125</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2110700" y="635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159402</xdr:rowOff>
    </xdr:from>
    <xdr:ext cx="469744" cy="259045"/>
    <xdr:sp macro="" textlink="">
      <xdr:nvSpPr>
        <xdr:cNvPr id="768" name="投資及び出資金該当値テキスト">
          <a:extLst>
            <a:ext uri="{FF2B5EF4-FFF2-40B4-BE49-F238E27FC236}">
              <a16:creationId xmlns:a16="http://schemas.microsoft.com/office/drawing/2014/main" id="{00000000-0008-0000-0600-000000030000}"/>
            </a:ext>
          </a:extLst>
        </xdr:cNvPr>
        <xdr:cNvSpPr txBox="1"/>
      </xdr:nvSpPr>
      <xdr:spPr>
        <a:xfrm>
          <a:off x="22212300" y="6331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20574</xdr:rowOff>
    </xdr:from>
    <xdr:to>
      <xdr:col>112</xdr:col>
      <xdr:colOff>38100</xdr:colOff>
      <xdr:row>37</xdr:row>
      <xdr:rowOff>122174</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1272500" y="6364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113301</xdr:rowOff>
    </xdr:from>
    <xdr:ext cx="469744"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1088428" y="6456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19304</xdr:rowOff>
    </xdr:from>
    <xdr:to>
      <xdr:col>107</xdr:col>
      <xdr:colOff>101600</xdr:colOff>
      <xdr:row>37</xdr:row>
      <xdr:rowOff>120904</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20383500" y="636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112031</xdr:rowOff>
    </xdr:from>
    <xdr:ext cx="469744"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20199428" y="6455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8001</xdr:rowOff>
    </xdr:from>
    <xdr:to>
      <xdr:col>102</xdr:col>
      <xdr:colOff>165100</xdr:colOff>
      <xdr:row>37</xdr:row>
      <xdr:rowOff>109601</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19494500" y="6351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126128</xdr:rowOff>
    </xdr:from>
    <xdr:ext cx="469744"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9310428" y="6126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26797</xdr:rowOff>
    </xdr:from>
    <xdr:to>
      <xdr:col>98</xdr:col>
      <xdr:colOff>38100</xdr:colOff>
      <xdr:row>37</xdr:row>
      <xdr:rowOff>128397</xdr:rowOff>
    </xdr:to>
    <xdr:sp macro="" textlink="">
      <xdr:nvSpPr>
        <xdr:cNvPr id="775" name="楕円 774">
          <a:extLst>
            <a:ext uri="{FF2B5EF4-FFF2-40B4-BE49-F238E27FC236}">
              <a16:creationId xmlns:a16="http://schemas.microsoft.com/office/drawing/2014/main" id="{00000000-0008-0000-0600-000007030000}"/>
            </a:ext>
          </a:extLst>
        </xdr:cNvPr>
        <xdr:cNvSpPr/>
      </xdr:nvSpPr>
      <xdr:spPr>
        <a:xfrm>
          <a:off x="18605500" y="6370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144924</xdr:rowOff>
    </xdr:from>
    <xdr:ext cx="469744"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421428" y="6145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貸付金グラフ枠">
          <a:extLst>
            <a:ext uri="{FF2B5EF4-FFF2-40B4-BE49-F238E27FC236}">
              <a16:creationId xmlns:a16="http://schemas.microsoft.com/office/drawing/2014/main" id="{00000000-0008-0000-0600-00001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55194</xdr:rowOff>
    </xdr:from>
    <xdr:to>
      <xdr:col>116</xdr:col>
      <xdr:colOff>62864</xdr:colOff>
      <xdr:row>59</xdr:row>
      <xdr:rowOff>42545</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22159595" y="8627694"/>
          <a:ext cx="1269" cy="1530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46372</xdr:rowOff>
    </xdr:from>
    <xdr:ext cx="313932" cy="259045"/>
    <xdr:sp macro="" textlink="">
      <xdr:nvSpPr>
        <xdr:cNvPr id="801" name="貸付金最小値テキスト">
          <a:extLst>
            <a:ext uri="{FF2B5EF4-FFF2-40B4-BE49-F238E27FC236}">
              <a16:creationId xmlns:a16="http://schemas.microsoft.com/office/drawing/2014/main" id="{00000000-0008-0000-0600-000021030000}"/>
            </a:ext>
          </a:extLst>
        </xdr:cNvPr>
        <xdr:cNvSpPr txBox="1"/>
      </xdr:nvSpPr>
      <xdr:spPr>
        <a:xfrm>
          <a:off x="22212300" y="101619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42545</xdr:rowOff>
    </xdr:from>
    <xdr:to>
      <xdr:col>116</xdr:col>
      <xdr:colOff>152400</xdr:colOff>
      <xdr:row>59</xdr:row>
      <xdr:rowOff>42545</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2072600" y="10158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1871</xdr:rowOff>
    </xdr:from>
    <xdr:ext cx="534377" cy="259045"/>
    <xdr:sp macro="" textlink="">
      <xdr:nvSpPr>
        <xdr:cNvPr id="803" name="貸付金最大値テキスト">
          <a:extLst>
            <a:ext uri="{FF2B5EF4-FFF2-40B4-BE49-F238E27FC236}">
              <a16:creationId xmlns:a16="http://schemas.microsoft.com/office/drawing/2014/main" id="{00000000-0008-0000-0600-000023030000}"/>
            </a:ext>
          </a:extLst>
        </xdr:cNvPr>
        <xdr:cNvSpPr txBox="1"/>
      </xdr:nvSpPr>
      <xdr:spPr>
        <a:xfrm>
          <a:off x="22212300" y="8402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55194</xdr:rowOff>
    </xdr:from>
    <xdr:to>
      <xdr:col>116</xdr:col>
      <xdr:colOff>152400</xdr:colOff>
      <xdr:row>50</xdr:row>
      <xdr:rowOff>55194</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2072600" y="8627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63424</xdr:rowOff>
    </xdr:from>
    <xdr:to>
      <xdr:col>116</xdr:col>
      <xdr:colOff>63500</xdr:colOff>
      <xdr:row>58</xdr:row>
      <xdr:rowOff>64910</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21323300" y="10007524"/>
          <a:ext cx="838200" cy="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48226</xdr:rowOff>
    </xdr:from>
    <xdr:ext cx="469744" cy="259045"/>
    <xdr:sp macro="" textlink="">
      <xdr:nvSpPr>
        <xdr:cNvPr id="806" name="貸付金平均値テキスト">
          <a:extLst>
            <a:ext uri="{FF2B5EF4-FFF2-40B4-BE49-F238E27FC236}">
              <a16:creationId xmlns:a16="http://schemas.microsoft.com/office/drawing/2014/main" id="{00000000-0008-0000-0600-000026030000}"/>
            </a:ext>
          </a:extLst>
        </xdr:cNvPr>
        <xdr:cNvSpPr txBox="1"/>
      </xdr:nvSpPr>
      <xdr:spPr>
        <a:xfrm>
          <a:off x="22212300" y="96494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25349</xdr:rowOff>
    </xdr:from>
    <xdr:to>
      <xdr:col>116</xdr:col>
      <xdr:colOff>114300</xdr:colOff>
      <xdr:row>57</xdr:row>
      <xdr:rowOff>126949</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2110700" y="9797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61023</xdr:rowOff>
    </xdr:from>
    <xdr:to>
      <xdr:col>111</xdr:col>
      <xdr:colOff>177800</xdr:colOff>
      <xdr:row>58</xdr:row>
      <xdr:rowOff>63424</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20434300" y="10005123"/>
          <a:ext cx="889000" cy="2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889</xdr:rowOff>
    </xdr:from>
    <xdr:to>
      <xdr:col>112</xdr:col>
      <xdr:colOff>38100</xdr:colOff>
      <xdr:row>57</xdr:row>
      <xdr:rowOff>102489</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21272500" y="977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119016</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088428" y="9548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55728</xdr:rowOff>
    </xdr:from>
    <xdr:to>
      <xdr:col>107</xdr:col>
      <xdr:colOff>50800</xdr:colOff>
      <xdr:row>58</xdr:row>
      <xdr:rowOff>61023</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19545300" y="9999828"/>
          <a:ext cx="889000" cy="5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2604</xdr:rowOff>
    </xdr:from>
    <xdr:to>
      <xdr:col>107</xdr:col>
      <xdr:colOff>101600</xdr:colOff>
      <xdr:row>57</xdr:row>
      <xdr:rowOff>104204</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20383500" y="977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120731</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199428" y="9550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55118</xdr:rowOff>
    </xdr:from>
    <xdr:to>
      <xdr:col>102</xdr:col>
      <xdr:colOff>114300</xdr:colOff>
      <xdr:row>58</xdr:row>
      <xdr:rowOff>55728</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a:off x="18656300" y="9999218"/>
          <a:ext cx="889000" cy="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4737</xdr:rowOff>
    </xdr:from>
    <xdr:to>
      <xdr:col>102</xdr:col>
      <xdr:colOff>165100</xdr:colOff>
      <xdr:row>57</xdr:row>
      <xdr:rowOff>106337</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19494500" y="977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122864</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10428" y="9552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155156</xdr:rowOff>
    </xdr:from>
    <xdr:to>
      <xdr:col>98</xdr:col>
      <xdr:colOff>38100</xdr:colOff>
      <xdr:row>57</xdr:row>
      <xdr:rowOff>85306</xdr:rowOff>
    </xdr:to>
    <xdr:sp macro="" textlink="">
      <xdr:nvSpPr>
        <xdr:cNvPr id="817" name="フローチャート: 判断 816">
          <a:extLst>
            <a:ext uri="{FF2B5EF4-FFF2-40B4-BE49-F238E27FC236}">
              <a16:creationId xmlns:a16="http://schemas.microsoft.com/office/drawing/2014/main" id="{00000000-0008-0000-0600-000031030000}"/>
            </a:ext>
          </a:extLst>
        </xdr:cNvPr>
        <xdr:cNvSpPr/>
      </xdr:nvSpPr>
      <xdr:spPr>
        <a:xfrm>
          <a:off x="18605500" y="9756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101833</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21428" y="9531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14110</xdr:rowOff>
    </xdr:from>
    <xdr:to>
      <xdr:col>116</xdr:col>
      <xdr:colOff>114300</xdr:colOff>
      <xdr:row>58</xdr:row>
      <xdr:rowOff>115710</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2110700" y="9958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163987</xdr:rowOff>
    </xdr:from>
    <xdr:ext cx="469744" cy="259045"/>
    <xdr:sp macro="" textlink="">
      <xdr:nvSpPr>
        <xdr:cNvPr id="825" name="貸付金該当値テキスト">
          <a:extLst>
            <a:ext uri="{FF2B5EF4-FFF2-40B4-BE49-F238E27FC236}">
              <a16:creationId xmlns:a16="http://schemas.microsoft.com/office/drawing/2014/main" id="{00000000-0008-0000-0600-000039030000}"/>
            </a:ext>
          </a:extLst>
        </xdr:cNvPr>
        <xdr:cNvSpPr txBox="1"/>
      </xdr:nvSpPr>
      <xdr:spPr>
        <a:xfrm>
          <a:off x="22212300" y="9936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12624</xdr:rowOff>
    </xdr:from>
    <xdr:to>
      <xdr:col>112</xdr:col>
      <xdr:colOff>38100</xdr:colOff>
      <xdr:row>58</xdr:row>
      <xdr:rowOff>114224</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21272500" y="9956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105351</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21088428" y="10049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10223</xdr:rowOff>
    </xdr:from>
    <xdr:to>
      <xdr:col>107</xdr:col>
      <xdr:colOff>101600</xdr:colOff>
      <xdr:row>58</xdr:row>
      <xdr:rowOff>111823</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20383500" y="9954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102950</xdr:rowOff>
    </xdr:from>
    <xdr:ext cx="469744"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20199428" y="10047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4928</xdr:rowOff>
    </xdr:from>
    <xdr:to>
      <xdr:col>102</xdr:col>
      <xdr:colOff>165100</xdr:colOff>
      <xdr:row>58</xdr:row>
      <xdr:rowOff>106528</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19494500" y="994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97655</xdr:rowOff>
    </xdr:from>
    <xdr:ext cx="469744"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9310428" y="10041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4318</xdr:rowOff>
    </xdr:from>
    <xdr:to>
      <xdr:col>98</xdr:col>
      <xdr:colOff>38100</xdr:colOff>
      <xdr:row>58</xdr:row>
      <xdr:rowOff>105918</xdr:rowOff>
    </xdr:to>
    <xdr:sp macro="" textlink="">
      <xdr:nvSpPr>
        <xdr:cNvPr id="832" name="楕円 831">
          <a:extLst>
            <a:ext uri="{FF2B5EF4-FFF2-40B4-BE49-F238E27FC236}">
              <a16:creationId xmlns:a16="http://schemas.microsoft.com/office/drawing/2014/main" id="{00000000-0008-0000-0600-000040030000}"/>
            </a:ext>
          </a:extLst>
        </xdr:cNvPr>
        <xdr:cNvSpPr/>
      </xdr:nvSpPr>
      <xdr:spPr>
        <a:xfrm>
          <a:off x="18605500" y="9948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97045</xdr:rowOff>
    </xdr:from>
    <xdr:ext cx="469744"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421428" y="10041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7" name="繰出金グラフ枠">
          <a:extLst>
            <a:ext uri="{FF2B5EF4-FFF2-40B4-BE49-F238E27FC236}">
              <a16:creationId xmlns:a16="http://schemas.microsoft.com/office/drawing/2014/main" id="{00000000-0008-0000-0600-000059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108039</xdr:rowOff>
    </xdr:from>
    <xdr:to>
      <xdr:col>116</xdr:col>
      <xdr:colOff>62864</xdr:colOff>
      <xdr:row>79</xdr:row>
      <xdr:rowOff>99580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2159595" y="12280989"/>
          <a:ext cx="1269" cy="1363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103407</xdr:rowOff>
    </xdr:from>
    <xdr:ext cx="534377" cy="259045"/>
    <xdr:sp macro="" textlink="">
      <xdr:nvSpPr>
        <xdr:cNvPr id="859" name="繰出金最小値テキスト">
          <a:extLst>
            <a:ext uri="{FF2B5EF4-FFF2-40B4-BE49-F238E27FC236}">
              <a16:creationId xmlns:a16="http://schemas.microsoft.com/office/drawing/2014/main" id="{00000000-0008-0000-0600-00005B030000}"/>
            </a:ext>
          </a:extLst>
        </xdr:cNvPr>
        <xdr:cNvSpPr txBox="1"/>
      </xdr:nvSpPr>
      <xdr:spPr>
        <a:xfrm>
          <a:off x="22212300" y="13647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99580</xdr:rowOff>
    </xdr:from>
    <xdr:to>
      <xdr:col>116</xdr:col>
      <xdr:colOff>152400</xdr:colOff>
      <xdr:row>79</xdr:row>
      <xdr:rowOff>99580</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2072600" y="13644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54716</xdr:rowOff>
    </xdr:from>
    <xdr:ext cx="534377" cy="259045"/>
    <xdr:sp macro="" textlink="">
      <xdr:nvSpPr>
        <xdr:cNvPr id="861" name="繰出金最大値テキスト">
          <a:extLst>
            <a:ext uri="{FF2B5EF4-FFF2-40B4-BE49-F238E27FC236}">
              <a16:creationId xmlns:a16="http://schemas.microsoft.com/office/drawing/2014/main" id="{00000000-0008-0000-0600-00005D030000}"/>
            </a:ext>
          </a:extLst>
        </xdr:cNvPr>
        <xdr:cNvSpPr txBox="1"/>
      </xdr:nvSpPr>
      <xdr:spPr>
        <a:xfrm>
          <a:off x="22212300" y="12056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108039</xdr:rowOff>
    </xdr:from>
    <xdr:to>
      <xdr:col>116</xdr:col>
      <xdr:colOff>152400</xdr:colOff>
      <xdr:row>71</xdr:row>
      <xdr:rowOff>108039</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22072600" y="12280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158674</xdr:rowOff>
    </xdr:from>
    <xdr:to>
      <xdr:col>116</xdr:col>
      <xdr:colOff>63500</xdr:colOff>
      <xdr:row>75</xdr:row>
      <xdr:rowOff>5435</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21323300" y="12845974"/>
          <a:ext cx="838200" cy="18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152976</xdr:rowOff>
    </xdr:from>
    <xdr:ext cx="534377" cy="259045"/>
    <xdr:sp macro="" textlink="">
      <xdr:nvSpPr>
        <xdr:cNvPr id="864" name="繰出金平均値テキスト">
          <a:extLst>
            <a:ext uri="{FF2B5EF4-FFF2-40B4-BE49-F238E27FC236}">
              <a16:creationId xmlns:a16="http://schemas.microsoft.com/office/drawing/2014/main" id="{00000000-0008-0000-0600-000060030000}"/>
            </a:ext>
          </a:extLst>
        </xdr:cNvPr>
        <xdr:cNvSpPr txBox="1"/>
      </xdr:nvSpPr>
      <xdr:spPr>
        <a:xfrm>
          <a:off x="22212300" y="130117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3099</xdr:rowOff>
    </xdr:from>
    <xdr:to>
      <xdr:col>116</xdr:col>
      <xdr:colOff>114300</xdr:colOff>
      <xdr:row>76</xdr:row>
      <xdr:rowOff>104699</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2110700" y="13033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170028</xdr:rowOff>
    </xdr:from>
    <xdr:to>
      <xdr:col>111</xdr:col>
      <xdr:colOff>177800</xdr:colOff>
      <xdr:row>75</xdr:row>
      <xdr:rowOff>5435</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a:off x="20434300" y="12857328"/>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25349</xdr:rowOff>
    </xdr:from>
    <xdr:to>
      <xdr:col>112</xdr:col>
      <xdr:colOff>38100</xdr:colOff>
      <xdr:row>76</xdr:row>
      <xdr:rowOff>126949</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21272500" y="13055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118076</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056111" y="13148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170028</xdr:rowOff>
    </xdr:from>
    <xdr:to>
      <xdr:col>107</xdr:col>
      <xdr:colOff>50800</xdr:colOff>
      <xdr:row>75</xdr:row>
      <xdr:rowOff>53784</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flipV="1">
          <a:off x="19545300" y="12857328"/>
          <a:ext cx="889000" cy="55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39218</xdr:rowOff>
    </xdr:from>
    <xdr:to>
      <xdr:col>107</xdr:col>
      <xdr:colOff>101600</xdr:colOff>
      <xdr:row>76</xdr:row>
      <xdr:rowOff>140818</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20383500" y="13069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131945</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167111" y="13162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70</xdr:row>
      <xdr:rowOff>170599</xdr:rowOff>
    </xdr:from>
    <xdr:to>
      <xdr:col>102</xdr:col>
      <xdr:colOff>114300</xdr:colOff>
      <xdr:row>75</xdr:row>
      <xdr:rowOff>53784</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a:off x="18656300" y="12172099"/>
          <a:ext cx="889000" cy="740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164109</xdr:rowOff>
    </xdr:from>
    <xdr:to>
      <xdr:col>102</xdr:col>
      <xdr:colOff>165100</xdr:colOff>
      <xdr:row>76</xdr:row>
      <xdr:rowOff>94259</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19494500" y="13022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85386</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78111" y="13115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27940</xdr:rowOff>
    </xdr:from>
    <xdr:to>
      <xdr:col>98</xdr:col>
      <xdr:colOff>38100</xdr:colOff>
      <xdr:row>75</xdr:row>
      <xdr:rowOff>129540</xdr:rowOff>
    </xdr:to>
    <xdr:sp macro="" textlink="">
      <xdr:nvSpPr>
        <xdr:cNvPr id="875" name="フローチャート: 判断 874">
          <a:extLst>
            <a:ext uri="{FF2B5EF4-FFF2-40B4-BE49-F238E27FC236}">
              <a16:creationId xmlns:a16="http://schemas.microsoft.com/office/drawing/2014/main" id="{00000000-0008-0000-0600-00006B030000}"/>
            </a:ext>
          </a:extLst>
        </xdr:cNvPr>
        <xdr:cNvSpPr/>
      </xdr:nvSpPr>
      <xdr:spPr>
        <a:xfrm>
          <a:off x="18605500" y="1288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120666</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89111" y="12979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107874</xdr:rowOff>
    </xdr:from>
    <xdr:to>
      <xdr:col>116</xdr:col>
      <xdr:colOff>114300</xdr:colOff>
      <xdr:row>75</xdr:row>
      <xdr:rowOff>38024</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2110700" y="12795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130751</xdr:rowOff>
    </xdr:from>
    <xdr:ext cx="534377" cy="259045"/>
    <xdr:sp macro="" textlink="">
      <xdr:nvSpPr>
        <xdr:cNvPr id="883" name="繰出金該当値テキスト">
          <a:extLst>
            <a:ext uri="{FF2B5EF4-FFF2-40B4-BE49-F238E27FC236}">
              <a16:creationId xmlns:a16="http://schemas.microsoft.com/office/drawing/2014/main" id="{00000000-0008-0000-0600-000073030000}"/>
            </a:ext>
          </a:extLst>
        </xdr:cNvPr>
        <xdr:cNvSpPr txBox="1"/>
      </xdr:nvSpPr>
      <xdr:spPr>
        <a:xfrm>
          <a:off x="22212300" y="12646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126085</xdr:rowOff>
    </xdr:from>
    <xdr:to>
      <xdr:col>112</xdr:col>
      <xdr:colOff>38100</xdr:colOff>
      <xdr:row>75</xdr:row>
      <xdr:rowOff>56235</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21272500" y="128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72762</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1056111" y="12588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119228</xdr:rowOff>
    </xdr:from>
    <xdr:to>
      <xdr:col>107</xdr:col>
      <xdr:colOff>101600</xdr:colOff>
      <xdr:row>75</xdr:row>
      <xdr:rowOff>49378</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20383500" y="1280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65905</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20167111" y="12581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2984</xdr:rowOff>
    </xdr:from>
    <xdr:to>
      <xdr:col>102</xdr:col>
      <xdr:colOff>165100</xdr:colOff>
      <xdr:row>75</xdr:row>
      <xdr:rowOff>104584</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19494500" y="12861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121111</xdr:rowOff>
    </xdr:from>
    <xdr:ext cx="534377"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9278111" y="12636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70</xdr:row>
      <xdr:rowOff>119799</xdr:rowOff>
    </xdr:from>
    <xdr:to>
      <xdr:col>98</xdr:col>
      <xdr:colOff>38100</xdr:colOff>
      <xdr:row>71</xdr:row>
      <xdr:rowOff>49949</xdr:rowOff>
    </xdr:to>
    <xdr:sp macro="" textlink="">
      <xdr:nvSpPr>
        <xdr:cNvPr id="890" name="楕円 889">
          <a:extLst>
            <a:ext uri="{FF2B5EF4-FFF2-40B4-BE49-F238E27FC236}">
              <a16:creationId xmlns:a16="http://schemas.microsoft.com/office/drawing/2014/main" id="{00000000-0008-0000-0600-00007A030000}"/>
            </a:ext>
          </a:extLst>
        </xdr:cNvPr>
        <xdr:cNvSpPr/>
      </xdr:nvSpPr>
      <xdr:spPr>
        <a:xfrm>
          <a:off x="18605500" y="12121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69</xdr:row>
      <xdr:rowOff>66476</xdr:rowOff>
    </xdr:from>
    <xdr:ext cx="534377"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389111" y="1189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6" name="前年度繰上充用金グラフ枠">
          <a:extLst>
            <a:ext uri="{FF2B5EF4-FFF2-40B4-BE49-F238E27FC236}">
              <a16:creationId xmlns:a16="http://schemas.microsoft.com/office/drawing/2014/main" id="{00000000-0008-0000-0600-00008A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8" name="前年度繰上充用金最小値テキスト">
          <a:extLst>
            <a:ext uri="{FF2B5EF4-FFF2-40B4-BE49-F238E27FC236}">
              <a16:creationId xmlns:a16="http://schemas.microsoft.com/office/drawing/2014/main" id="{00000000-0008-0000-0600-00008C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0" name="前年度繰上充用金最大値テキスト">
          <a:extLst>
            <a:ext uri="{FF2B5EF4-FFF2-40B4-BE49-F238E27FC236}">
              <a16:creationId xmlns:a16="http://schemas.microsoft.com/office/drawing/2014/main" id="{00000000-0008-0000-0600-00008E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3" name="前年度繰上充用金平均値テキスト">
          <a:extLst>
            <a:ext uri="{FF2B5EF4-FFF2-40B4-BE49-F238E27FC236}">
              <a16:creationId xmlns:a16="http://schemas.microsoft.com/office/drawing/2014/main" id="{00000000-0008-0000-0600-000091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1" name="直線コネクタ 920">
          <a:extLst>
            <a:ext uri="{FF2B5EF4-FFF2-40B4-BE49-F238E27FC236}">
              <a16:creationId xmlns:a16="http://schemas.microsoft.com/office/drawing/2014/main" id="{00000000-0008-0000-0600-000099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フローチャート: 判断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2" name="前年度繰上充用金該当値テキスト">
          <a:extLst>
            <a:ext uri="{FF2B5EF4-FFF2-40B4-BE49-F238E27FC236}">
              <a16:creationId xmlns:a16="http://schemas.microsoft.com/office/drawing/2014/main" id="{00000000-0008-0000-0600-0000A4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9" name="楕円 938">
          <a:extLst>
            <a:ext uri="{FF2B5EF4-FFF2-40B4-BE49-F238E27FC236}">
              <a16:creationId xmlns:a16="http://schemas.microsoft.com/office/drawing/2014/main" id="{00000000-0008-0000-0600-0000AB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1" name="正方形/長方形 940">
          <a:extLst>
            <a:ext uri="{FF2B5EF4-FFF2-40B4-BE49-F238E27FC236}">
              <a16:creationId xmlns:a16="http://schemas.microsoft.com/office/drawing/2014/main" id="{00000000-0008-0000-0600-0000A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2" name="正方形/長方形 941">
          <a:extLst>
            <a:ext uri="{FF2B5EF4-FFF2-40B4-BE49-F238E27FC236}">
              <a16:creationId xmlns:a16="http://schemas.microsoft.com/office/drawing/2014/main" id="{00000000-0008-0000-0600-0000A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類似団体平均と比較すると、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扶助費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災害復旧事業費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及び補助費等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が特に高くなっている。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扶助費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社会保障費の増加による上昇傾向はあるが、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国・子育て世帯への臨時特別給付金事業や住民税非課税世帯等臨時特別給付金事業の減により、前年度と比較して総額は減少している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災害復旧費は、令和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月大雨による災害復旧が継続していることに加え、令和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年度台風等よる被害のため、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公債費は、合併前後の積極的な社会基盤整備に係る起債発行により、類似団体平均の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倍近くとなっていたが、近年は繰上償還や新規発行額の抑制を行うことにより、減少傾向にある。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補助費等は、令和元年度に下水道事業を法適化し、繰出金が補助費等となった影響等により、類似団体平均と比較して高水準である。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島根県出雲市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173,835
169,165
624.32
88,646,252
85,922,704
1,522,026
45,858,849
94,808,401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12.5
157.4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57404</xdr:rowOff>
    </xdr:from>
    <xdr:to>
      <xdr:col>24</xdr:col>
      <xdr:colOff>62865</xdr:colOff>
      <xdr:row>38</xdr:row>
      <xdr:rowOff>130556</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372354"/>
          <a:ext cx="1270" cy="1273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134383</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64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130556</xdr:rowOff>
    </xdr:from>
    <xdr:to>
      <xdr:col>24</xdr:col>
      <xdr:colOff>152400</xdr:colOff>
      <xdr:row>38</xdr:row>
      <xdr:rowOff>130556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645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4081</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147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2,561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57404</xdr:rowOff>
    </xdr:from>
    <xdr:to>
      <xdr:col>24</xdr:col>
      <xdr:colOff>152400</xdr:colOff>
      <xdr:row>31</xdr:row>
      <xdr:rowOff>57404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372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7112</xdr:rowOff>
    </xdr:from>
    <xdr:to>
      <xdr:col>24</xdr:col>
      <xdr:colOff>63500</xdr:colOff>
      <xdr:row>37</xdr:row>
      <xdr:rowOff>29972</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6179312"/>
          <a:ext cx="838200" cy="19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127779</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7856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104902</xdr:rowOff>
    </xdr:from>
    <xdr:to>
      <xdr:col>24</xdr:col>
      <xdr:colOff>114300</xdr:colOff>
      <xdr:row>35</xdr:row>
      <xdr:rowOff>35052</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5934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25400</xdr:rowOff>
    </xdr:from>
    <xdr:to>
      <xdr:col>19</xdr:col>
      <xdr:colOff>177800</xdr:colOff>
      <xdr:row>37</xdr:row>
      <xdr:rowOff>29972</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36905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8890</xdr:rowOff>
    </xdr:from>
    <xdr:to>
      <xdr:col>20</xdr:col>
      <xdr:colOff>38100</xdr:colOff>
      <xdr:row>35</xdr:row>
      <xdr:rowOff>110490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09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127017</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784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137414</xdr:rowOff>
    </xdr:from>
    <xdr:to>
      <xdr:col>15</xdr:col>
      <xdr:colOff>50800</xdr:colOff>
      <xdr:row>37</xdr:row>
      <xdr:rowOff>25400</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5966714"/>
          <a:ext cx="889000" cy="402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141478</xdr:rowOff>
    </xdr:from>
    <xdr:to>
      <xdr:col>15</xdr:col>
      <xdr:colOff>101600</xdr:colOff>
      <xdr:row>35</xdr:row>
      <xdr:rowOff>71628</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970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88155</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746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137414</xdr:rowOff>
    </xdr:from>
    <xdr:to>
      <xdr:col>10</xdr:col>
      <xdr:colOff>114300</xdr:colOff>
      <xdr:row>35</xdr:row>
      <xdr:rowOff>2540</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596671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148336</xdr:rowOff>
    </xdr:from>
    <xdr:to>
      <xdr:col>10</xdr:col>
      <xdr:colOff>165100</xdr:colOff>
      <xdr:row>35</xdr:row>
      <xdr:rowOff>78486</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69613</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07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104902</xdr:rowOff>
    </xdr:from>
    <xdr:to>
      <xdr:col>6</xdr:col>
      <xdr:colOff>38100</xdr:colOff>
      <xdr:row>35</xdr:row>
      <xdr:rowOff>35052</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34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51579</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709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127762</xdr:rowOff>
    </xdr:from>
    <xdr:to>
      <xdr:col>24</xdr:col>
      <xdr:colOff>114300</xdr:colOff>
      <xdr:row>36</xdr:row>
      <xdr:rowOff>57912</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12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106189</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10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150622</xdr:rowOff>
    </xdr:from>
    <xdr:to>
      <xdr:col>20</xdr:col>
      <xdr:colOff>38100</xdr:colOff>
      <xdr:row>37</xdr:row>
      <xdr:rowOff>80772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322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71899</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415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146050</xdr:rowOff>
    </xdr:from>
    <xdr:to>
      <xdr:col>15</xdr:col>
      <xdr:colOff>101600</xdr:colOff>
      <xdr:row>37</xdr:row>
      <xdr:rowOff>76200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318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67327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41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86614</xdr:rowOff>
    </xdr:from>
    <xdr:to>
      <xdr:col>10</xdr:col>
      <xdr:colOff>165100</xdr:colOff>
      <xdr:row>35</xdr:row>
      <xdr:rowOff>16764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915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33291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691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123190</xdr:rowOff>
    </xdr:from>
    <xdr:to>
      <xdr:col>6</xdr:col>
      <xdr:colOff>38100</xdr:colOff>
      <xdr:row>35</xdr:row>
      <xdr:rowOff>53340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952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44467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04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55</xdr:row>
      <xdr:rowOff>90957</xdr:rowOff>
    </xdr:from>
    <xdr:to>
      <xdr:col>24</xdr:col>
      <xdr:colOff>62865</xdr:colOff>
      <xdr:row>58</xdr:row>
      <xdr:rowOff>162433</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9520707"/>
          <a:ext cx="1270" cy="585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166260</xdr:rowOff>
    </xdr:from>
    <xdr:ext cx="534377"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11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162433</xdr:rowOff>
    </xdr:from>
    <xdr:to>
      <xdr:col>24</xdr:col>
      <xdr:colOff>152400</xdr:colOff>
      <xdr:row>58</xdr:row>
      <xdr:rowOff>162433</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106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37634</xdr:rowOff>
    </xdr:from>
    <xdr:ext cx="534377"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9295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80,338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55</xdr:row>
      <xdr:rowOff>90957</xdr:rowOff>
    </xdr:from>
    <xdr:to>
      <xdr:col>24</xdr:col>
      <xdr:colOff>152400</xdr:colOff>
      <xdr:row>55</xdr:row>
      <xdr:rowOff>90957</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9520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83642</xdr:rowOff>
    </xdr:from>
    <xdr:to>
      <xdr:col>24</xdr:col>
      <xdr:colOff>63500</xdr:colOff>
      <xdr:row>58</xdr:row>
      <xdr:rowOff>33922</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3797300" y="9856292"/>
          <a:ext cx="838200" cy="121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26382</xdr:rowOff>
    </xdr:from>
    <xdr:ext cx="534377"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7990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47955</xdr:rowOff>
    </xdr:from>
    <xdr:to>
      <xdr:col>24</xdr:col>
      <xdr:colOff>114300</xdr:colOff>
      <xdr:row>57</xdr:row>
      <xdr:rowOff>149555</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820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156959</xdr:rowOff>
    </xdr:from>
    <xdr:to>
      <xdr:col>19</xdr:col>
      <xdr:colOff>177800</xdr:colOff>
      <xdr:row>58</xdr:row>
      <xdr:rowOff>33922</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908300" y="8729459"/>
          <a:ext cx="889000" cy="1248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51003</xdr:rowOff>
    </xdr:from>
    <xdr:to>
      <xdr:col>20</xdr:col>
      <xdr:colOff>38100</xdr:colOff>
      <xdr:row>57</xdr:row>
      <xdr:rowOff>152603</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9823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169130</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530111" y="959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156959</xdr:rowOff>
    </xdr:from>
    <xdr:to>
      <xdr:col>15</xdr:col>
      <xdr:colOff>50800</xdr:colOff>
      <xdr:row>58</xdr:row>
      <xdr:rowOff>52515</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019300" y="8729459"/>
          <a:ext cx="889000" cy="1267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49</xdr:row>
      <xdr:rowOff>162471</xdr:rowOff>
    </xdr:from>
    <xdr:to>
      <xdr:col>15</xdr:col>
      <xdr:colOff>101600</xdr:colOff>
      <xdr:row>50</xdr:row>
      <xdr:rowOff>92621</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8563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48</xdr:row>
      <xdr:rowOff>109148</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08795" y="8338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24308</xdr:rowOff>
    </xdr:from>
    <xdr:to>
      <xdr:col>10</xdr:col>
      <xdr:colOff>114300</xdr:colOff>
      <xdr:row>58</xdr:row>
      <xdr:rowOff>52515</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1130300" y="9968408"/>
          <a:ext cx="889000" cy="28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170574</xdr:rowOff>
    </xdr:from>
    <xdr:to>
      <xdr:col>10</xdr:col>
      <xdr:colOff>165100</xdr:colOff>
      <xdr:row>58</xdr:row>
      <xdr:rowOff>100724</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9943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117251</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52111" y="9718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37909</xdr:rowOff>
    </xdr:from>
    <xdr:to>
      <xdr:col>6</xdr:col>
      <xdr:colOff>38100</xdr:colOff>
      <xdr:row>58</xdr:row>
      <xdr:rowOff>139509</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9982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130636</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63111" y="10074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32842</xdr:rowOff>
    </xdr:from>
    <xdr:to>
      <xdr:col>24</xdr:col>
      <xdr:colOff>114300</xdr:colOff>
      <xdr:row>57</xdr:row>
      <xdr:rowOff>134442</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805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55719</xdr:rowOff>
    </xdr:from>
    <xdr:ext cx="534377"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656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154572</xdr:rowOff>
    </xdr:from>
    <xdr:to>
      <xdr:col>20</xdr:col>
      <xdr:colOff>38100</xdr:colOff>
      <xdr:row>58</xdr:row>
      <xdr:rowOff>84722</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9927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75849</xdr:rowOff>
    </xdr:from>
    <xdr:ext cx="534377"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530111" y="10019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50</xdr:row>
      <xdr:rowOff>106159</xdr:rowOff>
    </xdr:from>
    <xdr:to>
      <xdr:col>15</xdr:col>
      <xdr:colOff>101600</xdr:colOff>
      <xdr:row>51</xdr:row>
      <xdr:rowOff>36309</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8678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27436</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08795" y="8771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1715</xdr:rowOff>
    </xdr:from>
    <xdr:to>
      <xdr:col>10</xdr:col>
      <xdr:colOff>165100</xdr:colOff>
      <xdr:row>58</xdr:row>
      <xdr:rowOff>103315</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994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94442</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52111" y="10038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144958</xdr:rowOff>
    </xdr:from>
    <xdr:to>
      <xdr:col>6</xdr:col>
      <xdr:colOff>38100</xdr:colOff>
      <xdr:row>58</xdr:row>
      <xdr:rowOff>75108</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9917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91635</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63111" y="9692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a:extLst>
            <a:ext uri="{FF2B5EF4-FFF2-40B4-BE49-F238E27FC236}">
              <a16:creationId xmlns:a16="http://schemas.microsoft.com/office/drawing/2014/main" id="{00000000-0008-0000-07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130137</xdr:rowOff>
    </xdr:from>
    <xdr:to>
      <xdr:col>24</xdr:col>
      <xdr:colOff>62865</xdr:colOff>
      <xdr:row>77</xdr:row>
      <xdr:rowOff>30105</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4633595" y="12131637"/>
          <a:ext cx="1270" cy="1100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33932</xdr:rowOff>
    </xdr:from>
    <xdr:ext cx="599010" cy="259045"/>
    <xdr:sp macro="" textlink="">
      <xdr:nvSpPr>
        <xdr:cNvPr id="171" name="民生費最小値テキスト">
          <a:extLst>
            <a:ext uri="{FF2B5EF4-FFF2-40B4-BE49-F238E27FC236}">
              <a16:creationId xmlns:a16="http://schemas.microsoft.com/office/drawing/2014/main" id="{00000000-0008-0000-0700-0000AB000000}"/>
            </a:ext>
          </a:extLst>
        </xdr:cNvPr>
        <xdr:cNvSpPr txBox="1"/>
      </xdr:nvSpPr>
      <xdr:spPr>
        <a:xfrm>
          <a:off x="4686300" y="13235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30105</xdr:rowOff>
    </xdr:from>
    <xdr:to>
      <xdr:col>24</xdr:col>
      <xdr:colOff>152400</xdr:colOff>
      <xdr:row>77</xdr:row>
      <xdr:rowOff>30105</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3231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76814</xdr:rowOff>
    </xdr:from>
    <xdr:ext cx="599010" cy="259045"/>
    <xdr:sp macro="" textlink="">
      <xdr:nvSpPr>
        <xdr:cNvPr id="173" name="民生費最大値テキスト">
          <a:extLst>
            <a:ext uri="{FF2B5EF4-FFF2-40B4-BE49-F238E27FC236}">
              <a16:creationId xmlns:a16="http://schemas.microsoft.com/office/drawing/2014/main" id="{00000000-0008-0000-0700-0000AD000000}"/>
            </a:ext>
          </a:extLst>
        </xdr:cNvPr>
        <xdr:cNvSpPr txBox="1"/>
      </xdr:nvSpPr>
      <xdr:spPr>
        <a:xfrm>
          <a:off x="4686300" y="11906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196,502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130137</xdr:rowOff>
    </xdr:from>
    <xdr:to>
      <xdr:col>24</xdr:col>
      <xdr:colOff>152400</xdr:colOff>
      <xdr:row>70</xdr:row>
      <xdr:rowOff>130137</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2131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110287</xdr:rowOff>
    </xdr:from>
    <xdr:to>
      <xdr:col>24</xdr:col>
      <xdr:colOff>63500</xdr:colOff>
      <xdr:row>73</xdr:row>
      <xdr:rowOff>31210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3797300" y="12283237"/>
          <a:ext cx="838200" cy="263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70890</xdr:rowOff>
    </xdr:from>
    <xdr:ext cx="599010" cy="259045"/>
    <xdr:sp macro="" textlink="">
      <xdr:nvSpPr>
        <xdr:cNvPr id="176" name="民生費平均値テキスト">
          <a:extLst>
            <a:ext uri="{FF2B5EF4-FFF2-40B4-BE49-F238E27FC236}">
              <a16:creationId xmlns:a16="http://schemas.microsoft.com/office/drawing/2014/main" id="{00000000-0008-0000-0700-0000B0000000}"/>
            </a:ext>
          </a:extLst>
        </xdr:cNvPr>
        <xdr:cNvSpPr txBox="1"/>
      </xdr:nvSpPr>
      <xdr:spPr>
        <a:xfrm>
          <a:off x="4686300" y="127581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92463</xdr:rowOff>
    </xdr:from>
    <xdr:to>
      <xdr:col>24</xdr:col>
      <xdr:colOff>114300</xdr:colOff>
      <xdr:row>75</xdr:row>
      <xdr:rowOff>22613</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4584700" y="12779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110287</xdr:rowOff>
    </xdr:from>
    <xdr:to>
      <xdr:col>19</xdr:col>
      <xdr:colOff>177800</xdr:colOff>
      <xdr:row>74</xdr:row>
      <xdr:rowOff>27819</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908300" y="12283237"/>
          <a:ext cx="889000" cy="431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73</xdr:row>
      <xdr:rowOff>93320</xdr:rowOff>
    </xdr:from>
    <xdr:to>
      <xdr:col>20</xdr:col>
      <xdr:colOff>38100</xdr:colOff>
      <xdr:row>74</xdr:row>
      <xdr:rowOff>23470</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3746500" y="1260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14597</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3497795" y="12701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27819</xdr:rowOff>
    </xdr:from>
    <xdr:to>
      <xdr:col>15</xdr:col>
      <xdr:colOff>50800</xdr:colOff>
      <xdr:row>74</xdr:row>
      <xdr:rowOff>171114</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019300" y="12715119"/>
          <a:ext cx="889000" cy="143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74688</xdr:rowOff>
    </xdr:from>
    <xdr:to>
      <xdr:col>15</xdr:col>
      <xdr:colOff>101600</xdr:colOff>
      <xdr:row>77</xdr:row>
      <xdr:rowOff>4838</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2857500" y="13104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167415</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2608795" y="13197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171114</xdr:rowOff>
    </xdr:from>
    <xdr:to>
      <xdr:col>10</xdr:col>
      <xdr:colOff>114300</xdr:colOff>
      <xdr:row>75</xdr:row>
      <xdr:rowOff>116269</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1130300" y="12858414"/>
          <a:ext cx="889000" cy="116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161156</xdr:rowOff>
    </xdr:from>
    <xdr:to>
      <xdr:col>10</xdr:col>
      <xdr:colOff>165100</xdr:colOff>
      <xdr:row>77</xdr:row>
      <xdr:rowOff>91306</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968500" y="13191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82433</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1719795" y="13284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84519</xdr:rowOff>
    </xdr:from>
    <xdr:to>
      <xdr:col>6</xdr:col>
      <xdr:colOff>38100</xdr:colOff>
      <xdr:row>78</xdr:row>
      <xdr:rowOff>14669</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079500" y="1328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5796</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830795" y="13378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151860</xdr:rowOff>
    </xdr:from>
    <xdr:to>
      <xdr:col>24</xdr:col>
      <xdr:colOff>114300</xdr:colOff>
      <xdr:row>73</xdr:row>
      <xdr:rowOff>82010</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4584700" y="1249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3287</xdr:rowOff>
    </xdr:from>
    <xdr:ext cx="599010" cy="259045"/>
    <xdr:sp macro="" textlink="">
      <xdr:nvSpPr>
        <xdr:cNvPr id="195" name="民生費該当値テキスト">
          <a:extLst>
            <a:ext uri="{FF2B5EF4-FFF2-40B4-BE49-F238E27FC236}">
              <a16:creationId xmlns:a16="http://schemas.microsoft.com/office/drawing/2014/main" id="{00000000-0008-0000-0700-0000C3000000}"/>
            </a:ext>
          </a:extLst>
        </xdr:cNvPr>
        <xdr:cNvSpPr txBox="1"/>
      </xdr:nvSpPr>
      <xdr:spPr>
        <a:xfrm>
          <a:off x="4686300" y="12347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59487</xdr:rowOff>
    </xdr:from>
    <xdr:to>
      <xdr:col>20</xdr:col>
      <xdr:colOff>38100</xdr:colOff>
      <xdr:row>71</xdr:row>
      <xdr:rowOff>161087</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3746500" y="12232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70</xdr:row>
      <xdr:rowOff>6164</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497795" y="12007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148469</xdr:rowOff>
    </xdr:from>
    <xdr:to>
      <xdr:col>15</xdr:col>
      <xdr:colOff>101600</xdr:colOff>
      <xdr:row>74</xdr:row>
      <xdr:rowOff>78619</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2857500" y="12664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95146</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608795" y="12439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120314</xdr:rowOff>
    </xdr:from>
    <xdr:to>
      <xdr:col>10</xdr:col>
      <xdr:colOff>165100</xdr:colOff>
      <xdr:row>75</xdr:row>
      <xdr:rowOff>50464</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968500" y="1280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66991</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1719795" y="12582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65469</xdr:rowOff>
    </xdr:from>
    <xdr:to>
      <xdr:col>6</xdr:col>
      <xdr:colOff>38100</xdr:colOff>
      <xdr:row>75</xdr:row>
      <xdr:rowOff>167069</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079500" y="12924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12146</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830795" y="12699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96</xdr:row>
      <xdr:rowOff>104446</xdr:rowOff>
    </xdr:from>
    <xdr:to>
      <xdr:col>24</xdr:col>
      <xdr:colOff>62865</xdr:colOff>
      <xdr:row>98</xdr:row>
      <xdr:rowOff>34251</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6563646"/>
          <a:ext cx="1270" cy="272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38078</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840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34251</xdr:rowOff>
    </xdr:from>
    <xdr:to>
      <xdr:col>24</xdr:col>
      <xdr:colOff>152400</xdr:colOff>
      <xdr:row>98</xdr:row>
      <xdr:rowOff>34251</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836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51123</xdr:rowOff>
    </xdr:from>
    <xdr:ext cx="534377"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6338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51,159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96</xdr:row>
      <xdr:rowOff>104446</xdr:rowOff>
    </xdr:from>
    <xdr:to>
      <xdr:col>24</xdr:col>
      <xdr:colOff>152400</xdr:colOff>
      <xdr:row>96</xdr:row>
      <xdr:rowOff>104446</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6563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60589</xdr:rowOff>
    </xdr:from>
    <xdr:to>
      <xdr:col>24</xdr:col>
      <xdr:colOff>63500</xdr:colOff>
      <xdr:row>97</xdr:row>
      <xdr:rowOff>138965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3797300" y="15662539"/>
          <a:ext cx="838200" cy="1107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60374</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5195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37497</xdr:rowOff>
    </xdr:from>
    <xdr:to>
      <xdr:col>24</xdr:col>
      <xdr:colOff>114300</xdr:colOff>
      <xdr:row>97</xdr:row>
      <xdr:rowOff>139097</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668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60589</xdr:rowOff>
    </xdr:from>
    <xdr:to>
      <xdr:col>19</xdr:col>
      <xdr:colOff>177800</xdr:colOff>
      <xdr:row>95</xdr:row>
      <xdr:rowOff>57420</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5662539"/>
          <a:ext cx="889000" cy="682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153153</xdr:rowOff>
    </xdr:from>
    <xdr:to>
      <xdr:col>20</xdr:col>
      <xdr:colOff>38100</xdr:colOff>
      <xdr:row>97</xdr:row>
      <xdr:rowOff>83303</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612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74430</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705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57420</xdr:rowOff>
    </xdr:from>
    <xdr:to>
      <xdr:col>15</xdr:col>
      <xdr:colOff>50800</xdr:colOff>
      <xdr:row>97</xdr:row>
      <xdr:rowOff>88674</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345170"/>
          <a:ext cx="889000" cy="374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166674</xdr:rowOff>
    </xdr:from>
    <xdr:to>
      <xdr:col>15</xdr:col>
      <xdr:colOff>101600</xdr:colOff>
      <xdr:row>98</xdr:row>
      <xdr:rowOff>96824</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797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87951</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890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88674</xdr:rowOff>
    </xdr:from>
    <xdr:to>
      <xdr:col>10</xdr:col>
      <xdr:colOff>114300</xdr:colOff>
      <xdr:row>98</xdr:row>
      <xdr:rowOff>40505</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719324"/>
          <a:ext cx="889000" cy="123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38264</xdr:rowOff>
    </xdr:from>
    <xdr:to>
      <xdr:col>10</xdr:col>
      <xdr:colOff>165100</xdr:colOff>
      <xdr:row>98</xdr:row>
      <xdr:rowOff>139864</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840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130991</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933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54266</xdr:rowOff>
    </xdr:from>
    <xdr:to>
      <xdr:col>6</xdr:col>
      <xdr:colOff>38100</xdr:colOff>
      <xdr:row>98</xdr:row>
      <xdr:rowOff>155866</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85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146993</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949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88165</xdr:rowOff>
    </xdr:from>
    <xdr:to>
      <xdr:col>24</xdr:col>
      <xdr:colOff>114300</xdr:colOff>
      <xdr:row>98</xdr:row>
      <xdr:rowOff>18315</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718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15924</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646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9789</xdr:rowOff>
    </xdr:from>
    <xdr:to>
      <xdr:col>20</xdr:col>
      <xdr:colOff>38100</xdr:colOff>
      <xdr:row>91</xdr:row>
      <xdr:rowOff>111389</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5611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89</xdr:row>
      <xdr:rowOff>127916</xdr:rowOff>
    </xdr:from>
    <xdr:ext cx="59901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497795" y="15386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6620</xdr:rowOff>
    </xdr:from>
    <xdr:to>
      <xdr:col>15</xdr:col>
      <xdr:colOff>101600</xdr:colOff>
      <xdr:row>95</xdr:row>
      <xdr:rowOff>108220</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29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124747</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069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37874</xdr:rowOff>
    </xdr:from>
    <xdr:to>
      <xdr:col>10</xdr:col>
      <xdr:colOff>165100</xdr:colOff>
      <xdr:row>97</xdr:row>
      <xdr:rowOff>139474</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668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156001</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44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161155</xdr:rowOff>
    </xdr:from>
    <xdr:to>
      <xdr:col>6</xdr:col>
      <xdr:colOff>38100</xdr:colOff>
      <xdr:row>98</xdr:row>
      <xdr:rowOff>91305</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791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107832</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56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145034</xdr:rowOff>
    </xdr:from>
    <xdr:to>
      <xdr:col>54</xdr:col>
      <xdr:colOff>189865</xdr:colOff>
      <xdr:row>38</xdr:row>
      <xdr:rowOff>141986</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459984"/>
          <a:ext cx="1270" cy="1197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145813</xdr:rowOff>
    </xdr:from>
    <xdr:ext cx="378565"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6609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141986</xdr:rowOff>
    </xdr:from>
    <xdr:to>
      <xdr:col>55</xdr:col>
      <xdr:colOff>88900</xdr:colOff>
      <xdr:row>38</xdr:row>
      <xdr:rowOff>141986</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657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91711</xdr:rowOff>
    </xdr:from>
    <xdr:ext cx="469744"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235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145034</xdr:rowOff>
    </xdr:from>
    <xdr:to>
      <xdr:col>55</xdr:col>
      <xdr:colOff>88900</xdr:colOff>
      <xdr:row>31</xdr:row>
      <xdr:rowOff>145034</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459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114364</xdr:rowOff>
    </xdr:from>
    <xdr:to>
      <xdr:col>55</xdr:col>
      <xdr:colOff>0</xdr:colOff>
      <xdr:row>38</xdr:row>
      <xdr:rowOff>121983</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9639300" y="6629464"/>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99775</xdr:rowOff>
    </xdr:from>
    <xdr:ext cx="469744"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2719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76898</xdr:rowOff>
    </xdr:from>
    <xdr:to>
      <xdr:col>55</xdr:col>
      <xdr:colOff>50800</xdr:colOff>
      <xdr:row>38</xdr:row>
      <xdr:rowOff>7048</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42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114364</xdr:rowOff>
    </xdr:from>
    <xdr:to>
      <xdr:col>50</xdr:col>
      <xdr:colOff>114300</xdr:colOff>
      <xdr:row>38</xdr:row>
      <xdr:rowOff>121983</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629464"/>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56896</xdr:rowOff>
    </xdr:from>
    <xdr:to>
      <xdr:col>50</xdr:col>
      <xdr:colOff>165100</xdr:colOff>
      <xdr:row>37</xdr:row>
      <xdr:rowOff>158496</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400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3573</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04428" y="6175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113792</xdr:rowOff>
    </xdr:from>
    <xdr:to>
      <xdr:col>45</xdr:col>
      <xdr:colOff>177800</xdr:colOff>
      <xdr:row>38</xdr:row>
      <xdr:rowOff>114364</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628892"/>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54991</xdr:rowOff>
    </xdr:from>
    <xdr:to>
      <xdr:col>46</xdr:col>
      <xdr:colOff>38100</xdr:colOff>
      <xdr:row>37</xdr:row>
      <xdr:rowOff>156591</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398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1668</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15428" y="6173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94552</xdr:rowOff>
    </xdr:from>
    <xdr:to>
      <xdr:col>41</xdr:col>
      <xdr:colOff>50800</xdr:colOff>
      <xdr:row>38</xdr:row>
      <xdr:rowOff>113792</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609652"/>
          <a:ext cx="889000" cy="19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60325</xdr:rowOff>
    </xdr:from>
    <xdr:to>
      <xdr:col>41</xdr:col>
      <xdr:colOff>101600</xdr:colOff>
      <xdr:row>37</xdr:row>
      <xdr:rowOff>161925</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403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7002</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26428" y="6179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44895</xdr:rowOff>
    </xdr:from>
    <xdr:to>
      <xdr:col>36</xdr:col>
      <xdr:colOff>165100</xdr:colOff>
      <xdr:row>37</xdr:row>
      <xdr:rowOff>146495</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38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163022</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37428" y="6163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63564</xdr:rowOff>
    </xdr:from>
    <xdr:to>
      <xdr:col>55</xdr:col>
      <xdr:colOff>50800</xdr:colOff>
      <xdr:row>38</xdr:row>
      <xdr:rowOff>165164</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57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149941</xdr:rowOff>
    </xdr:from>
    <xdr:ext cx="378565"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493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71183</xdr:rowOff>
    </xdr:from>
    <xdr:to>
      <xdr:col>50</xdr:col>
      <xdr:colOff>165100</xdr:colOff>
      <xdr:row>39</xdr:row>
      <xdr:rowOff>1333</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586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163910</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50017" y="6679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63564</xdr:rowOff>
    </xdr:from>
    <xdr:to>
      <xdr:col>46</xdr:col>
      <xdr:colOff>38100</xdr:colOff>
      <xdr:row>38</xdr:row>
      <xdr:rowOff>165164</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57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156291</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61017" y="66713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62992</xdr:rowOff>
    </xdr:from>
    <xdr:to>
      <xdr:col>41</xdr:col>
      <xdr:colOff>101600</xdr:colOff>
      <xdr:row>38</xdr:row>
      <xdr:rowOff>164592</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57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155719</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72017" y="66708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43752</xdr:rowOff>
    </xdr:from>
    <xdr:to>
      <xdr:col>36</xdr:col>
      <xdr:colOff>165100</xdr:colOff>
      <xdr:row>38</xdr:row>
      <xdr:rowOff>145352</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558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136479</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83017" y="66515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12507</xdr:rowOff>
    </xdr:from>
    <xdr:to>
      <xdr:col>54</xdr:col>
      <xdr:colOff>189865</xdr:colOff>
      <xdr:row>58</xdr:row>
      <xdr:rowOff>38064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927907"/>
          <a:ext cx="1270" cy="105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41891</xdr:rowOff>
    </xdr:from>
    <xdr:ext cx="469744"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9985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38064</xdr:rowOff>
    </xdr:from>
    <xdr:to>
      <xdr:col>55</xdr:col>
      <xdr:colOff>88900</xdr:colOff>
      <xdr:row>58</xdr:row>
      <xdr:rowOff>38064</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9982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130634</xdr:rowOff>
    </xdr:from>
    <xdr:ext cx="534377"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703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25,282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12507</xdr:rowOff>
    </xdr:from>
    <xdr:to>
      <xdr:col>55</xdr:col>
      <xdr:colOff>88900</xdr:colOff>
      <xdr:row>52</xdr:row>
      <xdr:rowOff>12507</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927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12507</xdr:rowOff>
    </xdr:from>
    <xdr:to>
      <xdr:col>55</xdr:col>
      <xdr:colOff>0</xdr:colOff>
      <xdr:row>52</xdr:row>
      <xdr:rowOff>29926</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9639300" y="8927907"/>
          <a:ext cx="838200" cy="17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131929</xdr:rowOff>
    </xdr:from>
    <xdr:ext cx="469744"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5616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153502</xdr:rowOff>
    </xdr:from>
    <xdr:to>
      <xdr:col>55</xdr:col>
      <xdr:colOff>50800</xdr:colOff>
      <xdr:row>56</xdr:row>
      <xdr:rowOff>83652</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583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29926</xdr:rowOff>
    </xdr:from>
    <xdr:to>
      <xdr:col>50</xdr:col>
      <xdr:colOff>114300</xdr:colOff>
      <xdr:row>52</xdr:row>
      <xdr:rowOff>103581</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8750300" y="8945326"/>
          <a:ext cx="889000" cy="73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156749</xdr:rowOff>
    </xdr:from>
    <xdr:to>
      <xdr:col>50</xdr:col>
      <xdr:colOff>165100</xdr:colOff>
      <xdr:row>56</xdr:row>
      <xdr:rowOff>86899</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58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78026</xdr:rowOff>
    </xdr:from>
    <xdr:ext cx="469744"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404428" y="9679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96815</xdr:rowOff>
    </xdr:from>
    <xdr:to>
      <xdr:col>45</xdr:col>
      <xdr:colOff>177800</xdr:colOff>
      <xdr:row>52</xdr:row>
      <xdr:rowOff>103581</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7861300" y="9012215"/>
          <a:ext cx="889000" cy="6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32985</xdr:rowOff>
    </xdr:from>
    <xdr:to>
      <xdr:col>46</xdr:col>
      <xdr:colOff>38100</xdr:colOff>
      <xdr:row>56</xdr:row>
      <xdr:rowOff>134585</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63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125712</xdr:rowOff>
    </xdr:from>
    <xdr:ext cx="469744"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15428" y="9726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164480</xdr:rowOff>
    </xdr:from>
    <xdr:to>
      <xdr:col>41</xdr:col>
      <xdr:colOff>50800</xdr:colOff>
      <xdr:row>52</xdr:row>
      <xdr:rowOff>96815</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6972300" y="8908430"/>
          <a:ext cx="889000" cy="103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37054</xdr:rowOff>
    </xdr:from>
    <xdr:to>
      <xdr:col>41</xdr:col>
      <xdr:colOff>101600</xdr:colOff>
      <xdr:row>56</xdr:row>
      <xdr:rowOff>138654</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63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129781</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626428" y="973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36505</xdr:rowOff>
    </xdr:from>
    <xdr:to>
      <xdr:col>36</xdr:col>
      <xdr:colOff>165100</xdr:colOff>
      <xdr:row>56</xdr:row>
      <xdr:rowOff>138105</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637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129232</xdr:rowOff>
    </xdr:from>
    <xdr:ext cx="469744"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37428" y="9730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51</xdr:row>
      <xdr:rowOff>133157</xdr:rowOff>
    </xdr:from>
    <xdr:to>
      <xdr:col>55</xdr:col>
      <xdr:colOff>50800</xdr:colOff>
      <xdr:row>52</xdr:row>
      <xdr:rowOff>63307</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8877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86184</xdr:rowOff>
    </xdr:from>
    <xdr:ext cx="534377"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8830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51</xdr:row>
      <xdr:rowOff>150576</xdr:rowOff>
    </xdr:from>
    <xdr:to>
      <xdr:col>50</xdr:col>
      <xdr:colOff>165100</xdr:colOff>
      <xdr:row>52</xdr:row>
      <xdr:rowOff>80726</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8894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50</xdr:row>
      <xdr:rowOff>97253</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72111" y="8669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52781</xdr:rowOff>
    </xdr:from>
    <xdr:to>
      <xdr:col>46</xdr:col>
      <xdr:colOff>38100</xdr:colOff>
      <xdr:row>52</xdr:row>
      <xdr:rowOff>154381</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8968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50</xdr:row>
      <xdr:rowOff>170908</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83111" y="874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46015</xdr:rowOff>
    </xdr:from>
    <xdr:to>
      <xdr:col>41</xdr:col>
      <xdr:colOff>101600</xdr:colOff>
      <xdr:row>52</xdr:row>
      <xdr:rowOff>147615</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896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50</xdr:row>
      <xdr:rowOff>164142</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94111" y="8736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51</xdr:row>
      <xdr:rowOff>113680</xdr:rowOff>
    </xdr:from>
    <xdr:to>
      <xdr:col>36</xdr:col>
      <xdr:colOff>165100</xdr:colOff>
      <xdr:row>52</xdr:row>
      <xdr:rowOff>43830</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885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50</xdr:row>
      <xdr:rowOff>60357</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05111" y="8632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51102</xdr:rowOff>
    </xdr:from>
    <xdr:to>
      <xdr:col>54</xdr:col>
      <xdr:colOff>189865</xdr:colOff>
      <xdr:row>78</xdr:row>
      <xdr:rowOff>97867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224052"/>
          <a:ext cx="1270" cy="124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101694</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474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97867</xdr:rowOff>
    </xdr:from>
    <xdr:to>
      <xdr:col>55</xdr:col>
      <xdr:colOff>88900</xdr:colOff>
      <xdr:row>78</xdr:row>
      <xdr:rowOff>97867</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470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169229</xdr:rowOff>
    </xdr:from>
    <xdr:ext cx="534377"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999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43,463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51102</xdr:rowOff>
    </xdr:from>
    <xdr:to>
      <xdr:col>55</xdr:col>
      <xdr:colOff>88900</xdr:colOff>
      <xdr:row>71</xdr:row>
      <xdr:rowOff>51102</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224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37353</xdr:rowOff>
    </xdr:from>
    <xdr:to>
      <xdr:col>55</xdr:col>
      <xdr:colOff>0</xdr:colOff>
      <xdr:row>76</xdr:row>
      <xdr:rowOff>156257</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9639300" y="13067553"/>
          <a:ext cx="838200" cy="118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157791</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28450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134914</xdr:rowOff>
    </xdr:from>
    <xdr:to>
      <xdr:col>55</xdr:col>
      <xdr:colOff>50800</xdr:colOff>
      <xdr:row>76</xdr:row>
      <xdr:rowOff>65064</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2993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155963</xdr:rowOff>
    </xdr:from>
    <xdr:to>
      <xdr:col>50</xdr:col>
      <xdr:colOff>114300</xdr:colOff>
      <xdr:row>76</xdr:row>
      <xdr:rowOff>37353</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8750300" y="13014713"/>
          <a:ext cx="889000" cy="52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117508</xdr:rowOff>
    </xdr:from>
    <xdr:to>
      <xdr:col>50</xdr:col>
      <xdr:colOff>165100</xdr:colOff>
      <xdr:row>76</xdr:row>
      <xdr:rowOff>47658</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297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64185</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2751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155963</xdr:rowOff>
    </xdr:from>
    <xdr:to>
      <xdr:col>45</xdr:col>
      <xdr:colOff>177800</xdr:colOff>
      <xdr:row>77</xdr:row>
      <xdr:rowOff>152665</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7861300" y="13014713"/>
          <a:ext cx="889000" cy="339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116855</xdr:rowOff>
    </xdr:from>
    <xdr:to>
      <xdr:col>46</xdr:col>
      <xdr:colOff>38100</xdr:colOff>
      <xdr:row>76</xdr:row>
      <xdr:rowOff>47005</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2975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38132</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068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152665</xdr:rowOff>
    </xdr:from>
    <xdr:to>
      <xdr:col>41</xdr:col>
      <xdr:colOff>50800</xdr:colOff>
      <xdr:row>78</xdr:row>
      <xdr:rowOff>14722</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6972300" y="13354315"/>
          <a:ext cx="889000" cy="33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105882</xdr:rowOff>
    </xdr:from>
    <xdr:to>
      <xdr:col>41</xdr:col>
      <xdr:colOff>101600</xdr:colOff>
      <xdr:row>77</xdr:row>
      <xdr:rowOff>36032</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13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52559</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291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128513</xdr:rowOff>
    </xdr:from>
    <xdr:to>
      <xdr:col>36</xdr:col>
      <xdr:colOff>165100</xdr:colOff>
      <xdr:row>77</xdr:row>
      <xdr:rowOff>58663</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158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75190</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2933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105457</xdr:rowOff>
    </xdr:from>
    <xdr:to>
      <xdr:col>55</xdr:col>
      <xdr:colOff>50800</xdr:colOff>
      <xdr:row>77</xdr:row>
      <xdr:rowOff>35607</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135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83884</xdr:rowOff>
    </xdr:from>
    <xdr:ext cx="534377"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114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158003</xdr:rowOff>
    </xdr:from>
    <xdr:to>
      <xdr:col>50</xdr:col>
      <xdr:colOff>165100</xdr:colOff>
      <xdr:row>76</xdr:row>
      <xdr:rowOff>88153</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016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79280</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372111" y="13109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105163</xdr:rowOff>
    </xdr:from>
    <xdr:to>
      <xdr:col>46</xdr:col>
      <xdr:colOff>38100</xdr:colOff>
      <xdr:row>76</xdr:row>
      <xdr:rowOff>35313</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2963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51840</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483111" y="1273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101865</xdr:rowOff>
    </xdr:from>
    <xdr:to>
      <xdr:col>41</xdr:col>
      <xdr:colOff>101600</xdr:colOff>
      <xdr:row>78</xdr:row>
      <xdr:rowOff>32015</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303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23142</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626428" y="13396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135372</xdr:rowOff>
    </xdr:from>
    <xdr:to>
      <xdr:col>36</xdr:col>
      <xdr:colOff>165100</xdr:colOff>
      <xdr:row>78</xdr:row>
      <xdr:rowOff>65522</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337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56649</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37428" y="13429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id="{00000000-0008-0000-07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18907</xdr:rowOff>
    </xdr:from>
    <xdr:to>
      <xdr:col>54</xdr:col>
      <xdr:colOff>189865</xdr:colOff>
      <xdr:row>99</xdr:row>
      <xdr:rowOff>35458</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10475595" y="15449407"/>
          <a:ext cx="1270" cy="1559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39285</xdr:rowOff>
    </xdr:from>
    <xdr:ext cx="534377" cy="259045"/>
    <xdr:sp macro="" textlink="">
      <xdr:nvSpPr>
        <xdr:cNvPr id="458" name="土木費最小値テキスト">
          <a:extLst>
            <a:ext uri="{FF2B5EF4-FFF2-40B4-BE49-F238E27FC236}">
              <a16:creationId xmlns:a16="http://schemas.microsoft.com/office/drawing/2014/main" id="{00000000-0008-0000-0700-0000CA010000}"/>
            </a:ext>
          </a:extLst>
        </xdr:cNvPr>
        <xdr:cNvSpPr txBox="1"/>
      </xdr:nvSpPr>
      <xdr:spPr>
        <a:xfrm>
          <a:off x="10528300" y="17012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35458</xdr:rowOff>
    </xdr:from>
    <xdr:to>
      <xdr:col>55</xdr:col>
      <xdr:colOff>88900</xdr:colOff>
      <xdr:row>99</xdr:row>
      <xdr:rowOff>35458</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700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137034</xdr:rowOff>
    </xdr:from>
    <xdr:ext cx="534377" cy="259045"/>
    <xdr:sp macro="" textlink="">
      <xdr:nvSpPr>
        <xdr:cNvPr id="460" name="土木費最大値テキスト">
          <a:extLst>
            <a:ext uri="{FF2B5EF4-FFF2-40B4-BE49-F238E27FC236}">
              <a16:creationId xmlns:a16="http://schemas.microsoft.com/office/drawing/2014/main" id="{00000000-0008-0000-0700-0000CC010000}"/>
            </a:ext>
          </a:extLst>
        </xdr:cNvPr>
        <xdr:cNvSpPr txBox="1"/>
      </xdr:nvSpPr>
      <xdr:spPr>
        <a:xfrm>
          <a:off x="10528300" y="15224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62,642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18907</xdr:rowOff>
    </xdr:from>
    <xdr:to>
      <xdr:col>55</xdr:col>
      <xdr:colOff>88900</xdr:colOff>
      <xdr:row>90</xdr:row>
      <xdr:rowOff>18907</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5449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157896</xdr:rowOff>
    </xdr:from>
    <xdr:to>
      <xdr:col>55</xdr:col>
      <xdr:colOff>0</xdr:colOff>
      <xdr:row>94</xdr:row>
      <xdr:rowOff>57175</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9639300" y="16102746"/>
          <a:ext cx="838200" cy="70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117025</xdr:rowOff>
    </xdr:from>
    <xdr:ext cx="534377" cy="259045"/>
    <xdr:sp macro="" textlink="">
      <xdr:nvSpPr>
        <xdr:cNvPr id="463" name="土木費平均値テキスト">
          <a:extLst>
            <a:ext uri="{FF2B5EF4-FFF2-40B4-BE49-F238E27FC236}">
              <a16:creationId xmlns:a16="http://schemas.microsoft.com/office/drawing/2014/main" id="{00000000-0008-0000-0700-0000CF010000}"/>
            </a:ext>
          </a:extLst>
        </xdr:cNvPr>
        <xdr:cNvSpPr txBox="1"/>
      </xdr:nvSpPr>
      <xdr:spPr>
        <a:xfrm>
          <a:off x="10528300" y="162333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138598</xdr:rowOff>
    </xdr:from>
    <xdr:to>
      <xdr:col>55</xdr:col>
      <xdr:colOff>50800</xdr:colOff>
      <xdr:row>95</xdr:row>
      <xdr:rowOff>68748</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10426700" y="16254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117571</xdr:rowOff>
    </xdr:from>
    <xdr:to>
      <xdr:col>50</xdr:col>
      <xdr:colOff>114300</xdr:colOff>
      <xdr:row>94</xdr:row>
      <xdr:rowOff>57175</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8750300" y="16062421"/>
          <a:ext cx="889000" cy="111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113040</xdr:rowOff>
    </xdr:from>
    <xdr:to>
      <xdr:col>50</xdr:col>
      <xdr:colOff>165100</xdr:colOff>
      <xdr:row>95</xdr:row>
      <xdr:rowOff>43190</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9588500" y="1622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34317</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372111" y="16322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117571</xdr:rowOff>
    </xdr:from>
    <xdr:to>
      <xdr:col>45</xdr:col>
      <xdr:colOff>177800</xdr:colOff>
      <xdr:row>94</xdr:row>
      <xdr:rowOff>64263</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7861300" y="16062421"/>
          <a:ext cx="889000" cy="118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73538</xdr:rowOff>
    </xdr:from>
    <xdr:to>
      <xdr:col>46</xdr:col>
      <xdr:colOff>38100</xdr:colOff>
      <xdr:row>95</xdr:row>
      <xdr:rowOff>3688</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8699500" y="1618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166265</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483111" y="16282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64263</xdr:rowOff>
    </xdr:from>
    <xdr:to>
      <xdr:col>41</xdr:col>
      <xdr:colOff>50800</xdr:colOff>
      <xdr:row>95</xdr:row>
      <xdr:rowOff>24806</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6972300" y="16180563"/>
          <a:ext cx="889000" cy="131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93793</xdr:rowOff>
    </xdr:from>
    <xdr:to>
      <xdr:col>41</xdr:col>
      <xdr:colOff>101600</xdr:colOff>
      <xdr:row>95</xdr:row>
      <xdr:rowOff>23943</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7810500" y="16210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15070</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94111" y="16302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131511</xdr:rowOff>
    </xdr:from>
    <xdr:to>
      <xdr:col>36</xdr:col>
      <xdr:colOff>165100</xdr:colOff>
      <xdr:row>95</xdr:row>
      <xdr:rowOff>61661</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6921500" y="1624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78188</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05111" y="16023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107096</xdr:rowOff>
    </xdr:from>
    <xdr:to>
      <xdr:col>55</xdr:col>
      <xdr:colOff>50800</xdr:colOff>
      <xdr:row>94</xdr:row>
      <xdr:rowOff>37246</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10426700" y="16051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129973</xdr:rowOff>
    </xdr:from>
    <xdr:ext cx="534377" cy="259045"/>
    <xdr:sp macro="" textlink="">
      <xdr:nvSpPr>
        <xdr:cNvPr id="482" name="土木費該当値テキスト">
          <a:extLst>
            <a:ext uri="{FF2B5EF4-FFF2-40B4-BE49-F238E27FC236}">
              <a16:creationId xmlns:a16="http://schemas.microsoft.com/office/drawing/2014/main" id="{00000000-0008-0000-0700-0000E2010000}"/>
            </a:ext>
          </a:extLst>
        </xdr:cNvPr>
        <xdr:cNvSpPr txBox="1"/>
      </xdr:nvSpPr>
      <xdr:spPr>
        <a:xfrm>
          <a:off x="10528300" y="15903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6375</xdr:rowOff>
    </xdr:from>
    <xdr:to>
      <xdr:col>50</xdr:col>
      <xdr:colOff>165100</xdr:colOff>
      <xdr:row>94</xdr:row>
      <xdr:rowOff>107975</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9588500" y="16122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124502</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372111" y="15897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66771</xdr:rowOff>
    </xdr:from>
    <xdr:to>
      <xdr:col>46</xdr:col>
      <xdr:colOff>38100</xdr:colOff>
      <xdr:row>93</xdr:row>
      <xdr:rowOff>168371</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8699500" y="16011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13448</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483111" y="15786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13463</xdr:rowOff>
    </xdr:from>
    <xdr:to>
      <xdr:col>41</xdr:col>
      <xdr:colOff>101600</xdr:colOff>
      <xdr:row>94</xdr:row>
      <xdr:rowOff>115063</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7810500" y="16129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131590</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594111" y="15904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145456</xdr:rowOff>
    </xdr:from>
    <xdr:to>
      <xdr:col>36</xdr:col>
      <xdr:colOff>165100</xdr:colOff>
      <xdr:row>95</xdr:row>
      <xdr:rowOff>75606</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6921500" y="16261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66733</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05111" y="16354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67528</xdr:rowOff>
    </xdr:from>
    <xdr:to>
      <xdr:col>85</xdr:col>
      <xdr:colOff>126364</xdr:colOff>
      <xdr:row>38</xdr:row>
      <xdr:rowOff>105301</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211028"/>
          <a:ext cx="1269" cy="1409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109128</xdr:rowOff>
    </xdr:from>
    <xdr:ext cx="534377"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62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105301</xdr:rowOff>
    </xdr:from>
    <xdr:to>
      <xdr:col>86</xdr:col>
      <xdr:colOff>25400</xdr:colOff>
      <xdr:row>38</xdr:row>
      <xdr:rowOff>105301</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620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14205</xdr:rowOff>
    </xdr:from>
    <xdr:ext cx="534377"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4986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67528</xdr:rowOff>
    </xdr:from>
    <xdr:to>
      <xdr:col>86</xdr:col>
      <xdr:colOff>25400</xdr:colOff>
      <xdr:row>30</xdr:row>
      <xdr:rowOff>67528</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211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94633</xdr:rowOff>
    </xdr:from>
    <xdr:to>
      <xdr:col>85</xdr:col>
      <xdr:colOff>127000</xdr:colOff>
      <xdr:row>36</xdr:row>
      <xdr:rowOff>107478</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5481300" y="6266833"/>
          <a:ext cx="838200" cy="12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4008</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58333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152581</xdr:rowOff>
    </xdr:from>
    <xdr:to>
      <xdr:col>85</xdr:col>
      <xdr:colOff>177800</xdr:colOff>
      <xdr:row>35</xdr:row>
      <xdr:rowOff>82731</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5981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143510</xdr:rowOff>
    </xdr:from>
    <xdr:to>
      <xdr:col>81</xdr:col>
      <xdr:colOff>50800</xdr:colOff>
      <xdr:row>36</xdr:row>
      <xdr:rowOff>94633</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4592300" y="5801360"/>
          <a:ext cx="889000" cy="465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20755</xdr:rowOff>
    </xdr:from>
    <xdr:to>
      <xdr:col>81</xdr:col>
      <xdr:colOff>101600</xdr:colOff>
      <xdr:row>35</xdr:row>
      <xdr:rowOff>122355</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02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138882</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5796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143510</xdr:rowOff>
    </xdr:from>
    <xdr:to>
      <xdr:col>76</xdr:col>
      <xdr:colOff>114300</xdr:colOff>
      <xdr:row>36</xdr:row>
      <xdr:rowOff>32367</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3703300" y="5801360"/>
          <a:ext cx="889000" cy="403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31423</xdr:rowOff>
    </xdr:from>
    <xdr:to>
      <xdr:col>76</xdr:col>
      <xdr:colOff>165100</xdr:colOff>
      <xdr:row>34</xdr:row>
      <xdr:rowOff>133023</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586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124150</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5953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32367</xdr:rowOff>
    </xdr:from>
    <xdr:to>
      <xdr:col>71</xdr:col>
      <xdr:colOff>177800</xdr:colOff>
      <xdr:row>36</xdr:row>
      <xdr:rowOff>125657</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2814300" y="6204567"/>
          <a:ext cx="889000" cy="93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13680</xdr:rowOff>
    </xdr:from>
    <xdr:to>
      <xdr:col>72</xdr:col>
      <xdr:colOff>38100</xdr:colOff>
      <xdr:row>35</xdr:row>
      <xdr:rowOff>115280</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01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131807</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5789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64407</xdr:rowOff>
    </xdr:from>
    <xdr:to>
      <xdr:col>67</xdr:col>
      <xdr:colOff>101600</xdr:colOff>
      <xdr:row>35</xdr:row>
      <xdr:rowOff>166007</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065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11084</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5840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56678</xdr:rowOff>
    </xdr:from>
    <xdr:to>
      <xdr:col>85</xdr:col>
      <xdr:colOff>177800</xdr:colOff>
      <xdr:row>36</xdr:row>
      <xdr:rowOff>158278</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6228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35105</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6207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43833</xdr:rowOff>
    </xdr:from>
    <xdr:to>
      <xdr:col>81</xdr:col>
      <xdr:colOff>101600</xdr:colOff>
      <xdr:row>36</xdr:row>
      <xdr:rowOff>145433</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6216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136560</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6308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92710</xdr:rowOff>
    </xdr:from>
    <xdr:to>
      <xdr:col>76</xdr:col>
      <xdr:colOff>165100</xdr:colOff>
      <xdr:row>34</xdr:row>
      <xdr:rowOff>22860</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575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39387</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5525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153017</xdr:rowOff>
    </xdr:from>
    <xdr:to>
      <xdr:col>72</xdr:col>
      <xdr:colOff>38100</xdr:colOff>
      <xdr:row>36</xdr:row>
      <xdr:rowOff>83167</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61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74294</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6246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74857</xdr:rowOff>
    </xdr:from>
    <xdr:to>
      <xdr:col>67</xdr:col>
      <xdr:colOff>101600</xdr:colOff>
      <xdr:row>37</xdr:row>
      <xdr:rowOff>5007</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6247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167584</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6339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92727</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a:extLst>
            <a:ext uri="{FF2B5EF4-FFF2-40B4-BE49-F238E27FC236}">
              <a16:creationId xmlns:a16="http://schemas.microsoft.com/office/drawing/2014/main" id="{00000000-0008-0000-0700-00003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148958</xdr:rowOff>
    </xdr:from>
    <xdr:to>
      <xdr:col>85</xdr:col>
      <xdr:colOff>126364</xdr:colOff>
      <xdr:row>57</xdr:row>
      <xdr:rowOff>108534</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6317595" y="8721458"/>
          <a:ext cx="1269" cy="1159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112361</xdr:rowOff>
    </xdr:from>
    <xdr:ext cx="534377" cy="259045"/>
    <xdr:sp macro="" textlink="">
      <xdr:nvSpPr>
        <xdr:cNvPr id="576" name="教育費最小値テキスト">
          <a:extLst>
            <a:ext uri="{FF2B5EF4-FFF2-40B4-BE49-F238E27FC236}">
              <a16:creationId xmlns:a16="http://schemas.microsoft.com/office/drawing/2014/main" id="{00000000-0008-0000-0700-000040020000}"/>
            </a:ext>
          </a:extLst>
        </xdr:cNvPr>
        <xdr:cNvSpPr txBox="1"/>
      </xdr:nvSpPr>
      <xdr:spPr>
        <a:xfrm>
          <a:off x="16370300" y="9885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108534</xdr:rowOff>
    </xdr:from>
    <xdr:to>
      <xdr:col>86</xdr:col>
      <xdr:colOff>25400</xdr:colOff>
      <xdr:row>57</xdr:row>
      <xdr:rowOff>108534</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9881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95635</xdr:rowOff>
    </xdr:from>
    <xdr:ext cx="534377" cy="259045"/>
    <xdr:sp macro="" textlink="">
      <xdr:nvSpPr>
        <xdr:cNvPr id="578" name="教育費最大値テキスト">
          <a:extLst>
            <a:ext uri="{FF2B5EF4-FFF2-40B4-BE49-F238E27FC236}">
              <a16:creationId xmlns:a16="http://schemas.microsoft.com/office/drawing/2014/main" id="{00000000-0008-0000-0700-000042020000}"/>
            </a:ext>
          </a:extLst>
        </xdr:cNvPr>
        <xdr:cNvSpPr txBox="1"/>
      </xdr:nvSpPr>
      <xdr:spPr>
        <a:xfrm>
          <a:off x="16370300" y="8496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67,757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148958</xdr:rowOff>
    </xdr:from>
    <xdr:to>
      <xdr:col>86</xdr:col>
      <xdr:colOff>25400</xdr:colOff>
      <xdr:row>50</xdr:row>
      <xdr:rowOff>148958</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8721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170294</xdr:rowOff>
    </xdr:from>
    <xdr:to>
      <xdr:col>85</xdr:col>
      <xdr:colOff>127000</xdr:colOff>
      <xdr:row>54</xdr:row>
      <xdr:rowOff>92304</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5481300" y="9085694"/>
          <a:ext cx="838200" cy="264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108818</xdr:rowOff>
    </xdr:from>
    <xdr:ext cx="534377" cy="259045"/>
    <xdr:sp macro="" textlink="">
      <xdr:nvSpPr>
        <xdr:cNvPr id="581" name="教育費平均値テキスト">
          <a:extLst>
            <a:ext uri="{FF2B5EF4-FFF2-40B4-BE49-F238E27FC236}">
              <a16:creationId xmlns:a16="http://schemas.microsoft.com/office/drawing/2014/main" id="{00000000-0008-0000-0700-000045020000}"/>
            </a:ext>
          </a:extLst>
        </xdr:cNvPr>
        <xdr:cNvSpPr txBox="1"/>
      </xdr:nvSpPr>
      <xdr:spPr>
        <a:xfrm>
          <a:off x="16370300" y="93671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130391</xdr:rowOff>
    </xdr:from>
    <xdr:to>
      <xdr:col>85</xdr:col>
      <xdr:colOff>177800</xdr:colOff>
      <xdr:row>55</xdr:row>
      <xdr:rowOff>60541</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6268700" y="9388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50</xdr:row>
      <xdr:rowOff>144463</xdr:rowOff>
    </xdr:from>
    <xdr:to>
      <xdr:col>81</xdr:col>
      <xdr:colOff>50800</xdr:colOff>
      <xdr:row>54</xdr:row>
      <xdr:rowOff>92304</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4592300" y="8716963"/>
          <a:ext cx="889000" cy="633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11329</xdr:rowOff>
    </xdr:from>
    <xdr:to>
      <xdr:col>81</xdr:col>
      <xdr:colOff>101600</xdr:colOff>
      <xdr:row>55</xdr:row>
      <xdr:rowOff>112929</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5430500" y="944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104056</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14111" y="9533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50</xdr:row>
      <xdr:rowOff>144463</xdr:rowOff>
    </xdr:from>
    <xdr:to>
      <xdr:col>76</xdr:col>
      <xdr:colOff>114300</xdr:colOff>
      <xdr:row>54</xdr:row>
      <xdr:rowOff>51118</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3703300" y="8716963"/>
          <a:ext cx="889000" cy="59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53</xdr:row>
      <xdr:rowOff>93929</xdr:rowOff>
    </xdr:from>
    <xdr:to>
      <xdr:col>76</xdr:col>
      <xdr:colOff>165100</xdr:colOff>
      <xdr:row>54</xdr:row>
      <xdr:rowOff>24079</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4541500" y="9180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15206</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325111" y="9273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51118</xdr:rowOff>
    </xdr:from>
    <xdr:to>
      <xdr:col>71</xdr:col>
      <xdr:colOff>177800</xdr:colOff>
      <xdr:row>55</xdr:row>
      <xdr:rowOff>45707</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flipV="1">
          <a:off x="12814300" y="9309418"/>
          <a:ext cx="889000" cy="166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131725</xdr:rowOff>
    </xdr:from>
    <xdr:to>
      <xdr:col>72</xdr:col>
      <xdr:colOff>38100</xdr:colOff>
      <xdr:row>55</xdr:row>
      <xdr:rowOff>61875</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3652500" y="939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53002</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436111" y="9482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32626</xdr:rowOff>
    </xdr:from>
    <xdr:to>
      <xdr:col>67</xdr:col>
      <xdr:colOff>101600</xdr:colOff>
      <xdr:row>56</xdr:row>
      <xdr:rowOff>134226</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2763500" y="963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125353</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547111" y="9726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119494</xdr:rowOff>
    </xdr:from>
    <xdr:to>
      <xdr:col>85</xdr:col>
      <xdr:colOff>177800</xdr:colOff>
      <xdr:row>53</xdr:row>
      <xdr:rowOff>49644</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6268700" y="9034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51</xdr:row>
      <xdr:rowOff>142371</xdr:rowOff>
    </xdr:from>
    <xdr:ext cx="534377" cy="259045"/>
    <xdr:sp macro="" textlink="">
      <xdr:nvSpPr>
        <xdr:cNvPr id="600" name="教育費該当値テキスト">
          <a:extLst>
            <a:ext uri="{FF2B5EF4-FFF2-40B4-BE49-F238E27FC236}">
              <a16:creationId xmlns:a16="http://schemas.microsoft.com/office/drawing/2014/main" id="{00000000-0008-0000-0700-000058020000}"/>
            </a:ext>
          </a:extLst>
        </xdr:cNvPr>
        <xdr:cNvSpPr txBox="1"/>
      </xdr:nvSpPr>
      <xdr:spPr>
        <a:xfrm>
          <a:off x="16370300" y="8886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41504</xdr:rowOff>
    </xdr:from>
    <xdr:to>
      <xdr:col>81</xdr:col>
      <xdr:colOff>101600</xdr:colOff>
      <xdr:row>54</xdr:row>
      <xdr:rowOff>143104</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5430500" y="929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159631</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5214111" y="9075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50</xdr:row>
      <xdr:rowOff>93663</xdr:rowOff>
    </xdr:from>
    <xdr:to>
      <xdr:col>76</xdr:col>
      <xdr:colOff>165100</xdr:colOff>
      <xdr:row>51</xdr:row>
      <xdr:rowOff>23813</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4541500" y="866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49</xdr:row>
      <xdr:rowOff>40340</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4325111" y="8441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318</xdr:rowOff>
    </xdr:from>
    <xdr:to>
      <xdr:col>72</xdr:col>
      <xdr:colOff>38100</xdr:colOff>
      <xdr:row>54</xdr:row>
      <xdr:rowOff>101918</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3652500" y="9258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118445</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3436111" y="9033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166357</xdr:rowOff>
    </xdr:from>
    <xdr:to>
      <xdr:col>67</xdr:col>
      <xdr:colOff>101600</xdr:colOff>
      <xdr:row>55</xdr:row>
      <xdr:rowOff>96507</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2763500" y="942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113034</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547111" y="9199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a:extLst>
            <a:ext uri="{FF2B5EF4-FFF2-40B4-BE49-F238E27FC236}">
              <a16:creationId xmlns:a16="http://schemas.microsoft.com/office/drawing/2014/main" id="{00000000-0008-0000-07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51506</xdr:rowOff>
    </xdr:from>
    <xdr:to>
      <xdr:col>85</xdr:col>
      <xdr:colOff>126364</xdr:colOff>
      <xdr:row>78</xdr:row>
      <xdr:rowOff>139700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6317595" y="12053006"/>
          <a:ext cx="1269" cy="1459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1" name="災害復旧費最小値テキスト">
          <a:extLst>
            <a:ext uri="{FF2B5EF4-FFF2-40B4-BE49-F238E27FC236}">
              <a16:creationId xmlns:a16="http://schemas.microsoft.com/office/drawing/2014/main" id="{00000000-0008-0000-0700-000077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169633</xdr:rowOff>
    </xdr:from>
    <xdr:ext cx="534377" cy="259045"/>
    <xdr:sp macro="" textlink="">
      <xdr:nvSpPr>
        <xdr:cNvPr id="633" name="災害復旧費最大値テキスト">
          <a:extLst>
            <a:ext uri="{FF2B5EF4-FFF2-40B4-BE49-F238E27FC236}">
              <a16:creationId xmlns:a16="http://schemas.microsoft.com/office/drawing/2014/main" id="{00000000-0008-0000-0700-000079020000}"/>
            </a:ext>
          </a:extLst>
        </xdr:cNvPr>
        <xdr:cNvSpPr txBox="1"/>
      </xdr:nvSpPr>
      <xdr:spPr>
        <a:xfrm>
          <a:off x="16370300" y="11828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31,929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51506</xdr:rowOff>
    </xdr:from>
    <xdr:to>
      <xdr:col>86</xdr:col>
      <xdr:colOff>25400</xdr:colOff>
      <xdr:row>70</xdr:row>
      <xdr:rowOff>51506</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2053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54707</xdr:rowOff>
    </xdr:from>
    <xdr:to>
      <xdr:col>85</xdr:col>
      <xdr:colOff>127000</xdr:colOff>
      <xdr:row>76</xdr:row>
      <xdr:rowOff>129595</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5481300" y="13084907"/>
          <a:ext cx="838200" cy="74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82323</xdr:rowOff>
    </xdr:from>
    <xdr:ext cx="469744" cy="259045"/>
    <xdr:sp macro="" textlink="">
      <xdr:nvSpPr>
        <xdr:cNvPr id="636" name="災害復旧費平均値テキスト">
          <a:extLst>
            <a:ext uri="{FF2B5EF4-FFF2-40B4-BE49-F238E27FC236}">
              <a16:creationId xmlns:a16="http://schemas.microsoft.com/office/drawing/2014/main" id="{00000000-0008-0000-0700-00007C020000}"/>
            </a:ext>
          </a:extLst>
        </xdr:cNvPr>
        <xdr:cNvSpPr txBox="1"/>
      </xdr:nvSpPr>
      <xdr:spPr>
        <a:xfrm>
          <a:off x="16370300" y="132839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103896</xdr:rowOff>
    </xdr:from>
    <xdr:to>
      <xdr:col>85</xdr:col>
      <xdr:colOff>177800</xdr:colOff>
      <xdr:row>78</xdr:row>
      <xdr:rowOff>34046</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6268700" y="1330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129595</xdr:rowOff>
    </xdr:from>
    <xdr:to>
      <xdr:col>81</xdr:col>
      <xdr:colOff>50800</xdr:colOff>
      <xdr:row>78</xdr:row>
      <xdr:rowOff>73681</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4592300" y="13159795"/>
          <a:ext cx="889000" cy="286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83733</xdr:rowOff>
    </xdr:from>
    <xdr:to>
      <xdr:col>81</xdr:col>
      <xdr:colOff>101600</xdr:colOff>
      <xdr:row>78</xdr:row>
      <xdr:rowOff>13883</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5430500" y="1328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5010</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46428" y="13378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73681</xdr:rowOff>
    </xdr:from>
    <xdr:to>
      <xdr:col>76</xdr:col>
      <xdr:colOff>114300</xdr:colOff>
      <xdr:row>78</xdr:row>
      <xdr:rowOff>99650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3703300" y="13446781"/>
          <a:ext cx="889000" cy="25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47935</xdr:rowOff>
    </xdr:from>
    <xdr:to>
      <xdr:col>76</xdr:col>
      <xdr:colOff>165100</xdr:colOff>
      <xdr:row>77</xdr:row>
      <xdr:rowOff>149535</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4541500" y="1324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166062</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357428" y="1302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93523</xdr:rowOff>
    </xdr:from>
    <xdr:to>
      <xdr:col>71</xdr:col>
      <xdr:colOff>177800</xdr:colOff>
      <xdr:row>78</xdr:row>
      <xdr:rowOff>99650</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2814300" y="13466623"/>
          <a:ext cx="889000" cy="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108148</xdr:rowOff>
    </xdr:from>
    <xdr:to>
      <xdr:col>72</xdr:col>
      <xdr:colOff>38100</xdr:colOff>
      <xdr:row>78</xdr:row>
      <xdr:rowOff>38298</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3652500" y="13309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54825</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468428" y="13085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132014</xdr:rowOff>
    </xdr:from>
    <xdr:to>
      <xdr:col>67</xdr:col>
      <xdr:colOff>101600</xdr:colOff>
      <xdr:row>78</xdr:row>
      <xdr:rowOff>62164</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2763500" y="13333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78691</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579428" y="13108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3907</xdr:rowOff>
    </xdr:from>
    <xdr:to>
      <xdr:col>85</xdr:col>
      <xdr:colOff>177800</xdr:colOff>
      <xdr:row>76</xdr:row>
      <xdr:rowOff>105507</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6268700" y="13034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26784</xdr:rowOff>
    </xdr:from>
    <xdr:ext cx="469744" cy="259045"/>
    <xdr:sp macro="" textlink="">
      <xdr:nvSpPr>
        <xdr:cNvPr id="655" name="災害復旧費該当値テキスト">
          <a:extLst>
            <a:ext uri="{FF2B5EF4-FFF2-40B4-BE49-F238E27FC236}">
              <a16:creationId xmlns:a16="http://schemas.microsoft.com/office/drawing/2014/main" id="{00000000-0008-0000-0700-00008F020000}"/>
            </a:ext>
          </a:extLst>
        </xdr:cNvPr>
        <xdr:cNvSpPr txBox="1"/>
      </xdr:nvSpPr>
      <xdr:spPr>
        <a:xfrm>
          <a:off x="16370300" y="12885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78795</xdr:rowOff>
    </xdr:from>
    <xdr:to>
      <xdr:col>81</xdr:col>
      <xdr:colOff>101600</xdr:colOff>
      <xdr:row>77</xdr:row>
      <xdr:rowOff>8945</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5430500" y="1310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75</xdr:row>
      <xdr:rowOff>25473</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246428" y="12884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22881</xdr:rowOff>
    </xdr:from>
    <xdr:to>
      <xdr:col>76</xdr:col>
      <xdr:colOff>165100</xdr:colOff>
      <xdr:row>78</xdr:row>
      <xdr:rowOff>124481</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4541500" y="13395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115608</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357428" y="13488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48850</xdr:rowOff>
    </xdr:from>
    <xdr:to>
      <xdr:col>72</xdr:col>
      <xdr:colOff>38100</xdr:colOff>
      <xdr:row>78</xdr:row>
      <xdr:rowOff>150450</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3652500" y="1342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141577</xdr:rowOff>
    </xdr:from>
    <xdr:ext cx="378565"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514017" y="135146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42723</xdr:rowOff>
    </xdr:from>
    <xdr:to>
      <xdr:col>67</xdr:col>
      <xdr:colOff>101600</xdr:colOff>
      <xdr:row>78</xdr:row>
      <xdr:rowOff>144323</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2763500" y="13415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135450</xdr:rowOff>
    </xdr:from>
    <xdr:ext cx="469744"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579428" y="13508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a:extLst>
            <a:ext uri="{FF2B5EF4-FFF2-40B4-BE49-F238E27FC236}">
              <a16:creationId xmlns:a16="http://schemas.microsoft.com/office/drawing/2014/main" id="{00000000-0008-0000-0700-0000A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76415</xdr:rowOff>
    </xdr:from>
    <xdr:to>
      <xdr:col>85</xdr:col>
      <xdr:colOff>126364</xdr:colOff>
      <xdr:row>98</xdr:row>
      <xdr:rowOff>50394</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6317595" y="15678365"/>
          <a:ext cx="1269" cy="1174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54221</xdr:rowOff>
    </xdr:from>
    <xdr:ext cx="469744" cy="259045"/>
    <xdr:sp macro="" textlink="">
      <xdr:nvSpPr>
        <xdr:cNvPr id="688" name="公債費最小値テキスト">
          <a:extLst>
            <a:ext uri="{FF2B5EF4-FFF2-40B4-BE49-F238E27FC236}">
              <a16:creationId xmlns:a16="http://schemas.microsoft.com/office/drawing/2014/main" id="{00000000-0008-0000-0700-0000B0020000}"/>
            </a:ext>
          </a:extLst>
        </xdr:cNvPr>
        <xdr:cNvSpPr txBox="1"/>
      </xdr:nvSpPr>
      <xdr:spPr>
        <a:xfrm>
          <a:off x="16370300" y="16856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50394</xdr:rowOff>
    </xdr:from>
    <xdr:to>
      <xdr:col>86</xdr:col>
      <xdr:colOff>25400</xdr:colOff>
      <xdr:row>98</xdr:row>
      <xdr:rowOff>50394</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6852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23092</xdr:rowOff>
    </xdr:from>
    <xdr:ext cx="534377" cy="259045"/>
    <xdr:sp macro="" textlink="">
      <xdr:nvSpPr>
        <xdr:cNvPr id="690" name="公債費最大値テキスト">
          <a:extLst>
            <a:ext uri="{FF2B5EF4-FFF2-40B4-BE49-F238E27FC236}">
              <a16:creationId xmlns:a16="http://schemas.microsoft.com/office/drawing/2014/main" id="{00000000-0008-0000-0700-0000B2020000}"/>
            </a:ext>
          </a:extLst>
        </xdr:cNvPr>
        <xdr:cNvSpPr txBox="1"/>
      </xdr:nvSpPr>
      <xdr:spPr>
        <a:xfrm>
          <a:off x="16370300" y="15453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70,322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76415</xdr:rowOff>
    </xdr:from>
    <xdr:to>
      <xdr:col>86</xdr:col>
      <xdr:colOff>25400</xdr:colOff>
      <xdr:row>91</xdr:row>
      <xdr:rowOff>76415</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5678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94628</xdr:rowOff>
    </xdr:from>
    <xdr:to>
      <xdr:col>85</xdr:col>
      <xdr:colOff>127000</xdr:colOff>
      <xdr:row>93</xdr:row>
      <xdr:rowOff>14866</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5481300" y="15868028"/>
          <a:ext cx="838200" cy="91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139107</xdr:rowOff>
    </xdr:from>
    <xdr:ext cx="534377" cy="259045"/>
    <xdr:sp macro="" textlink="">
      <xdr:nvSpPr>
        <xdr:cNvPr id="693" name="公債費平均値テキスト">
          <a:extLst>
            <a:ext uri="{FF2B5EF4-FFF2-40B4-BE49-F238E27FC236}">
              <a16:creationId xmlns:a16="http://schemas.microsoft.com/office/drawing/2014/main" id="{00000000-0008-0000-0700-0000B5020000}"/>
            </a:ext>
          </a:extLst>
        </xdr:cNvPr>
        <xdr:cNvSpPr txBox="1"/>
      </xdr:nvSpPr>
      <xdr:spPr>
        <a:xfrm>
          <a:off x="16370300" y="162554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160680</xdr:rowOff>
    </xdr:from>
    <xdr:to>
      <xdr:col>85</xdr:col>
      <xdr:colOff>177800</xdr:colOff>
      <xdr:row>95</xdr:row>
      <xdr:rowOff>90830</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6268700" y="1627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51194</xdr:rowOff>
    </xdr:from>
    <xdr:to>
      <xdr:col>81</xdr:col>
      <xdr:colOff>50800</xdr:colOff>
      <xdr:row>92</xdr:row>
      <xdr:rowOff>94628</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4592300" y="1582459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143935</xdr:rowOff>
    </xdr:from>
    <xdr:to>
      <xdr:col>81</xdr:col>
      <xdr:colOff>101600</xdr:colOff>
      <xdr:row>95</xdr:row>
      <xdr:rowOff>74085</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5430500" y="16260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65212</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14111" y="1635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40317</xdr:rowOff>
    </xdr:from>
    <xdr:to>
      <xdr:col>76</xdr:col>
      <xdr:colOff>114300</xdr:colOff>
      <xdr:row>92</xdr:row>
      <xdr:rowOff>51194</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3703300" y="15813717"/>
          <a:ext cx="889000" cy="10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169044</xdr:rowOff>
    </xdr:from>
    <xdr:to>
      <xdr:col>76</xdr:col>
      <xdr:colOff>165100</xdr:colOff>
      <xdr:row>95</xdr:row>
      <xdr:rowOff>99194</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4541500" y="1628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90321</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325111" y="1637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121507</xdr:rowOff>
    </xdr:from>
    <xdr:to>
      <xdr:col>71</xdr:col>
      <xdr:colOff>177800</xdr:colOff>
      <xdr:row>92</xdr:row>
      <xdr:rowOff>40317</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2814300" y="15723457"/>
          <a:ext cx="889000" cy="90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148603</xdr:rowOff>
    </xdr:from>
    <xdr:to>
      <xdr:col>72</xdr:col>
      <xdr:colOff>38100</xdr:colOff>
      <xdr:row>95</xdr:row>
      <xdr:rowOff>78753</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3652500" y="16264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69880</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436111" y="16357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159880</xdr:rowOff>
    </xdr:from>
    <xdr:to>
      <xdr:col>67</xdr:col>
      <xdr:colOff>101600</xdr:colOff>
      <xdr:row>95</xdr:row>
      <xdr:rowOff>90030</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2763500" y="162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81157</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547111" y="16368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135516</xdr:rowOff>
    </xdr:from>
    <xdr:to>
      <xdr:col>85</xdr:col>
      <xdr:colOff>177800</xdr:colOff>
      <xdr:row>93</xdr:row>
      <xdr:rowOff>65666</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6268700" y="15908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158393</xdr:rowOff>
    </xdr:from>
    <xdr:ext cx="534377" cy="259045"/>
    <xdr:sp macro="" textlink="">
      <xdr:nvSpPr>
        <xdr:cNvPr id="712" name="公債費該当値テキスト">
          <a:extLst>
            <a:ext uri="{FF2B5EF4-FFF2-40B4-BE49-F238E27FC236}">
              <a16:creationId xmlns:a16="http://schemas.microsoft.com/office/drawing/2014/main" id="{00000000-0008-0000-0700-0000C8020000}"/>
            </a:ext>
          </a:extLst>
        </xdr:cNvPr>
        <xdr:cNvSpPr txBox="1"/>
      </xdr:nvSpPr>
      <xdr:spPr>
        <a:xfrm>
          <a:off x="16370300" y="15760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43828</xdr:rowOff>
    </xdr:from>
    <xdr:to>
      <xdr:col>81</xdr:col>
      <xdr:colOff>101600</xdr:colOff>
      <xdr:row>92</xdr:row>
      <xdr:rowOff>145428</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5430500" y="15817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90</xdr:row>
      <xdr:rowOff>161955</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14111" y="15592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394</xdr:rowOff>
    </xdr:from>
    <xdr:to>
      <xdr:col>76</xdr:col>
      <xdr:colOff>165100</xdr:colOff>
      <xdr:row>92</xdr:row>
      <xdr:rowOff>101994</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4541500" y="15773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90</xdr:row>
      <xdr:rowOff>118521</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325111" y="15549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160967</xdr:rowOff>
    </xdr:from>
    <xdr:to>
      <xdr:col>72</xdr:col>
      <xdr:colOff>38100</xdr:colOff>
      <xdr:row>92</xdr:row>
      <xdr:rowOff>91117</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3652500" y="15762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90</xdr:row>
      <xdr:rowOff>107644</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3436111" y="1553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70707</xdr:rowOff>
    </xdr:from>
    <xdr:to>
      <xdr:col>67</xdr:col>
      <xdr:colOff>101600</xdr:colOff>
      <xdr:row>92</xdr:row>
      <xdr:rowOff>857</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2763500" y="1567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90</xdr:row>
      <xdr:rowOff>17384</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2547111" y="15447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a:extLst>
            <a:ext uri="{FF2B5EF4-FFF2-40B4-BE49-F238E27FC236}">
              <a16:creationId xmlns:a16="http://schemas.microsoft.com/office/drawing/2014/main" id="{00000000-0008-0000-0700-0000E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4826</xdr:rowOff>
    </xdr:from>
    <xdr:to>
      <xdr:col>116</xdr:col>
      <xdr:colOff>62864</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flipV="1">
          <a:off x="22159595" y="5491226"/>
          <a:ext cx="1269" cy="11635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3" name="諸支出金最小値テキスト">
          <a:extLst>
            <a:ext uri="{FF2B5EF4-FFF2-40B4-BE49-F238E27FC236}">
              <a16:creationId xmlns:a16="http://schemas.microsoft.com/office/drawing/2014/main" id="{00000000-0008-0000-0700-0000E7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122953</xdr:rowOff>
    </xdr:from>
    <xdr:ext cx="378565" cy="259045"/>
    <xdr:sp macro="" textlink="">
      <xdr:nvSpPr>
        <xdr:cNvPr id="745" name="諸支出金最大値テキスト">
          <a:extLst>
            <a:ext uri="{FF2B5EF4-FFF2-40B4-BE49-F238E27FC236}">
              <a16:creationId xmlns:a16="http://schemas.microsoft.com/office/drawing/2014/main" id="{00000000-0008-0000-0700-0000E9020000}"/>
            </a:ext>
          </a:extLst>
        </xdr:cNvPr>
        <xdr:cNvSpPr txBox="1"/>
      </xdr:nvSpPr>
      <xdr:spPr>
        <a:xfrm>
          <a:off x="22212300" y="52664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4826</xdr:rowOff>
    </xdr:from>
    <xdr:to>
      <xdr:col>116</xdr:col>
      <xdr:colOff>152400</xdr:colOff>
      <xdr:row>32</xdr:row>
      <xdr:rowOff>4826</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5491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162069</xdr:rowOff>
    </xdr:from>
    <xdr:ext cx="313932" cy="259045"/>
    <xdr:sp macro="" textlink="">
      <xdr:nvSpPr>
        <xdr:cNvPr id="748" name="諸支出金平均値テキスト">
          <a:extLst>
            <a:ext uri="{FF2B5EF4-FFF2-40B4-BE49-F238E27FC236}">
              <a16:creationId xmlns:a16="http://schemas.microsoft.com/office/drawing/2014/main" id="{00000000-0008-0000-0700-0000EC020000}"/>
            </a:ext>
          </a:extLst>
        </xdr:cNvPr>
        <xdr:cNvSpPr txBox="1"/>
      </xdr:nvSpPr>
      <xdr:spPr>
        <a:xfrm>
          <a:off x="22212300" y="63342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139192</xdr:rowOff>
    </xdr:from>
    <xdr:to>
      <xdr:col>116</xdr:col>
      <xdr:colOff>114300</xdr:colOff>
      <xdr:row>38</xdr:row>
      <xdr:rowOff>69342</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2110700" y="6482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118618</xdr:rowOff>
    </xdr:from>
    <xdr:to>
      <xdr:col>112</xdr:col>
      <xdr:colOff>38100</xdr:colOff>
      <xdr:row>38</xdr:row>
      <xdr:rowOff>48768</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12725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65295</xdr:rowOff>
    </xdr:from>
    <xdr:ext cx="313932"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66333" y="62374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34036</xdr:rowOff>
    </xdr:from>
    <xdr:to>
      <xdr:col>107</xdr:col>
      <xdr:colOff>101600</xdr:colOff>
      <xdr:row>36</xdr:row>
      <xdr:rowOff>135636</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0383500" y="620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34</xdr:row>
      <xdr:rowOff>152163</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5017" y="59814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31</xdr:row>
      <xdr:rowOff>88900</xdr:rowOff>
    </xdr:from>
    <xdr:to>
      <xdr:col>102</xdr:col>
      <xdr:colOff>165100</xdr:colOff>
      <xdr:row>32</xdr:row>
      <xdr:rowOff>19050</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9494500" y="540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30</xdr:row>
      <xdr:rowOff>35577</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6017" y="51790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xdr:rowOff>
    </xdr:from>
    <xdr:to>
      <xdr:col>98</xdr:col>
      <xdr:colOff>38100</xdr:colOff>
      <xdr:row>38</xdr:row>
      <xdr:rowOff>110490</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8605500" y="652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127017</xdr:rowOff>
    </xdr:from>
    <xdr:ext cx="313932"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99333" y="62992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7" name="諸支出金該当値テキスト">
          <a:extLst>
            <a:ext uri="{FF2B5EF4-FFF2-40B4-BE49-F238E27FC236}">
              <a16:creationId xmlns:a16="http://schemas.microsoft.com/office/drawing/2014/main" id="{00000000-0008-0000-0700-0000FF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a:extLst>
            <a:ext uri="{FF2B5EF4-FFF2-40B4-BE49-F238E27FC236}">
              <a16:creationId xmlns:a16="http://schemas.microsoft.com/office/drawing/2014/main" id="{00000000-0008-0000-0700-000018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a:extLst>
            <a:ext uri="{FF2B5EF4-FFF2-40B4-BE49-F238E27FC236}">
              <a16:creationId xmlns:a16="http://schemas.microsoft.com/office/drawing/2014/main" id="{00000000-0008-0000-0700-00001A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a:extLst>
            <a:ext uri="{FF2B5EF4-FFF2-40B4-BE49-F238E27FC236}">
              <a16:creationId xmlns:a16="http://schemas.microsoft.com/office/drawing/2014/main" id="{00000000-0008-0000-0700-00001D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a:extLst>
            <a:ext uri="{FF2B5EF4-FFF2-40B4-BE49-F238E27FC236}">
              <a16:creationId xmlns:a16="http://schemas.microsoft.com/office/drawing/2014/main" id="{00000000-0008-0000-0700-000030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類似団体平均と比較すると、民生費、農林水産業費、教育費、災害復旧費及び公債費が特に高くなっている。</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民生費は、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社会保障費の増加による上昇傾向はあるが、国・子育て世帯への臨時特別給付金事業や住民税非課税世帯等臨時特別給付金事業の減により、前年度と比較して総額は減少している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農林水産業費は、産業構造における第</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次産業の割合が類似団体平均と比較して高いことが挙げられる。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教育費は、学校の耐震化や学校再編に伴う学校建設等の工事が本格化したことにより、急増している。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災害復旧費は、令和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月大雨による災害復旧が継続していることに加え、令和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年度台風等よる被害のため、増加している。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公債費は、合併前後の積極的な社会基盤整備に係る起債発行により、類似団体平均の</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倍近くとなっていたが、近年は繰上償還や新規発行額の抑制を行うことにより、減少傾向にある。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島根県出雲市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aseline="0">
              <a:latin typeface="ＭＳ ゴシック" pitchFamily="49" charset="-128"/>
              <a:ea typeface="ＭＳ ゴシック" pitchFamily="49" charset="-128"/>
            </a:rPr>
            <a:t>　歳入については、前年度比で地方税や繰越金等は増に転じたが、地方交付税や国庫支出金、地方債の減が上回り減少（△</a:t>
          </a:r>
          <a:r>
            <a:rPr kumimoji="1" lang="en-US" altLang="ja-JP" sz="1200" baseline="0">
              <a:latin typeface="ＭＳ ゴシック" pitchFamily="49" charset="-128"/>
              <a:ea typeface="ＭＳ ゴシック" pitchFamily="49" charset="-128"/>
            </a:rPr>
            <a:t>125</a:t>
          </a:r>
          <a:r>
            <a:rPr kumimoji="1" lang="ja-JP" altLang="en-US" sz="1200" baseline="0">
              <a:latin typeface="ＭＳ ゴシック" pitchFamily="49" charset="-128"/>
              <a:ea typeface="ＭＳ ゴシック" pitchFamily="49" charset="-128"/>
            </a:rPr>
            <a:t>億円）した。</a:t>
          </a:r>
          <a:endParaRPr kumimoji="1" lang="en-US" altLang="ja-JP" sz="1200" baseline="0">
            <a:latin typeface="ＭＳ ゴシック" pitchFamily="49" charset="-128"/>
            <a:ea typeface="ＭＳ ゴシック" pitchFamily="49" charset="-128"/>
          </a:endParaRPr>
        </a:p>
        <a:p>
          <a:r>
            <a:rPr kumimoji="1" lang="ja-JP" altLang="en-US" sz="1200" baseline="0">
              <a:latin typeface="ＭＳ ゴシック" pitchFamily="49" charset="-128"/>
              <a:ea typeface="ＭＳ ゴシック" pitchFamily="49" charset="-128"/>
            </a:rPr>
            <a:t>　歳出についても、人件費や補助費等は増に転じたが、扶助費や公債費、普通建設事業費等の減が上回り減少（</a:t>
          </a:r>
          <a:r>
            <a:rPr kumimoji="1" lang="en-US" altLang="ja-JP" sz="1200" baseline="0">
              <a:latin typeface="ＭＳ ゴシック" pitchFamily="49" charset="-128"/>
              <a:ea typeface="ＭＳ ゴシック" pitchFamily="49" charset="-128"/>
            </a:rPr>
            <a:t>127</a:t>
          </a:r>
          <a:r>
            <a:rPr kumimoji="1" lang="ja-JP" altLang="en-US" sz="1200" baseline="0">
              <a:latin typeface="ＭＳ ゴシック" pitchFamily="49" charset="-128"/>
              <a:ea typeface="ＭＳ ゴシック" pitchFamily="49" charset="-128"/>
            </a:rPr>
            <a:t>億円）した。</a:t>
          </a:r>
          <a:endParaRPr kumimoji="1" lang="en-US" altLang="ja-JP" sz="1200" baseline="0">
            <a:latin typeface="ＭＳ ゴシック" pitchFamily="49" charset="-128"/>
            <a:ea typeface="ＭＳ ゴシック" pitchFamily="49" charset="-128"/>
          </a:endParaRPr>
        </a:p>
        <a:p>
          <a:r>
            <a:rPr kumimoji="1" lang="ja-JP" altLang="en-US" sz="1200" baseline="0">
              <a:latin typeface="ＭＳ ゴシック" pitchFamily="49" charset="-128"/>
              <a:ea typeface="ＭＳ ゴシック" pitchFamily="49" charset="-128"/>
            </a:rPr>
            <a:t>　その結果、実質収支額は昨年度と同水準の黒字（</a:t>
          </a:r>
          <a:r>
            <a:rPr kumimoji="1" lang="en-US" altLang="ja-JP" sz="1200" baseline="0">
              <a:latin typeface="ＭＳ ゴシック" pitchFamily="49" charset="-128"/>
              <a:ea typeface="ＭＳ ゴシック" pitchFamily="49" charset="-128"/>
            </a:rPr>
            <a:t>15.2</a:t>
          </a:r>
          <a:r>
            <a:rPr kumimoji="1" lang="ja-JP" altLang="en-US" sz="1200" baseline="0">
              <a:latin typeface="ＭＳ ゴシック" pitchFamily="49" charset="-128"/>
              <a:ea typeface="ＭＳ ゴシック" pitchFamily="49" charset="-128"/>
            </a:rPr>
            <a:t>億円）となり、実質収支比率も昨年度と同水準となった。</a:t>
          </a:r>
          <a:endParaRPr kumimoji="1" lang="ja-JP" altLang="en-US" sz="12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島根県出雲市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本市には、一般会計のほか、国民健康保険特別会計など</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13</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の会計があり、平成</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年以降、その全ての会計における実質収支額が黒字決算である。</a:t>
          </a:r>
          <a:endParaRPr lang="ja-JP" altLang="ja-JP" sz="18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しかしながら、一般会計から特別会計への繰出は依然として高水準を継続しており、令和</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年度においても</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100</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億円を超える繰出金（下水道事業への補助費等を含む）を一般会計から支出しており、一般会計の負担が大きい。</a:t>
          </a:r>
          <a:endParaRPr lang="ja-JP" altLang="ja-JP" sz="18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一般会計からの繰出金と使用料のバランスを図るため、平成</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下水道料金を、平成</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及び令和</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年度に</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水道料金を改定し、令和</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年度に</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は下</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水道料金を改定</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する予定である</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8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今後も繰出金が減少するよう、引続き料金改定等の収入確保に努める。</a:t>
          </a:r>
          <a:endParaRPr lang="ja-JP" altLang="ja-JP" sz="18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島根県出雲市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普通建設事業に伴う元利償還金が大きな割合を占めている。</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特に合併直前に各市町及び一部事務組合で、ごみ処理、し尿処理施設等生活基盤のための大型普通建設事業を相次いで進めており、また、合併後には、道路・街路事業を積極的に実施し、新庁舎建設等の大型プロジェクトにも取り組んできたこと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主な</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要因である。</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年度の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元利償還金は、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年度に実施した</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繰上償還等の効果により、前年度比で約</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億円の減となった</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出雲エネルギーセンター及び出雲だんだんとまとアリーナ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出雲市総合</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体育館</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の元利償還の影響</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により一時的に増加するものの、以降は逓減する見込みである。</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満期一括償還地方債の借入は行っていない。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島根県出雲市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baseline="0">
              <a:solidFill>
                <a:schemeClr val="dk1"/>
              </a:solidFill>
              <a:effectLst/>
              <a:latin typeface="ＭＳ Ｐゴシック" panose="020B0600070205080204" pitchFamily="50" charset="-128"/>
              <a:ea typeface="ＭＳ Ｐゴシック" panose="020B0600070205080204" pitchFamily="50" charset="-128"/>
              <a:cs typeface="+mn-cs"/>
            </a:rPr>
            <a:t>合併前後に発行した地方債発行額の現在高</a:t>
          </a:r>
          <a:r>
            <a:rPr kumimoji="1" lang="ja-JP" altLang="en-US" sz="1400" baseline="0">
              <a:solidFill>
                <a:schemeClr val="dk1"/>
              </a:solidFill>
              <a:effectLst/>
              <a:latin typeface="ＭＳ Ｐゴシック" panose="020B0600070205080204" pitchFamily="50" charset="-128"/>
              <a:ea typeface="ＭＳ Ｐゴシック" panose="020B0600070205080204" pitchFamily="50" charset="-128"/>
              <a:cs typeface="+mn-cs"/>
            </a:rPr>
            <a:t>及び公営企業債等繰入見込額は平成</a:t>
          </a:r>
          <a:r>
            <a:rPr kumimoji="1" lang="en-US" altLang="ja-JP" sz="140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400" baseline="0">
              <a:solidFill>
                <a:schemeClr val="dk1"/>
              </a:solidFill>
              <a:effectLst/>
              <a:latin typeface="ＭＳ Ｐゴシック" panose="020B0600070205080204" pitchFamily="50" charset="-128"/>
              <a:ea typeface="ＭＳ Ｐゴシック" panose="020B0600070205080204" pitchFamily="50" charset="-128"/>
              <a:cs typeface="+mn-cs"/>
            </a:rPr>
            <a:t>年度と比較し減少しているものの、依然として高い比率で推移している。</a:t>
          </a:r>
          <a:r>
            <a:rPr kumimoji="1" lang="ja-JP" altLang="ja-JP" sz="1400" baseline="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800">
            <a:effectLst/>
            <a:latin typeface="ＭＳ Ｐゴシック" panose="020B0600070205080204" pitchFamily="50" charset="-128"/>
            <a:ea typeface="ＭＳ Ｐゴシック" panose="020B0600070205080204" pitchFamily="50" charset="-128"/>
          </a:endParaRPr>
        </a:p>
        <a:p>
          <a:r>
            <a:rPr kumimoji="1" lang="ja-JP" altLang="ja-JP" sz="1400" baseline="0">
              <a:solidFill>
                <a:schemeClr val="dk1"/>
              </a:solidFill>
              <a:effectLst/>
              <a:latin typeface="ＭＳ Ｐゴシック" panose="020B0600070205080204" pitchFamily="50" charset="-128"/>
              <a:ea typeface="ＭＳ Ｐゴシック" panose="020B0600070205080204" pitchFamily="50" charset="-128"/>
              <a:cs typeface="+mn-cs"/>
            </a:rPr>
            <a:t>　地方債現在高については、</a:t>
          </a:r>
          <a:r>
            <a:rPr kumimoji="1" lang="ja-JP" altLang="en-US" sz="1400" baseline="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400" baseline="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400" baseline="0">
              <a:solidFill>
                <a:schemeClr val="dk1"/>
              </a:solidFill>
              <a:effectLst/>
              <a:latin typeface="ＭＳ Ｐゴシック" panose="020B0600070205080204" pitchFamily="50" charset="-128"/>
              <a:ea typeface="ＭＳ Ｐゴシック" panose="020B0600070205080204" pitchFamily="50" charset="-128"/>
              <a:cs typeface="+mn-cs"/>
            </a:rPr>
            <a:t>年度に完成した出雲エネルギーセンターに対する借入により一時的に増えたものの、令和</a:t>
          </a:r>
          <a:r>
            <a:rPr kumimoji="1" lang="en-US" altLang="ja-JP" sz="1400" baseline="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en-US" sz="1400" baseline="0">
              <a:solidFill>
                <a:schemeClr val="dk1"/>
              </a:solidFill>
              <a:effectLst/>
              <a:latin typeface="ＭＳ Ｐゴシック" panose="020B0600070205080204" pitchFamily="50" charset="-128"/>
              <a:ea typeface="ＭＳ Ｐゴシック" panose="020B0600070205080204" pitchFamily="50" charset="-128"/>
              <a:cs typeface="+mn-cs"/>
            </a:rPr>
            <a:t>年度には新規発行債の抑制等により</a:t>
          </a:r>
          <a:r>
            <a:rPr kumimoji="1" lang="ja-JP" altLang="ja-JP" sz="1400" baseline="0">
              <a:solidFill>
                <a:schemeClr val="dk1"/>
              </a:solidFill>
              <a:effectLst/>
              <a:latin typeface="ＭＳ Ｐゴシック" panose="020B0600070205080204" pitchFamily="50" charset="-128"/>
              <a:ea typeface="ＭＳ Ｐゴシック" panose="020B0600070205080204" pitchFamily="50" charset="-128"/>
              <a:cs typeface="+mn-cs"/>
            </a:rPr>
            <a:t>前年度比で約</a:t>
          </a:r>
          <a:r>
            <a:rPr kumimoji="1" lang="en-US" altLang="ja-JP" sz="1400" baseline="0">
              <a:solidFill>
                <a:schemeClr val="dk1"/>
              </a:solidFill>
              <a:effectLst/>
              <a:latin typeface="ＭＳ Ｐゴシック" panose="020B0600070205080204" pitchFamily="50" charset="-128"/>
              <a:ea typeface="ＭＳ Ｐゴシック" panose="020B0600070205080204" pitchFamily="50" charset="-128"/>
              <a:cs typeface="+mn-cs"/>
            </a:rPr>
            <a:t>47</a:t>
          </a:r>
          <a:r>
            <a:rPr kumimoji="1" lang="ja-JP" altLang="ja-JP" sz="1400" baseline="0">
              <a:solidFill>
                <a:schemeClr val="dk1"/>
              </a:solidFill>
              <a:effectLst/>
              <a:latin typeface="ＭＳ Ｐゴシック" panose="020B0600070205080204" pitchFamily="50" charset="-128"/>
              <a:ea typeface="ＭＳ Ｐゴシック" panose="020B0600070205080204" pitchFamily="50" charset="-128"/>
              <a:cs typeface="+mn-cs"/>
            </a:rPr>
            <a:t>億円の</a:t>
          </a:r>
          <a:r>
            <a:rPr kumimoji="1" lang="ja-JP" altLang="en-US" sz="1400" baseline="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400" baseline="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kumimoji="1" lang="en-US" altLang="ja-JP" sz="1400" baseline="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400" baseline="0">
              <a:solidFill>
                <a:schemeClr val="dk1"/>
              </a:solidFill>
              <a:effectLst/>
              <a:latin typeface="ＭＳ Ｐゴシック" panose="020B0600070205080204" pitchFamily="50" charset="-128"/>
              <a:ea typeface="ＭＳ Ｐゴシック" panose="020B0600070205080204" pitchFamily="50" charset="-128"/>
              <a:cs typeface="+mn-cs"/>
            </a:rPr>
            <a:t>　一方、公営企業債等繰入見込額については、公営企業債の残高は減少しているものの、資本費平準化債の発行等の影響により前年度比で約</a:t>
          </a:r>
          <a:r>
            <a:rPr kumimoji="1" lang="en-US" altLang="ja-JP" sz="1400" baseline="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400" baseline="0">
              <a:solidFill>
                <a:schemeClr val="dk1"/>
              </a:solidFill>
              <a:effectLst/>
              <a:latin typeface="ＭＳ Ｐゴシック" panose="020B0600070205080204" pitchFamily="50" charset="-128"/>
              <a:ea typeface="ＭＳ Ｐゴシック" panose="020B0600070205080204" pitchFamily="50" charset="-128"/>
              <a:cs typeface="+mn-cs"/>
            </a:rPr>
            <a:t>億円の増となった。</a:t>
          </a:r>
          <a:endParaRPr lang="ja-JP" altLang="ja-JP" sz="1800">
            <a:effectLst/>
            <a:latin typeface="ＭＳ Ｐゴシック" panose="020B0600070205080204" pitchFamily="50" charset="-128"/>
            <a:ea typeface="ＭＳ Ｐゴシック" panose="020B0600070205080204" pitchFamily="50" charset="-128"/>
          </a:endParaRPr>
        </a:p>
        <a:p>
          <a:r>
            <a:rPr kumimoji="1" lang="ja-JP" altLang="ja-JP" sz="1400" baseline="0">
              <a:solidFill>
                <a:schemeClr val="dk1"/>
              </a:solidFill>
              <a:effectLst/>
              <a:latin typeface="ＭＳ Ｐゴシック" panose="020B0600070205080204" pitchFamily="50" charset="-128"/>
              <a:ea typeface="ＭＳ Ｐゴシック" panose="020B0600070205080204" pitchFamily="50" charset="-128"/>
              <a:cs typeface="+mn-cs"/>
            </a:rPr>
            <a:t>　実質公債費比率と同様、依然として高水準にあることから、引続き新規発行債の抑制に努め、健全化判断比率の適正化を図る。</a:t>
          </a:r>
          <a:endParaRPr lang="ja-JP" altLang="ja-JP" sz="18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島根県出雲市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コミュニティセンターの管理運営費に充当するため地域振興基金から</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億円、寄附者の意思に即した事業に充当するため「日本の心</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ふるさと出雲」応援基金から</a:t>
          </a:r>
          <a:r>
            <a:rPr kumimoji="1" lang="en-US" altLang="ja-JP" sz="1100">
              <a:solidFill>
                <a:schemeClr val="dk1"/>
              </a:solidFill>
              <a:effectLst/>
              <a:latin typeface="+mn-lt"/>
              <a:ea typeface="+mn-ea"/>
              <a:cs typeface="+mn-cs"/>
            </a:rPr>
            <a:t>6.8</a:t>
          </a:r>
          <a:r>
            <a:rPr kumimoji="1" lang="ja-JP" altLang="ja-JP" sz="1100">
              <a:solidFill>
                <a:schemeClr val="dk1"/>
              </a:solidFill>
              <a:effectLst/>
              <a:latin typeface="+mn-lt"/>
              <a:ea typeface="+mn-ea"/>
              <a:cs typeface="+mn-cs"/>
            </a:rPr>
            <a:t>億円</a:t>
          </a:r>
          <a:r>
            <a:rPr kumimoji="1" lang="ja-JP" altLang="en-US" sz="1100">
              <a:solidFill>
                <a:schemeClr val="dk1"/>
              </a:solidFill>
              <a:effectLst/>
              <a:latin typeface="+mn-lt"/>
              <a:ea typeface="+mn-ea"/>
              <a:cs typeface="+mn-cs"/>
            </a:rPr>
            <a:t>、平田行政センター・平田コミュニティセンター複合施設整備事業などの公共施設整備に充当するため公共施設整備基金から</a:t>
          </a:r>
          <a:r>
            <a:rPr kumimoji="1" lang="en-US" altLang="ja-JP" sz="1100">
              <a:solidFill>
                <a:schemeClr val="dk1"/>
              </a:solidFill>
              <a:effectLst/>
              <a:latin typeface="+mn-lt"/>
              <a:ea typeface="+mn-ea"/>
              <a:cs typeface="+mn-cs"/>
            </a:rPr>
            <a:t>1.2</a:t>
          </a:r>
          <a:r>
            <a:rPr kumimoji="1" lang="ja-JP" altLang="en-US" sz="1100">
              <a:solidFill>
                <a:schemeClr val="dk1"/>
              </a:solidFill>
              <a:effectLst/>
              <a:latin typeface="+mn-lt"/>
              <a:ea typeface="+mn-ea"/>
              <a:cs typeface="+mn-cs"/>
            </a:rPr>
            <a:t>億円</a:t>
          </a:r>
          <a:r>
            <a:rPr kumimoji="1" lang="ja-JP" altLang="ja-JP" sz="1100">
              <a:solidFill>
                <a:schemeClr val="dk1"/>
              </a:solidFill>
              <a:effectLst/>
              <a:latin typeface="+mn-lt"/>
              <a:ea typeface="+mn-ea"/>
              <a:cs typeface="+mn-cs"/>
            </a:rPr>
            <a:t>を取崩した</a:t>
          </a:r>
          <a:r>
            <a:rPr kumimoji="1" lang="ja-JP" altLang="en-US" sz="1100">
              <a:solidFill>
                <a:schemeClr val="dk1"/>
              </a:solidFill>
              <a:effectLst/>
              <a:latin typeface="+mn-lt"/>
              <a:ea typeface="+mn-ea"/>
              <a:cs typeface="+mn-cs"/>
            </a:rPr>
            <a:t>一方で、</a:t>
          </a:r>
          <a:r>
            <a:rPr kumimoji="1" lang="ja-JP" altLang="ja-JP" sz="1100">
              <a:solidFill>
                <a:schemeClr val="dk1"/>
              </a:solidFill>
              <a:effectLst/>
              <a:latin typeface="+mn-lt"/>
              <a:ea typeface="+mn-ea"/>
              <a:cs typeface="+mn-cs"/>
            </a:rPr>
            <a:t>決算剰余金を減債基金へ</a:t>
          </a:r>
          <a:r>
            <a:rPr kumimoji="1" lang="en-US" altLang="ja-JP" sz="1100">
              <a:solidFill>
                <a:schemeClr val="dk1"/>
              </a:solidFill>
              <a:effectLst/>
              <a:latin typeface="+mn-lt"/>
              <a:ea typeface="+mn-ea"/>
              <a:cs typeface="+mn-cs"/>
            </a:rPr>
            <a:t>7.8</a:t>
          </a:r>
          <a:r>
            <a:rPr kumimoji="1" lang="ja-JP" altLang="ja-JP" sz="1100">
              <a:solidFill>
                <a:schemeClr val="dk1"/>
              </a:solidFill>
              <a:effectLst/>
              <a:latin typeface="+mn-lt"/>
              <a:ea typeface="+mn-ea"/>
              <a:cs typeface="+mn-cs"/>
            </a:rPr>
            <a:t>億円、「日本の心のふるさと出雲」応援寄附金を「日本の心のふるさと出雲」応援基金へ</a:t>
          </a:r>
          <a:r>
            <a:rPr kumimoji="1" lang="en-US" altLang="ja-JP" sz="1100">
              <a:solidFill>
                <a:schemeClr val="dk1"/>
              </a:solidFill>
              <a:effectLst/>
              <a:latin typeface="+mn-lt"/>
              <a:ea typeface="+mn-ea"/>
              <a:cs typeface="+mn-cs"/>
            </a:rPr>
            <a:t>10.5</a:t>
          </a:r>
          <a:r>
            <a:rPr kumimoji="1" lang="ja-JP" altLang="ja-JP" sz="1100">
              <a:solidFill>
                <a:schemeClr val="dk1"/>
              </a:solidFill>
              <a:effectLst/>
              <a:latin typeface="+mn-lt"/>
              <a:ea typeface="+mn-ea"/>
              <a:cs typeface="+mn-cs"/>
            </a:rPr>
            <a:t>億円積立てた</a:t>
          </a:r>
          <a:r>
            <a:rPr kumimoji="1" lang="ja-JP" altLang="en-US" sz="1100">
              <a:solidFill>
                <a:schemeClr val="dk1"/>
              </a:solidFill>
              <a:effectLst/>
              <a:latin typeface="+mn-lt"/>
              <a:ea typeface="+mn-ea"/>
              <a:cs typeface="+mn-cs"/>
            </a:rPr>
            <a:t>こと</a:t>
          </a:r>
          <a:r>
            <a:rPr kumimoji="1" lang="ja-JP" altLang="ja-JP" sz="1100">
              <a:solidFill>
                <a:schemeClr val="dk1"/>
              </a:solidFill>
              <a:effectLst/>
              <a:latin typeface="+mn-lt"/>
              <a:ea typeface="+mn-ea"/>
              <a:cs typeface="+mn-cs"/>
            </a:rPr>
            <a:t>などにより、基金全体としては対前年比約</a:t>
          </a:r>
          <a:r>
            <a:rPr kumimoji="1" lang="en-US" altLang="ja-JP" sz="1100">
              <a:solidFill>
                <a:schemeClr val="dk1"/>
              </a:solidFill>
              <a:effectLst/>
              <a:latin typeface="+mn-lt"/>
              <a:ea typeface="+mn-ea"/>
              <a:cs typeface="+mn-cs"/>
            </a:rPr>
            <a:t>5.9</a:t>
          </a:r>
          <a:r>
            <a:rPr kumimoji="1" lang="ja-JP" altLang="ja-JP" sz="1100">
              <a:solidFill>
                <a:schemeClr val="dk1"/>
              </a:solidFill>
              <a:effectLst/>
              <a:latin typeface="+mn-lt"/>
              <a:ea typeface="+mn-ea"/>
              <a:cs typeface="+mn-cs"/>
            </a:rPr>
            <a:t>億円の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大規模事業等の本格化に伴い、特定目的基金を活用することとしており、基金全体として中長期的には減少傾向にある。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地域振興基金　　　　　合併特例法に基づく地域の振興に資する事業の充当</a:t>
          </a:r>
          <a:endParaRPr lang="ja-JP" altLang="ja-JP" sz="1400">
            <a:effectLst/>
          </a:endParaRPr>
        </a:p>
        <a:p>
          <a:r>
            <a:rPr kumimoji="1" lang="ja-JP" altLang="ja-JP" sz="1100">
              <a:solidFill>
                <a:schemeClr val="dk1"/>
              </a:solidFill>
              <a:effectLst/>
              <a:latin typeface="+mn-lt"/>
              <a:ea typeface="+mn-ea"/>
              <a:cs typeface="+mn-cs"/>
            </a:rPr>
            <a:t>　公共施設整備基金　　　公共施設の整備に充当</a:t>
          </a:r>
          <a:endParaRPr lang="ja-JP" altLang="ja-JP" sz="1400">
            <a:effectLst/>
          </a:endParaRPr>
        </a:p>
        <a:p>
          <a:r>
            <a:rPr kumimoji="1" lang="ja-JP" altLang="ja-JP" sz="1100">
              <a:solidFill>
                <a:schemeClr val="dk1"/>
              </a:solidFill>
              <a:effectLst/>
              <a:latin typeface="+mn-lt"/>
              <a:ea typeface="+mn-ea"/>
              <a:cs typeface="+mn-cs"/>
            </a:rPr>
            <a:t>　高野令一育英奨学基金　高野令一育英奨学事業に充当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地域振興基金や</a:t>
          </a:r>
          <a:r>
            <a:rPr kumimoji="1" lang="ja-JP" altLang="en-US" sz="1100">
              <a:solidFill>
                <a:schemeClr val="dk1"/>
              </a:solidFill>
              <a:effectLst/>
              <a:latin typeface="+mn-lt"/>
              <a:ea typeface="+mn-ea"/>
              <a:cs typeface="+mn-cs"/>
            </a:rPr>
            <a:t>公共施設整備基金</a:t>
          </a:r>
          <a:r>
            <a:rPr kumimoji="1" lang="ja-JP" altLang="ja-JP" sz="1100">
              <a:solidFill>
                <a:schemeClr val="dk1"/>
              </a:solidFill>
              <a:effectLst/>
              <a:latin typeface="+mn-lt"/>
              <a:ea typeface="+mn-ea"/>
              <a:cs typeface="+mn-cs"/>
            </a:rPr>
            <a:t>等の取崩額が、「日本の心ふるさと出雲」応援基金や高野令一育英奨学基金の積立額を上回ったことにより減となった。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地域振興に資する事業へ地域振興基金を充当するほか、公共施設の整備に公共施設整備基金をする予定のため、逓減していく見込み。</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ja-JP" sz="1100">
              <a:solidFill>
                <a:sysClr val="windowText" lastClr="000000"/>
              </a:solidFill>
              <a:effectLst/>
              <a:latin typeface="+mn-lt"/>
              <a:ea typeface="+mn-ea"/>
              <a:cs typeface="+mn-cs"/>
            </a:rPr>
            <a:t>普通会計に含める特別会計</a:t>
          </a:r>
          <a:r>
            <a:rPr kumimoji="1" lang="ja-JP" altLang="en-US" sz="1100">
              <a:solidFill>
                <a:sysClr val="windowText" lastClr="000000"/>
              </a:solidFill>
              <a:effectLst/>
              <a:latin typeface="+mn-lt"/>
              <a:ea typeface="+mn-ea"/>
              <a:cs typeface="+mn-cs"/>
            </a:rPr>
            <a:t>廃止に伴い</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特別会計決算剰余金分</a:t>
          </a:r>
          <a:r>
            <a:rPr kumimoji="1" lang="ja-JP" altLang="ja-JP" sz="1100">
              <a:solidFill>
                <a:sysClr val="windowText" lastClr="000000"/>
              </a:solidFill>
              <a:effectLst/>
              <a:latin typeface="+mn-lt"/>
              <a:ea typeface="+mn-ea"/>
              <a:cs typeface="+mn-cs"/>
            </a:rPr>
            <a:t>の取崩を行ったが、</a:t>
          </a:r>
          <a:r>
            <a:rPr kumimoji="1" lang="ja-JP" altLang="en-US" sz="1100">
              <a:solidFill>
                <a:sysClr val="windowText" lastClr="000000"/>
              </a:solidFill>
              <a:effectLst/>
              <a:latin typeface="+mn-lt"/>
              <a:ea typeface="+mn-ea"/>
              <a:cs typeface="+mn-cs"/>
            </a:rPr>
            <a:t>一般会計にそれを積立てたため、</a:t>
          </a:r>
          <a:r>
            <a:rPr kumimoji="1" lang="ja-JP" altLang="ja-JP" sz="1100">
              <a:solidFill>
                <a:sysClr val="windowText" lastClr="000000"/>
              </a:solidFill>
              <a:effectLst/>
              <a:latin typeface="+mn-lt"/>
              <a:ea typeface="+mn-ea"/>
              <a:cs typeface="+mn-cs"/>
            </a:rPr>
            <a:t>対前年度で大きな増減は生じなかった。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年度に策定した財政計画（</a:t>
          </a:r>
          <a:r>
            <a:rPr kumimoji="1" lang="en-US" altLang="ja-JP" sz="1100">
              <a:solidFill>
                <a:schemeClr val="dk1"/>
              </a:solidFill>
              <a:effectLst/>
              <a:latin typeface="+mn-lt"/>
              <a:ea typeface="+mn-ea"/>
              <a:cs typeface="+mn-cs"/>
            </a:rPr>
            <a:t>2022</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2031</a:t>
          </a:r>
          <a:r>
            <a:rPr kumimoji="1" lang="ja-JP" altLang="ja-JP" sz="1100">
              <a:solidFill>
                <a:schemeClr val="dk1"/>
              </a:solidFill>
              <a:effectLst/>
              <a:latin typeface="+mn-lt"/>
              <a:ea typeface="+mn-ea"/>
              <a:cs typeface="+mn-cs"/>
            </a:rPr>
            <a:t>年）の中で、収支不足に対応するため、基金からの繰入れを一定程度予定しているが、将来的に基金が枯渇することがないよう、最低でも基金残高（財政調整基金と減債基金の合計）</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億円以上を確保することとしている。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決算剰余金を</a:t>
          </a:r>
          <a:r>
            <a:rPr kumimoji="1" lang="en-US" altLang="ja-JP" sz="1100">
              <a:solidFill>
                <a:schemeClr val="dk1"/>
              </a:solidFill>
              <a:effectLst/>
              <a:latin typeface="+mn-lt"/>
              <a:ea typeface="+mn-ea"/>
              <a:cs typeface="+mn-cs"/>
            </a:rPr>
            <a:t>7.8</a:t>
          </a:r>
          <a:r>
            <a:rPr kumimoji="1" lang="ja-JP" altLang="ja-JP" sz="1100">
              <a:solidFill>
                <a:schemeClr val="dk1"/>
              </a:solidFill>
              <a:effectLst/>
              <a:latin typeface="+mn-lt"/>
              <a:ea typeface="+mn-ea"/>
              <a:cs typeface="+mn-cs"/>
            </a:rPr>
            <a:t>億円積立てたことにより</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年度に策定した財政計画（</a:t>
          </a:r>
          <a:r>
            <a:rPr kumimoji="1" lang="en-US" altLang="ja-JP" sz="1100">
              <a:solidFill>
                <a:schemeClr val="dk1"/>
              </a:solidFill>
              <a:effectLst/>
              <a:latin typeface="+mn-lt"/>
              <a:ea typeface="+mn-ea"/>
              <a:cs typeface="+mn-cs"/>
            </a:rPr>
            <a:t>2022</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2031</a:t>
          </a:r>
          <a:r>
            <a:rPr kumimoji="1" lang="ja-JP" altLang="ja-JP" sz="1100">
              <a:solidFill>
                <a:schemeClr val="dk1"/>
              </a:solidFill>
              <a:effectLst/>
              <a:latin typeface="+mn-lt"/>
              <a:ea typeface="+mn-ea"/>
              <a:cs typeface="+mn-cs"/>
            </a:rPr>
            <a:t>年）の中で、収支不足に対応するため、基金からの繰入れを一定程度予定しているが、将来的に基金が枯渇することがないよう、最低でも基金残高（財政調整基金と減債基金の合計）</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億円以上を確保することとしている。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島根県出雲市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173,835
169,165
624.32
88,646,252
85,922,704
1,522,026
45,858,849
94,808,401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12.5
157.4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0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0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0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000-000030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本市では、令和</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年度に改訂した公共施設等総合管理計画（平成</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年度策定）において、令和</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年度までに公共施設等の延べ床面積を</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割削減するという目標を掲げ、施設の統廃合・譲渡を進めている。</a:t>
          </a:r>
          <a:endParaRPr lang="ja-JP" altLang="ja-JP">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年度から令和</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年度の有形固定資産減価償却率は、全国平均及び島根県平均値を下回っているが、今後上昇することが見込まれるため、引き続き当該計画に基づいた取組を推進する必要がある。</a:t>
          </a:r>
          <a:endParaRPr lang="ja-JP" altLang="ja-JP">
            <a:effectLst/>
            <a:latin typeface="ＭＳ ゴシック" panose="020B0609070205080204" pitchFamily="49" charset="-128"/>
            <a:ea typeface="ＭＳ ゴシック" panose="020B0609070205080204" pitchFamily="49"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000-000032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a:extLst>
            <a:ext uri="{FF2B5EF4-FFF2-40B4-BE49-F238E27FC236}">
              <a16:creationId xmlns:a16="http://schemas.microsoft.com/office/drawing/2014/main" id="{00000000-0008-0000-0000-000034000000}"/>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a:extLst>
            <a:ext uri="{FF2B5EF4-FFF2-40B4-BE49-F238E27FC236}">
              <a16:creationId xmlns:a16="http://schemas.microsoft.com/office/drawing/2014/main" id="{00000000-0008-0000-0000-000036000000}"/>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a:extLst>
            <a:ext uri="{FF2B5EF4-FFF2-40B4-BE49-F238E27FC236}">
              <a16:creationId xmlns:a16="http://schemas.microsoft.com/office/drawing/2014/main" id="{00000000-0008-0000-0000-000038000000}"/>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a:extLst>
            <a:ext uri="{FF2B5EF4-FFF2-40B4-BE49-F238E27FC236}">
              <a16:creationId xmlns:a16="http://schemas.microsoft.com/office/drawing/2014/main" id="{00000000-0008-0000-0000-00003E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155575</xdr:rowOff>
    </xdr:from>
    <xdr:to>
      <xdr:col>23</xdr:col>
      <xdr:colOff>85090</xdr:colOff>
      <xdr:row>33</xdr:row>
      <xdr:rowOff>86741</xdr:rowOff>
    </xdr:to>
    <xdr:cxnSp macro="">
      <xdr:nvCxnSpPr>
        <xdr:cNvPr id="63" name="直線コネクタ 62">
          <a:extLst>
            <a:ext uri="{FF2B5EF4-FFF2-40B4-BE49-F238E27FC236}">
              <a16:creationId xmlns:a16="http://schemas.microsoft.com/office/drawing/2014/main" id="{00000000-0008-0000-0000-00003F000000}"/>
            </a:ext>
          </a:extLst>
        </xdr:cNvPr>
        <xdr:cNvCxnSpPr/>
      </xdr:nvCxnSpPr>
      <xdr:spPr>
        <a:xfrm flipV="1">
          <a:off x="4760595" y="5384800"/>
          <a:ext cx="1270" cy="1131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90568</xdr:rowOff>
    </xdr:from>
    <xdr:ext cx="405111" cy="259045"/>
    <xdr:sp macro="" textlink="">
      <xdr:nvSpPr>
        <xdr:cNvPr id="64" name="有形固定資産減価償却率最小値テキスト">
          <a:extLst>
            <a:ext uri="{FF2B5EF4-FFF2-40B4-BE49-F238E27FC236}">
              <a16:creationId xmlns:a16="http://schemas.microsoft.com/office/drawing/2014/main" id="{00000000-0008-0000-0000-000040000000}"/>
            </a:ext>
          </a:extLst>
        </xdr:cNvPr>
        <xdr:cNvSpPr txBox="1"/>
      </xdr:nvSpPr>
      <xdr:spPr>
        <a:xfrm>
          <a:off x="4813300" y="6519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86741</xdr:rowOff>
    </xdr:from>
    <xdr:to>
      <xdr:col>23</xdr:col>
      <xdr:colOff>174625</xdr:colOff>
      <xdr:row>33</xdr:row>
      <xdr:rowOff>86741</xdr:rowOff>
    </xdr:to>
    <xdr:cxnSp macro="">
      <xdr:nvCxnSpPr>
        <xdr:cNvPr id="65" name="直線コネクタ 64">
          <a:extLst>
            <a:ext uri="{FF2B5EF4-FFF2-40B4-BE49-F238E27FC236}">
              <a16:creationId xmlns:a16="http://schemas.microsoft.com/office/drawing/2014/main" id="{00000000-0008-0000-0000-000041000000}"/>
            </a:ext>
          </a:extLst>
        </xdr:cNvPr>
        <xdr:cNvCxnSpPr/>
      </xdr:nvCxnSpPr>
      <xdr:spPr>
        <a:xfrm>
          <a:off x="4673600" y="6516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102252</xdr:rowOff>
    </xdr:from>
    <xdr:ext cx="405111" cy="259045"/>
    <xdr:sp macro="" textlink="">
      <xdr:nvSpPr>
        <xdr:cNvPr id="66" name="有形固定資産減価償却率最大値テキスト">
          <a:extLst>
            <a:ext uri="{FF2B5EF4-FFF2-40B4-BE49-F238E27FC236}">
              <a16:creationId xmlns:a16="http://schemas.microsoft.com/office/drawing/2014/main" id="{00000000-0008-0000-0000-000042000000}"/>
            </a:ext>
          </a:extLst>
        </xdr:cNvPr>
        <xdr:cNvSpPr txBox="1"/>
      </xdr:nvSpPr>
      <xdr:spPr>
        <a:xfrm>
          <a:off x="4813300" y="516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155575</xdr:rowOff>
    </xdr:from>
    <xdr:to>
      <xdr:col>23</xdr:col>
      <xdr:colOff>174625</xdr:colOff>
      <xdr:row>26</xdr:row>
      <xdr:rowOff>155575</xdr:rowOff>
    </xdr:to>
    <xdr:cxnSp macro="">
      <xdr:nvCxnSpPr>
        <xdr:cNvPr id="67" name="直線コネクタ 66">
          <a:extLst>
            <a:ext uri="{FF2B5EF4-FFF2-40B4-BE49-F238E27FC236}">
              <a16:creationId xmlns:a16="http://schemas.microsoft.com/office/drawing/2014/main" id="{00000000-0008-0000-0000-000043000000}"/>
            </a:ext>
          </a:extLst>
        </xdr:cNvPr>
        <xdr:cNvCxnSpPr/>
      </xdr:nvCxnSpPr>
      <xdr:spPr>
        <a:xfrm>
          <a:off x="4673600" y="538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69740</xdr:rowOff>
    </xdr:from>
    <xdr:ext cx="405111" cy="259045"/>
    <xdr:sp macro="" textlink="">
      <xdr:nvSpPr>
        <xdr:cNvPr id="68" name="有形固定資産減価償却率平均値テキスト">
          <a:extLst>
            <a:ext uri="{FF2B5EF4-FFF2-40B4-BE49-F238E27FC236}">
              <a16:creationId xmlns:a16="http://schemas.microsoft.com/office/drawing/2014/main" id="{00000000-0008-0000-0000-000044000000}"/>
            </a:ext>
          </a:extLst>
        </xdr:cNvPr>
        <xdr:cNvSpPr txBox="1"/>
      </xdr:nvSpPr>
      <xdr:spPr>
        <a:xfrm>
          <a:off x="4813300" y="58133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91313</xdr:rowOff>
    </xdr:from>
    <xdr:to>
      <xdr:col>23</xdr:col>
      <xdr:colOff>136525</xdr:colOff>
      <xdr:row>30</xdr:row>
      <xdr:rowOff>21463</xdr:rowOff>
    </xdr:to>
    <xdr:sp macro="" textlink="">
      <xdr:nvSpPr>
        <xdr:cNvPr id="69" name="フローチャート: 判断 68">
          <a:extLst>
            <a:ext uri="{FF2B5EF4-FFF2-40B4-BE49-F238E27FC236}">
              <a16:creationId xmlns:a16="http://schemas.microsoft.com/office/drawing/2014/main" id="{00000000-0008-0000-0000-000045000000}"/>
            </a:ext>
          </a:extLst>
        </xdr:cNvPr>
        <xdr:cNvSpPr/>
      </xdr:nvSpPr>
      <xdr:spPr>
        <a:xfrm>
          <a:off x="4711700" y="5834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26543</xdr:rowOff>
    </xdr:from>
    <xdr:to>
      <xdr:col>19</xdr:col>
      <xdr:colOff>187325</xdr:colOff>
      <xdr:row>29</xdr:row>
      <xdr:rowOff>128143</xdr:rowOff>
    </xdr:to>
    <xdr:sp macro="" textlink="">
      <xdr:nvSpPr>
        <xdr:cNvPr id="70" name="フローチャート: 判断 69">
          <a:extLst>
            <a:ext uri="{FF2B5EF4-FFF2-40B4-BE49-F238E27FC236}">
              <a16:creationId xmlns:a16="http://schemas.microsoft.com/office/drawing/2014/main" id="{00000000-0008-0000-0000-000046000000}"/>
            </a:ext>
          </a:extLst>
        </xdr:cNvPr>
        <xdr:cNvSpPr/>
      </xdr:nvSpPr>
      <xdr:spPr>
        <a:xfrm>
          <a:off x="4000500" y="577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30861</xdr:rowOff>
    </xdr:from>
    <xdr:to>
      <xdr:col>15</xdr:col>
      <xdr:colOff>187325</xdr:colOff>
      <xdr:row>29</xdr:row>
      <xdr:rowOff>132461</xdr:rowOff>
    </xdr:to>
    <xdr:sp macro="" textlink="">
      <xdr:nvSpPr>
        <xdr:cNvPr id="71" name="フローチャート: 判断 70">
          <a:extLst>
            <a:ext uri="{FF2B5EF4-FFF2-40B4-BE49-F238E27FC236}">
              <a16:creationId xmlns:a16="http://schemas.microsoft.com/office/drawing/2014/main" id="{00000000-0008-0000-0000-000047000000}"/>
            </a:ext>
          </a:extLst>
        </xdr:cNvPr>
        <xdr:cNvSpPr/>
      </xdr:nvSpPr>
      <xdr:spPr>
        <a:xfrm>
          <a:off x="3238500" y="5774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13589</xdr:rowOff>
    </xdr:from>
    <xdr:to>
      <xdr:col>11</xdr:col>
      <xdr:colOff>187325</xdr:colOff>
      <xdr:row>29</xdr:row>
      <xdr:rowOff>115189</xdr:rowOff>
    </xdr:to>
    <xdr:sp macro="" textlink="">
      <xdr:nvSpPr>
        <xdr:cNvPr id="72" name="フローチャート: 判断 71">
          <a:extLst>
            <a:ext uri="{FF2B5EF4-FFF2-40B4-BE49-F238E27FC236}">
              <a16:creationId xmlns:a16="http://schemas.microsoft.com/office/drawing/2014/main" id="{00000000-0008-0000-0000-000048000000}"/>
            </a:ext>
          </a:extLst>
        </xdr:cNvPr>
        <xdr:cNvSpPr/>
      </xdr:nvSpPr>
      <xdr:spPr>
        <a:xfrm>
          <a:off x="2476500" y="575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141859</xdr:rowOff>
    </xdr:from>
    <xdr:to>
      <xdr:col>7</xdr:col>
      <xdr:colOff>187325</xdr:colOff>
      <xdr:row>29</xdr:row>
      <xdr:rowOff>72009</xdr:rowOff>
    </xdr:to>
    <xdr:sp macro="" textlink="">
      <xdr:nvSpPr>
        <xdr:cNvPr id="73" name="フローチャート: 判断 72">
          <a:extLst>
            <a:ext uri="{FF2B5EF4-FFF2-40B4-BE49-F238E27FC236}">
              <a16:creationId xmlns:a16="http://schemas.microsoft.com/office/drawing/2014/main" id="{00000000-0008-0000-0000-000049000000}"/>
            </a:ext>
          </a:extLst>
        </xdr:cNvPr>
        <xdr:cNvSpPr/>
      </xdr:nvSpPr>
      <xdr:spPr>
        <a:xfrm>
          <a:off x="1714500" y="57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00000000-0008-0000-0000-00004A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00000000-0008-0000-0000-00004B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128905</xdr:rowOff>
    </xdr:from>
    <xdr:to>
      <xdr:col>23</xdr:col>
      <xdr:colOff>136525</xdr:colOff>
      <xdr:row>29</xdr:row>
      <xdr:rowOff>59055</xdr:rowOff>
    </xdr:to>
    <xdr:sp macro="" textlink="">
      <xdr:nvSpPr>
        <xdr:cNvPr id="79" name="楕円 78">
          <a:extLst>
            <a:ext uri="{FF2B5EF4-FFF2-40B4-BE49-F238E27FC236}">
              <a16:creationId xmlns:a16="http://schemas.microsoft.com/office/drawing/2014/main" id="{00000000-0008-0000-0000-00004F000000}"/>
            </a:ext>
          </a:extLst>
        </xdr:cNvPr>
        <xdr:cNvSpPr/>
      </xdr:nvSpPr>
      <xdr:spPr>
        <a:xfrm>
          <a:off x="4711700" y="570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151782</xdr:rowOff>
    </xdr:from>
    <xdr:ext cx="405111" cy="259045"/>
    <xdr:sp macro="" textlink="">
      <xdr:nvSpPr>
        <xdr:cNvPr id="80" name="有形固定資産減価償却率該当値テキスト">
          <a:extLst>
            <a:ext uri="{FF2B5EF4-FFF2-40B4-BE49-F238E27FC236}">
              <a16:creationId xmlns:a16="http://schemas.microsoft.com/office/drawing/2014/main" id="{00000000-0008-0000-0000-000050000000}"/>
            </a:ext>
          </a:extLst>
        </xdr:cNvPr>
        <xdr:cNvSpPr txBox="1"/>
      </xdr:nvSpPr>
      <xdr:spPr>
        <a:xfrm>
          <a:off x="4813300" y="5552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55499</xdr:rowOff>
    </xdr:from>
    <xdr:to>
      <xdr:col>19</xdr:col>
      <xdr:colOff>187325</xdr:colOff>
      <xdr:row>28</xdr:row>
      <xdr:rowOff>157099</xdr:rowOff>
    </xdr:to>
    <xdr:sp macro="" textlink="">
      <xdr:nvSpPr>
        <xdr:cNvPr id="81" name="楕円 80">
          <a:extLst>
            <a:ext uri="{FF2B5EF4-FFF2-40B4-BE49-F238E27FC236}">
              <a16:creationId xmlns:a16="http://schemas.microsoft.com/office/drawing/2014/main" id="{00000000-0008-0000-0000-000051000000}"/>
            </a:ext>
          </a:extLst>
        </xdr:cNvPr>
        <xdr:cNvSpPr/>
      </xdr:nvSpPr>
      <xdr:spPr>
        <a:xfrm>
          <a:off x="4000500" y="5627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106299</xdr:rowOff>
    </xdr:from>
    <xdr:to>
      <xdr:col>23</xdr:col>
      <xdr:colOff>85725</xdr:colOff>
      <xdr:row>29</xdr:row>
      <xdr:rowOff>8255</xdr:rowOff>
    </xdr:to>
    <xdr:cxnSp macro="">
      <xdr:nvCxnSpPr>
        <xdr:cNvPr id="82" name="直線コネクタ 81">
          <a:extLst>
            <a:ext uri="{FF2B5EF4-FFF2-40B4-BE49-F238E27FC236}">
              <a16:creationId xmlns:a16="http://schemas.microsoft.com/office/drawing/2014/main" id="{00000000-0008-0000-0000-000052000000}"/>
            </a:ext>
          </a:extLst>
        </xdr:cNvPr>
        <xdr:cNvCxnSpPr/>
      </xdr:nvCxnSpPr>
      <xdr:spPr>
        <a:xfrm>
          <a:off x="4051300" y="5678424"/>
          <a:ext cx="711200" cy="7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77089</xdr:rowOff>
    </xdr:from>
    <xdr:to>
      <xdr:col>15</xdr:col>
      <xdr:colOff>187325</xdr:colOff>
      <xdr:row>29</xdr:row>
      <xdr:rowOff>7239</xdr:rowOff>
    </xdr:to>
    <xdr:sp macro="" textlink="">
      <xdr:nvSpPr>
        <xdr:cNvPr id="83" name="楕円 82">
          <a:extLst>
            <a:ext uri="{FF2B5EF4-FFF2-40B4-BE49-F238E27FC236}">
              <a16:creationId xmlns:a16="http://schemas.microsoft.com/office/drawing/2014/main" id="{00000000-0008-0000-0000-000053000000}"/>
            </a:ext>
          </a:extLst>
        </xdr:cNvPr>
        <xdr:cNvSpPr/>
      </xdr:nvSpPr>
      <xdr:spPr>
        <a:xfrm>
          <a:off x="3238500" y="5649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106299</xdr:rowOff>
    </xdr:from>
    <xdr:to>
      <xdr:col>19</xdr:col>
      <xdr:colOff>136525</xdr:colOff>
      <xdr:row>28</xdr:row>
      <xdr:rowOff>127889</xdr:rowOff>
    </xdr:to>
    <xdr:cxnSp macro="">
      <xdr:nvCxnSpPr>
        <xdr:cNvPr id="84" name="直線コネクタ 83">
          <a:extLst>
            <a:ext uri="{FF2B5EF4-FFF2-40B4-BE49-F238E27FC236}">
              <a16:creationId xmlns:a16="http://schemas.microsoft.com/office/drawing/2014/main" id="{00000000-0008-0000-0000-000054000000}"/>
            </a:ext>
          </a:extLst>
        </xdr:cNvPr>
        <xdr:cNvCxnSpPr/>
      </xdr:nvCxnSpPr>
      <xdr:spPr>
        <a:xfrm flipV="1">
          <a:off x="3289300" y="5678424"/>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25273</xdr:rowOff>
    </xdr:from>
    <xdr:to>
      <xdr:col>11</xdr:col>
      <xdr:colOff>187325</xdr:colOff>
      <xdr:row>28</xdr:row>
      <xdr:rowOff>126873</xdr:rowOff>
    </xdr:to>
    <xdr:sp macro="" textlink="">
      <xdr:nvSpPr>
        <xdr:cNvPr id="85" name="楕円 84">
          <a:extLst>
            <a:ext uri="{FF2B5EF4-FFF2-40B4-BE49-F238E27FC236}">
              <a16:creationId xmlns:a16="http://schemas.microsoft.com/office/drawing/2014/main" id="{00000000-0008-0000-0000-000055000000}"/>
            </a:ext>
          </a:extLst>
        </xdr:cNvPr>
        <xdr:cNvSpPr/>
      </xdr:nvSpPr>
      <xdr:spPr>
        <a:xfrm>
          <a:off x="2476500" y="559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76073</xdr:rowOff>
    </xdr:from>
    <xdr:to>
      <xdr:col>15</xdr:col>
      <xdr:colOff>136525</xdr:colOff>
      <xdr:row>28</xdr:row>
      <xdr:rowOff>127889</xdr:rowOff>
    </xdr:to>
    <xdr:cxnSp macro="">
      <xdr:nvCxnSpPr>
        <xdr:cNvPr id="86" name="直線コネクタ 85">
          <a:extLst>
            <a:ext uri="{FF2B5EF4-FFF2-40B4-BE49-F238E27FC236}">
              <a16:creationId xmlns:a16="http://schemas.microsoft.com/office/drawing/2014/main" id="{00000000-0008-0000-0000-000056000000}"/>
            </a:ext>
          </a:extLst>
        </xdr:cNvPr>
        <xdr:cNvCxnSpPr/>
      </xdr:nvCxnSpPr>
      <xdr:spPr>
        <a:xfrm>
          <a:off x="2527300" y="5648198"/>
          <a:ext cx="762000" cy="5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131953</xdr:rowOff>
    </xdr:from>
    <xdr:to>
      <xdr:col>7</xdr:col>
      <xdr:colOff>187325</xdr:colOff>
      <xdr:row>28</xdr:row>
      <xdr:rowOff>62103</xdr:rowOff>
    </xdr:to>
    <xdr:sp macro="" textlink="">
      <xdr:nvSpPr>
        <xdr:cNvPr id="87" name="楕円 86">
          <a:extLst>
            <a:ext uri="{FF2B5EF4-FFF2-40B4-BE49-F238E27FC236}">
              <a16:creationId xmlns:a16="http://schemas.microsoft.com/office/drawing/2014/main" id="{00000000-0008-0000-0000-000057000000}"/>
            </a:ext>
          </a:extLst>
        </xdr:cNvPr>
        <xdr:cNvSpPr/>
      </xdr:nvSpPr>
      <xdr:spPr>
        <a:xfrm>
          <a:off x="1714500" y="553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11303</xdr:rowOff>
    </xdr:from>
    <xdr:to>
      <xdr:col>11</xdr:col>
      <xdr:colOff>136525</xdr:colOff>
      <xdr:row>28</xdr:row>
      <xdr:rowOff>76073</xdr:rowOff>
    </xdr:to>
    <xdr:cxnSp macro="">
      <xdr:nvCxnSpPr>
        <xdr:cNvPr id="88" name="直線コネクタ 87">
          <a:extLst>
            <a:ext uri="{FF2B5EF4-FFF2-40B4-BE49-F238E27FC236}">
              <a16:creationId xmlns:a16="http://schemas.microsoft.com/office/drawing/2014/main" id="{00000000-0008-0000-0000-000058000000}"/>
            </a:ext>
          </a:extLst>
        </xdr:cNvPr>
        <xdr:cNvCxnSpPr/>
      </xdr:nvCxnSpPr>
      <xdr:spPr>
        <a:xfrm>
          <a:off x="1765300" y="5583428"/>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119270</xdr:rowOff>
    </xdr:from>
    <xdr:ext cx="405111" cy="259045"/>
    <xdr:sp macro="" textlink="">
      <xdr:nvSpPr>
        <xdr:cNvPr id="89" name="n_1aveValue有形固定資産減価償却率">
          <a:extLst>
            <a:ext uri="{FF2B5EF4-FFF2-40B4-BE49-F238E27FC236}">
              <a16:creationId xmlns:a16="http://schemas.microsoft.com/office/drawing/2014/main" id="{00000000-0008-0000-0000-000059000000}"/>
            </a:ext>
          </a:extLst>
        </xdr:cNvPr>
        <xdr:cNvSpPr txBox="1"/>
      </xdr:nvSpPr>
      <xdr:spPr>
        <a:xfrm>
          <a:off x="3836044" y="5862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123588</xdr:rowOff>
    </xdr:from>
    <xdr:ext cx="405111" cy="259045"/>
    <xdr:sp macro="" textlink="">
      <xdr:nvSpPr>
        <xdr:cNvPr id="90" name="n_2aveValue有形固定資産減価償却率">
          <a:extLst>
            <a:ext uri="{FF2B5EF4-FFF2-40B4-BE49-F238E27FC236}">
              <a16:creationId xmlns:a16="http://schemas.microsoft.com/office/drawing/2014/main" id="{00000000-0008-0000-0000-00005A000000}"/>
            </a:ext>
          </a:extLst>
        </xdr:cNvPr>
        <xdr:cNvSpPr txBox="1"/>
      </xdr:nvSpPr>
      <xdr:spPr>
        <a:xfrm>
          <a:off x="3086744" y="5867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106316</xdr:rowOff>
    </xdr:from>
    <xdr:ext cx="405111" cy="259045"/>
    <xdr:sp macro="" textlink="">
      <xdr:nvSpPr>
        <xdr:cNvPr id="91" name="n_3aveValue有形固定資産減価償却率">
          <a:extLst>
            <a:ext uri="{FF2B5EF4-FFF2-40B4-BE49-F238E27FC236}">
              <a16:creationId xmlns:a16="http://schemas.microsoft.com/office/drawing/2014/main" id="{00000000-0008-0000-0000-00005B000000}"/>
            </a:ext>
          </a:extLst>
        </xdr:cNvPr>
        <xdr:cNvSpPr txBox="1"/>
      </xdr:nvSpPr>
      <xdr:spPr>
        <a:xfrm>
          <a:off x="2324744" y="5849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63136</xdr:rowOff>
    </xdr:from>
    <xdr:ext cx="405111" cy="259045"/>
    <xdr:sp macro="" textlink="">
      <xdr:nvSpPr>
        <xdr:cNvPr id="92" name="n_4aveValue有形固定資産減価償却率">
          <a:extLst>
            <a:ext uri="{FF2B5EF4-FFF2-40B4-BE49-F238E27FC236}">
              <a16:creationId xmlns:a16="http://schemas.microsoft.com/office/drawing/2014/main" id="{00000000-0008-0000-0000-00005C000000}"/>
            </a:ext>
          </a:extLst>
        </xdr:cNvPr>
        <xdr:cNvSpPr txBox="1"/>
      </xdr:nvSpPr>
      <xdr:spPr>
        <a:xfrm>
          <a:off x="1562744" y="5806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2176</xdr:rowOff>
    </xdr:from>
    <xdr:ext cx="405111" cy="259045"/>
    <xdr:sp macro="" textlink="">
      <xdr:nvSpPr>
        <xdr:cNvPr id="93" name="n_1mainValue有形固定資産減価償却率">
          <a:extLst>
            <a:ext uri="{FF2B5EF4-FFF2-40B4-BE49-F238E27FC236}">
              <a16:creationId xmlns:a16="http://schemas.microsoft.com/office/drawing/2014/main" id="{00000000-0008-0000-0000-00005D000000}"/>
            </a:ext>
          </a:extLst>
        </xdr:cNvPr>
        <xdr:cNvSpPr txBox="1"/>
      </xdr:nvSpPr>
      <xdr:spPr>
        <a:xfrm>
          <a:off x="3836044" y="5402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23766</xdr:rowOff>
    </xdr:from>
    <xdr:ext cx="405111" cy="259045"/>
    <xdr:sp macro="" textlink="">
      <xdr:nvSpPr>
        <xdr:cNvPr id="94" name="n_2mainValue有形固定資産減価償却率">
          <a:extLst>
            <a:ext uri="{FF2B5EF4-FFF2-40B4-BE49-F238E27FC236}">
              <a16:creationId xmlns:a16="http://schemas.microsoft.com/office/drawing/2014/main" id="{00000000-0008-0000-0000-00005E000000}"/>
            </a:ext>
          </a:extLst>
        </xdr:cNvPr>
        <xdr:cNvSpPr txBox="1"/>
      </xdr:nvSpPr>
      <xdr:spPr>
        <a:xfrm>
          <a:off x="3086744" y="5424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143400</xdr:rowOff>
    </xdr:from>
    <xdr:ext cx="405111" cy="259045"/>
    <xdr:sp macro="" textlink="">
      <xdr:nvSpPr>
        <xdr:cNvPr id="95" name="n_3mainValue有形固定資産減価償却率">
          <a:extLst>
            <a:ext uri="{FF2B5EF4-FFF2-40B4-BE49-F238E27FC236}">
              <a16:creationId xmlns:a16="http://schemas.microsoft.com/office/drawing/2014/main" id="{00000000-0008-0000-0000-00005F000000}"/>
            </a:ext>
          </a:extLst>
        </xdr:cNvPr>
        <xdr:cNvSpPr txBox="1"/>
      </xdr:nvSpPr>
      <xdr:spPr>
        <a:xfrm>
          <a:off x="2324744" y="5372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78630</xdr:rowOff>
    </xdr:from>
    <xdr:ext cx="405111" cy="259045"/>
    <xdr:sp macro="" textlink="">
      <xdr:nvSpPr>
        <xdr:cNvPr id="96" name="n_4mainValue有形固定資産減価償却率">
          <a:extLst>
            <a:ext uri="{FF2B5EF4-FFF2-40B4-BE49-F238E27FC236}">
              <a16:creationId xmlns:a16="http://schemas.microsoft.com/office/drawing/2014/main" id="{00000000-0008-0000-0000-000060000000}"/>
            </a:ext>
          </a:extLst>
        </xdr:cNvPr>
        <xdr:cNvSpPr txBox="1"/>
      </xdr:nvSpPr>
      <xdr:spPr>
        <a:xfrm>
          <a:off x="1562744" y="5307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a:extLst>
            <a:ext uri="{FF2B5EF4-FFF2-40B4-BE49-F238E27FC236}">
              <a16:creationId xmlns:a16="http://schemas.microsoft.com/office/drawing/2014/main" id="{00000000-0008-0000-0000-000061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a:extLst>
            <a:ext uri="{FF2B5EF4-FFF2-40B4-BE49-F238E27FC236}">
              <a16:creationId xmlns:a16="http://schemas.microsoft.com/office/drawing/2014/main" id="{00000000-0008-0000-0000-000062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a:extLst>
            <a:ext uri="{FF2B5EF4-FFF2-40B4-BE49-F238E27FC236}">
              <a16:creationId xmlns:a16="http://schemas.microsoft.com/office/drawing/2014/main" id="{00000000-0008-0000-0000-000063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[ 700.2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a:extLst>
            <a:ext uri="{FF2B5EF4-FFF2-40B4-BE49-F238E27FC236}">
              <a16:creationId xmlns:a16="http://schemas.microsoft.com/office/drawing/2014/main" id="{00000000-0008-0000-0000-000064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a:extLst>
            <a:ext uri="{FF2B5EF4-FFF2-40B4-BE49-F238E27FC236}">
              <a16:creationId xmlns:a16="http://schemas.microsoft.com/office/drawing/2014/main" id="{00000000-0008-0000-0000-000065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a:extLst>
            <a:ext uri="{FF2B5EF4-FFF2-40B4-BE49-F238E27FC236}">
              <a16:creationId xmlns:a16="http://schemas.microsoft.com/office/drawing/2014/main" id="{00000000-0008-0000-0000-000066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a:extLst>
            <a:ext uri="{FF2B5EF4-FFF2-40B4-BE49-F238E27FC236}">
              <a16:creationId xmlns:a16="http://schemas.microsoft.com/office/drawing/2014/main" id="{00000000-0008-0000-0000-000067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a:extLst>
            <a:ext uri="{FF2B5EF4-FFF2-40B4-BE49-F238E27FC236}">
              <a16:creationId xmlns:a16="http://schemas.microsoft.com/office/drawing/2014/main" id="{00000000-0008-0000-0000-000068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a:extLst>
            <a:ext uri="{FF2B5EF4-FFF2-40B4-BE49-F238E27FC236}">
              <a16:creationId xmlns:a16="http://schemas.microsoft.com/office/drawing/2014/main" id="{00000000-0008-0000-0000-000069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a:extLst>
            <a:ext uri="{FF2B5EF4-FFF2-40B4-BE49-F238E27FC236}">
              <a16:creationId xmlns:a16="http://schemas.microsoft.com/office/drawing/2014/main" id="{00000000-0008-0000-0000-00006A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a:extLst>
            <a:ext uri="{FF2B5EF4-FFF2-40B4-BE49-F238E27FC236}">
              <a16:creationId xmlns:a16="http://schemas.microsoft.com/office/drawing/2014/main" id="{00000000-0008-0000-0000-00006D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合併前後の集中的な社会基盤整備により債務償還比率は依然高止まりしている。令和</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年度は、経常一般財源となる普通交付税</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や臨時財政対策債が合併算定替の終了等により</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対前年比で</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したことから</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14.5</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し、類似団体の中では最大値となっている。今後も、引き続き学校統合等の大規模建設事業があり、将来負担額は一時的に増加する見込であるため、地方債の新規発行額の抑制や繰上償還等に引き続き取り組むことにより、債務償還比率の縮減を図っていく。</a:t>
          </a:r>
          <a:endParaRPr lang="ja-JP" altLang="ja-JP">
            <a:effectLst/>
            <a:latin typeface="ＭＳ ゴシック" panose="020B0609070205080204" pitchFamily="49" charset="-128"/>
            <a:ea typeface="ＭＳ ゴシック" panose="020B0609070205080204" pitchFamily="49" charset="-128"/>
          </a:endParaRPr>
        </a:p>
      </xdr:txBody>
    </xdr:sp>
    <xdr:clientData/>
  </xdr:twoCellAnchor>
  <xdr:oneCellAnchor>
    <xdr:from>
      <xdr:col>57</xdr:col>
      <xdr:colOff>111125</xdr:colOff>
      <xdr:row>23</xdr:row>
      <xdr:rowOff>47625</xdr:rowOff>
    </xdr:from>
    <xdr:ext cx="349839" cy="225703"/>
    <xdr:sp macro="" textlink="">
      <xdr:nvSpPr>
        <xdr:cNvPr id="110" name="テキスト ボックス 109">
          <a:extLst>
            <a:ext uri="{FF2B5EF4-FFF2-40B4-BE49-F238E27FC236}">
              <a16:creationId xmlns:a16="http://schemas.microsoft.com/office/drawing/2014/main" id="{00000000-0008-0000-0000-00006E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a:extLst>
            <a:ext uri="{FF2B5EF4-FFF2-40B4-BE49-F238E27FC236}">
              <a16:creationId xmlns:a16="http://schemas.microsoft.com/office/drawing/2014/main" id="{00000000-0008-0000-0000-00006F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a:extLst>
            <a:ext uri="{FF2B5EF4-FFF2-40B4-BE49-F238E27FC236}">
              <a16:creationId xmlns:a16="http://schemas.microsoft.com/office/drawing/2014/main" id="{00000000-0008-0000-0000-000070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3" name="直線コネクタ 112">
          <a:extLst>
            <a:ext uri="{FF2B5EF4-FFF2-40B4-BE49-F238E27FC236}">
              <a16:creationId xmlns:a16="http://schemas.microsoft.com/office/drawing/2014/main" id="{00000000-0008-0000-0000-000071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5" name="直線コネクタ 114">
          <a:extLst>
            <a:ext uri="{FF2B5EF4-FFF2-40B4-BE49-F238E27FC236}">
              <a16:creationId xmlns:a16="http://schemas.microsoft.com/office/drawing/2014/main" id="{00000000-0008-0000-0000-000073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7" name="直線コネクタ 116">
          <a:extLst>
            <a:ext uri="{FF2B5EF4-FFF2-40B4-BE49-F238E27FC236}">
              <a16:creationId xmlns:a16="http://schemas.microsoft.com/office/drawing/2014/main" id="{00000000-0008-0000-0000-000075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9" name="直線コネクタ 118">
          <a:extLst>
            <a:ext uri="{FF2B5EF4-FFF2-40B4-BE49-F238E27FC236}">
              <a16:creationId xmlns:a16="http://schemas.microsoft.com/office/drawing/2014/main" id="{00000000-0008-0000-0000-000077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4" name="債務償還比率グラフ枠">
          <a:extLst>
            <a:ext uri="{FF2B5EF4-FFF2-40B4-BE49-F238E27FC236}">
              <a16:creationId xmlns:a16="http://schemas.microsoft.com/office/drawing/2014/main" id="{00000000-0008-0000-0000-00007C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143235</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flipV="1">
          <a:off x="14793595" y="5312833"/>
          <a:ext cx="1269" cy="1259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147062</xdr:rowOff>
    </xdr:from>
    <xdr:ext cx="469744" cy="259045"/>
    <xdr:sp macro="" textlink="">
      <xdr:nvSpPr>
        <xdr:cNvPr id="126" name="債務償還比率最小値テキスト">
          <a:extLst>
            <a:ext uri="{FF2B5EF4-FFF2-40B4-BE49-F238E27FC236}">
              <a16:creationId xmlns:a16="http://schemas.microsoft.com/office/drawing/2014/main" id="{00000000-0008-0000-0000-00007E000000}"/>
            </a:ext>
          </a:extLst>
        </xdr:cNvPr>
        <xdr:cNvSpPr txBox="1"/>
      </xdr:nvSpPr>
      <xdr:spPr>
        <a:xfrm>
          <a:off x="14846300" y="6576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143235</xdr:rowOff>
    </xdr:from>
    <xdr:to>
      <xdr:col>76</xdr:col>
      <xdr:colOff>111125</xdr:colOff>
      <xdr:row>33</xdr:row>
      <xdr:rowOff>143235</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14706600" y="6572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28" name="債務償還比率最大値テキスト">
          <a:extLst>
            <a:ext uri="{FF2B5EF4-FFF2-40B4-BE49-F238E27FC236}">
              <a16:creationId xmlns:a16="http://schemas.microsoft.com/office/drawing/2014/main" id="{00000000-0008-0000-0000-000080000000}"/>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153962</xdr:rowOff>
    </xdr:from>
    <xdr:ext cx="469744" cy="259045"/>
    <xdr:sp macro="" textlink="">
      <xdr:nvSpPr>
        <xdr:cNvPr id="130" name="債務償還比率平均値テキスト">
          <a:extLst>
            <a:ext uri="{FF2B5EF4-FFF2-40B4-BE49-F238E27FC236}">
              <a16:creationId xmlns:a16="http://schemas.microsoft.com/office/drawing/2014/main" id="{00000000-0008-0000-0000-000082000000}"/>
            </a:ext>
          </a:extLst>
        </xdr:cNvPr>
        <xdr:cNvSpPr txBox="1"/>
      </xdr:nvSpPr>
      <xdr:spPr>
        <a:xfrm>
          <a:off x="14846300" y="58975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131085</xdr:rowOff>
    </xdr:from>
    <xdr:to>
      <xdr:col>76</xdr:col>
      <xdr:colOff>73025</xdr:colOff>
      <xdr:row>31</xdr:row>
      <xdr:rowOff>61235</xdr:rowOff>
    </xdr:to>
    <xdr:sp macro="" textlink="">
      <xdr:nvSpPr>
        <xdr:cNvPr id="131" name="フローチャート: 判断 130">
          <a:extLst>
            <a:ext uri="{FF2B5EF4-FFF2-40B4-BE49-F238E27FC236}">
              <a16:creationId xmlns:a16="http://schemas.microsoft.com/office/drawing/2014/main" id="{00000000-0008-0000-0000-000083000000}"/>
            </a:ext>
          </a:extLst>
        </xdr:cNvPr>
        <xdr:cNvSpPr/>
      </xdr:nvSpPr>
      <xdr:spPr>
        <a:xfrm>
          <a:off x="14744700" y="6046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93842</xdr:rowOff>
    </xdr:from>
    <xdr:to>
      <xdr:col>72</xdr:col>
      <xdr:colOff>123825</xdr:colOff>
      <xdr:row>31</xdr:row>
      <xdr:rowOff>23992</xdr:rowOff>
    </xdr:to>
    <xdr:sp macro="" textlink="">
      <xdr:nvSpPr>
        <xdr:cNvPr id="132" name="フローチャート: 判断 131">
          <a:extLst>
            <a:ext uri="{FF2B5EF4-FFF2-40B4-BE49-F238E27FC236}">
              <a16:creationId xmlns:a16="http://schemas.microsoft.com/office/drawing/2014/main" id="{00000000-0008-0000-0000-000084000000}"/>
            </a:ext>
          </a:extLst>
        </xdr:cNvPr>
        <xdr:cNvSpPr/>
      </xdr:nvSpPr>
      <xdr:spPr>
        <a:xfrm>
          <a:off x="14033500" y="600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106627</xdr:rowOff>
    </xdr:from>
    <xdr:to>
      <xdr:col>68</xdr:col>
      <xdr:colOff>123825</xdr:colOff>
      <xdr:row>32</xdr:row>
      <xdr:rowOff>36777</xdr:rowOff>
    </xdr:to>
    <xdr:sp macro="" textlink="">
      <xdr:nvSpPr>
        <xdr:cNvPr id="133" name="フローチャート: 判断 132">
          <a:extLst>
            <a:ext uri="{FF2B5EF4-FFF2-40B4-BE49-F238E27FC236}">
              <a16:creationId xmlns:a16="http://schemas.microsoft.com/office/drawing/2014/main" id="{00000000-0008-0000-0000-000085000000}"/>
            </a:ext>
          </a:extLst>
        </xdr:cNvPr>
        <xdr:cNvSpPr/>
      </xdr:nvSpPr>
      <xdr:spPr>
        <a:xfrm>
          <a:off x="13271500" y="619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144409</xdr:rowOff>
    </xdr:from>
    <xdr:to>
      <xdr:col>64</xdr:col>
      <xdr:colOff>123825</xdr:colOff>
      <xdr:row>32</xdr:row>
      <xdr:rowOff>74559</xdr:rowOff>
    </xdr:to>
    <xdr:sp macro="" textlink="">
      <xdr:nvSpPr>
        <xdr:cNvPr id="134" name="フローチャート: 判断 133">
          <a:extLst>
            <a:ext uri="{FF2B5EF4-FFF2-40B4-BE49-F238E27FC236}">
              <a16:creationId xmlns:a16="http://schemas.microsoft.com/office/drawing/2014/main" id="{00000000-0008-0000-0000-000086000000}"/>
            </a:ext>
          </a:extLst>
        </xdr:cNvPr>
        <xdr:cNvSpPr/>
      </xdr:nvSpPr>
      <xdr:spPr>
        <a:xfrm>
          <a:off x="12509500" y="6230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124799</xdr:rowOff>
    </xdr:from>
    <xdr:to>
      <xdr:col>60</xdr:col>
      <xdr:colOff>123825</xdr:colOff>
      <xdr:row>32</xdr:row>
      <xdr:rowOff>54949</xdr:rowOff>
    </xdr:to>
    <xdr:sp macro="" textlink="">
      <xdr:nvSpPr>
        <xdr:cNvPr id="135" name="フローチャート: 判断 134">
          <a:extLst>
            <a:ext uri="{FF2B5EF4-FFF2-40B4-BE49-F238E27FC236}">
              <a16:creationId xmlns:a16="http://schemas.microsoft.com/office/drawing/2014/main" id="{00000000-0008-0000-0000-000087000000}"/>
            </a:ext>
          </a:extLst>
        </xdr:cNvPr>
        <xdr:cNvSpPr/>
      </xdr:nvSpPr>
      <xdr:spPr>
        <a:xfrm>
          <a:off x="11747500" y="6211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00000000-0008-0000-0000-000088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00000000-0008-0000-0000-000089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00000000-0008-0000-0000-00008A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00000000-0008-0000-0000-00008B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000-00008C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33</xdr:row>
      <xdr:rowOff>92435</xdr:rowOff>
    </xdr:from>
    <xdr:to>
      <xdr:col>76</xdr:col>
      <xdr:colOff>73025</xdr:colOff>
      <xdr:row>34</xdr:row>
      <xdr:rowOff>22585</xdr:rowOff>
    </xdr:to>
    <xdr:sp macro="" textlink="">
      <xdr:nvSpPr>
        <xdr:cNvPr id="141" name="楕円 140">
          <a:extLst>
            <a:ext uri="{FF2B5EF4-FFF2-40B4-BE49-F238E27FC236}">
              <a16:creationId xmlns:a16="http://schemas.microsoft.com/office/drawing/2014/main" id="{00000000-0008-0000-0000-00008D000000}"/>
            </a:ext>
          </a:extLst>
        </xdr:cNvPr>
        <xdr:cNvSpPr/>
      </xdr:nvSpPr>
      <xdr:spPr>
        <a:xfrm>
          <a:off x="14744700" y="652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33</xdr:row>
      <xdr:rowOff>7362</xdr:rowOff>
    </xdr:from>
    <xdr:ext cx="469744" cy="259045"/>
    <xdr:sp macro="" textlink="">
      <xdr:nvSpPr>
        <xdr:cNvPr id="142" name="債務償還比率該当値テキスト">
          <a:extLst>
            <a:ext uri="{FF2B5EF4-FFF2-40B4-BE49-F238E27FC236}">
              <a16:creationId xmlns:a16="http://schemas.microsoft.com/office/drawing/2014/main" id="{00000000-0008-0000-0000-00008E000000}"/>
            </a:ext>
          </a:extLst>
        </xdr:cNvPr>
        <xdr:cNvSpPr txBox="1"/>
      </xdr:nvSpPr>
      <xdr:spPr>
        <a:xfrm>
          <a:off x="14846300" y="6436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66347</xdr:rowOff>
    </xdr:from>
    <xdr:to>
      <xdr:col>72</xdr:col>
      <xdr:colOff>123825</xdr:colOff>
      <xdr:row>33</xdr:row>
      <xdr:rowOff>167946</xdr:rowOff>
    </xdr:to>
    <xdr:sp macro="" textlink="">
      <xdr:nvSpPr>
        <xdr:cNvPr id="143" name="楕円 142">
          <a:extLst>
            <a:ext uri="{FF2B5EF4-FFF2-40B4-BE49-F238E27FC236}">
              <a16:creationId xmlns:a16="http://schemas.microsoft.com/office/drawing/2014/main" id="{00000000-0008-0000-0000-00008F000000}"/>
            </a:ext>
          </a:extLst>
        </xdr:cNvPr>
        <xdr:cNvSpPr/>
      </xdr:nvSpPr>
      <xdr:spPr>
        <a:xfrm>
          <a:off x="14033500" y="649572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33</xdr:row>
      <xdr:rowOff>117147</xdr:rowOff>
    </xdr:from>
    <xdr:to>
      <xdr:col>76</xdr:col>
      <xdr:colOff>22225</xdr:colOff>
      <xdr:row>33</xdr:row>
      <xdr:rowOff>143235</xdr:rowOff>
    </xdr:to>
    <xdr:cxnSp macro="">
      <xdr:nvCxnSpPr>
        <xdr:cNvPr id="144" name="直線コネクタ 143">
          <a:extLst>
            <a:ext uri="{FF2B5EF4-FFF2-40B4-BE49-F238E27FC236}">
              <a16:creationId xmlns:a16="http://schemas.microsoft.com/office/drawing/2014/main" id="{00000000-0008-0000-0000-000090000000}"/>
            </a:ext>
          </a:extLst>
        </xdr:cNvPr>
        <xdr:cNvCxnSpPr/>
      </xdr:nvCxnSpPr>
      <xdr:spPr>
        <a:xfrm>
          <a:off x="14084300" y="6546522"/>
          <a:ext cx="711200" cy="2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34</xdr:row>
      <xdr:rowOff>84709</xdr:rowOff>
    </xdr:from>
    <xdr:to>
      <xdr:col>68</xdr:col>
      <xdr:colOff>123825</xdr:colOff>
      <xdr:row>35</xdr:row>
      <xdr:rowOff>14859</xdr:rowOff>
    </xdr:to>
    <xdr:sp macro="" textlink="">
      <xdr:nvSpPr>
        <xdr:cNvPr id="145" name="楕円 144">
          <a:extLst>
            <a:ext uri="{FF2B5EF4-FFF2-40B4-BE49-F238E27FC236}">
              <a16:creationId xmlns:a16="http://schemas.microsoft.com/office/drawing/2014/main" id="{00000000-0008-0000-0000-000091000000}"/>
            </a:ext>
          </a:extLst>
        </xdr:cNvPr>
        <xdr:cNvSpPr/>
      </xdr:nvSpPr>
      <xdr:spPr>
        <a:xfrm>
          <a:off x="13271500" y="6685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33</xdr:row>
      <xdr:rowOff>117147</xdr:rowOff>
    </xdr:from>
    <xdr:to>
      <xdr:col>72</xdr:col>
      <xdr:colOff>73025</xdr:colOff>
      <xdr:row>34</xdr:row>
      <xdr:rowOff>135509</xdr:rowOff>
    </xdr:to>
    <xdr:cxnSp macro="">
      <xdr:nvCxnSpPr>
        <xdr:cNvPr id="146" name="直線コネクタ 145">
          <a:extLst>
            <a:ext uri="{FF2B5EF4-FFF2-40B4-BE49-F238E27FC236}">
              <a16:creationId xmlns:a16="http://schemas.microsoft.com/office/drawing/2014/main" id="{00000000-0008-0000-0000-000092000000}"/>
            </a:ext>
          </a:extLst>
        </xdr:cNvPr>
        <xdr:cNvCxnSpPr/>
      </xdr:nvCxnSpPr>
      <xdr:spPr>
        <a:xfrm flipV="1">
          <a:off x="13322300" y="6546522"/>
          <a:ext cx="762000" cy="18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34</xdr:row>
      <xdr:rowOff>14181</xdr:rowOff>
    </xdr:from>
    <xdr:to>
      <xdr:col>64</xdr:col>
      <xdr:colOff>123825</xdr:colOff>
      <xdr:row>34</xdr:row>
      <xdr:rowOff>115781</xdr:rowOff>
    </xdr:to>
    <xdr:sp macro="" textlink="">
      <xdr:nvSpPr>
        <xdr:cNvPr id="147" name="楕円 146">
          <a:extLst>
            <a:ext uri="{FF2B5EF4-FFF2-40B4-BE49-F238E27FC236}">
              <a16:creationId xmlns:a16="http://schemas.microsoft.com/office/drawing/2014/main" id="{00000000-0008-0000-0000-000093000000}"/>
            </a:ext>
          </a:extLst>
        </xdr:cNvPr>
        <xdr:cNvSpPr/>
      </xdr:nvSpPr>
      <xdr:spPr>
        <a:xfrm>
          <a:off x="12509500" y="6615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34</xdr:row>
      <xdr:rowOff>64981</xdr:rowOff>
    </xdr:from>
    <xdr:to>
      <xdr:col>68</xdr:col>
      <xdr:colOff>73025</xdr:colOff>
      <xdr:row>34</xdr:row>
      <xdr:rowOff>135509</xdr:rowOff>
    </xdr:to>
    <xdr:cxnSp macro="">
      <xdr:nvCxnSpPr>
        <xdr:cNvPr id="148" name="直線コネクタ 147">
          <a:extLst>
            <a:ext uri="{FF2B5EF4-FFF2-40B4-BE49-F238E27FC236}">
              <a16:creationId xmlns:a16="http://schemas.microsoft.com/office/drawing/2014/main" id="{00000000-0008-0000-0000-000094000000}"/>
            </a:ext>
          </a:extLst>
        </xdr:cNvPr>
        <xdr:cNvCxnSpPr/>
      </xdr:nvCxnSpPr>
      <xdr:spPr>
        <a:xfrm>
          <a:off x="12560300" y="6665806"/>
          <a:ext cx="762000" cy="70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34</xdr:row>
      <xdr:rowOff>142822</xdr:rowOff>
    </xdr:from>
    <xdr:to>
      <xdr:col>60</xdr:col>
      <xdr:colOff>123825</xdr:colOff>
      <xdr:row>35</xdr:row>
      <xdr:rowOff>72972</xdr:rowOff>
    </xdr:to>
    <xdr:sp macro="" textlink="">
      <xdr:nvSpPr>
        <xdr:cNvPr id="149" name="楕円 148">
          <a:extLst>
            <a:ext uri="{FF2B5EF4-FFF2-40B4-BE49-F238E27FC236}">
              <a16:creationId xmlns:a16="http://schemas.microsoft.com/office/drawing/2014/main" id="{00000000-0008-0000-0000-000095000000}"/>
            </a:ext>
          </a:extLst>
        </xdr:cNvPr>
        <xdr:cNvSpPr/>
      </xdr:nvSpPr>
      <xdr:spPr>
        <a:xfrm>
          <a:off x="11747500" y="6743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34</xdr:row>
      <xdr:rowOff>64981</xdr:rowOff>
    </xdr:from>
    <xdr:to>
      <xdr:col>64</xdr:col>
      <xdr:colOff>73025</xdr:colOff>
      <xdr:row>35</xdr:row>
      <xdr:rowOff>22172</xdr:rowOff>
    </xdr:to>
    <xdr:cxnSp macro="">
      <xdr:nvCxnSpPr>
        <xdr:cNvPr id="150" name="直線コネクタ 149">
          <a:extLst>
            <a:ext uri="{FF2B5EF4-FFF2-40B4-BE49-F238E27FC236}">
              <a16:creationId xmlns:a16="http://schemas.microsoft.com/office/drawing/2014/main" id="{00000000-0008-0000-0000-000096000000}"/>
            </a:ext>
          </a:extLst>
        </xdr:cNvPr>
        <xdr:cNvCxnSpPr/>
      </xdr:nvCxnSpPr>
      <xdr:spPr>
        <a:xfrm flipV="1">
          <a:off x="11798300" y="6665806"/>
          <a:ext cx="762000" cy="128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40519</xdr:rowOff>
    </xdr:from>
    <xdr:ext cx="469744" cy="259045"/>
    <xdr:sp macro="" textlink="">
      <xdr:nvSpPr>
        <xdr:cNvPr id="151" name="n_1aveValue債務償還比率">
          <a:extLst>
            <a:ext uri="{FF2B5EF4-FFF2-40B4-BE49-F238E27FC236}">
              <a16:creationId xmlns:a16="http://schemas.microsoft.com/office/drawing/2014/main" id="{00000000-0008-0000-0000-000097000000}"/>
            </a:ext>
          </a:extLst>
        </xdr:cNvPr>
        <xdr:cNvSpPr txBox="1"/>
      </xdr:nvSpPr>
      <xdr:spPr>
        <a:xfrm>
          <a:off x="13836727" y="5784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53304</xdr:rowOff>
    </xdr:from>
    <xdr:ext cx="469744" cy="259045"/>
    <xdr:sp macro="" textlink="">
      <xdr:nvSpPr>
        <xdr:cNvPr id="152" name="n_2aveValue債務償還比率">
          <a:extLst>
            <a:ext uri="{FF2B5EF4-FFF2-40B4-BE49-F238E27FC236}">
              <a16:creationId xmlns:a16="http://schemas.microsoft.com/office/drawing/2014/main" id="{00000000-0008-0000-0000-000098000000}"/>
            </a:ext>
          </a:extLst>
        </xdr:cNvPr>
        <xdr:cNvSpPr txBox="1"/>
      </xdr:nvSpPr>
      <xdr:spPr>
        <a:xfrm>
          <a:off x="13087427" y="5968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91086</xdr:rowOff>
    </xdr:from>
    <xdr:ext cx="469744" cy="259045"/>
    <xdr:sp macro="" textlink="">
      <xdr:nvSpPr>
        <xdr:cNvPr id="153" name="n_3aveValue債務償還比率">
          <a:extLst>
            <a:ext uri="{FF2B5EF4-FFF2-40B4-BE49-F238E27FC236}">
              <a16:creationId xmlns:a16="http://schemas.microsoft.com/office/drawing/2014/main" id="{00000000-0008-0000-0000-000099000000}"/>
            </a:ext>
          </a:extLst>
        </xdr:cNvPr>
        <xdr:cNvSpPr txBox="1"/>
      </xdr:nvSpPr>
      <xdr:spPr>
        <a:xfrm>
          <a:off x="12325427" y="6006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71476</xdr:rowOff>
    </xdr:from>
    <xdr:ext cx="469744" cy="259045"/>
    <xdr:sp macro="" textlink="">
      <xdr:nvSpPr>
        <xdr:cNvPr id="154" name="n_4aveValue債務償還比率">
          <a:extLst>
            <a:ext uri="{FF2B5EF4-FFF2-40B4-BE49-F238E27FC236}">
              <a16:creationId xmlns:a16="http://schemas.microsoft.com/office/drawing/2014/main" id="{00000000-0008-0000-0000-00009A000000}"/>
            </a:ext>
          </a:extLst>
        </xdr:cNvPr>
        <xdr:cNvSpPr txBox="1"/>
      </xdr:nvSpPr>
      <xdr:spPr>
        <a:xfrm>
          <a:off x="11563427" y="5986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159074</xdr:rowOff>
    </xdr:from>
    <xdr:ext cx="469744" cy="259045"/>
    <xdr:sp macro="" textlink="">
      <xdr:nvSpPr>
        <xdr:cNvPr id="155" name="n_1mainValue債務償還比率">
          <a:extLst>
            <a:ext uri="{FF2B5EF4-FFF2-40B4-BE49-F238E27FC236}">
              <a16:creationId xmlns:a16="http://schemas.microsoft.com/office/drawing/2014/main" id="{00000000-0008-0000-0000-00009B000000}"/>
            </a:ext>
          </a:extLst>
        </xdr:cNvPr>
        <xdr:cNvSpPr txBox="1"/>
      </xdr:nvSpPr>
      <xdr:spPr>
        <a:xfrm>
          <a:off x="13836727" y="6588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35</xdr:row>
      <xdr:rowOff>5986</xdr:rowOff>
    </xdr:from>
    <xdr:ext cx="469744" cy="259045"/>
    <xdr:sp macro="" textlink="">
      <xdr:nvSpPr>
        <xdr:cNvPr id="156" name="n_2mainValue債務償還比率">
          <a:extLst>
            <a:ext uri="{FF2B5EF4-FFF2-40B4-BE49-F238E27FC236}">
              <a16:creationId xmlns:a16="http://schemas.microsoft.com/office/drawing/2014/main" id="{00000000-0008-0000-0000-00009C000000}"/>
            </a:ext>
          </a:extLst>
        </xdr:cNvPr>
        <xdr:cNvSpPr txBox="1"/>
      </xdr:nvSpPr>
      <xdr:spPr>
        <a:xfrm>
          <a:off x="13087427" y="6778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34</xdr:row>
      <xdr:rowOff>106908</xdr:rowOff>
    </xdr:from>
    <xdr:ext cx="469744" cy="259045"/>
    <xdr:sp macro="" textlink="">
      <xdr:nvSpPr>
        <xdr:cNvPr id="157" name="n_3mainValue債務償還比率">
          <a:extLst>
            <a:ext uri="{FF2B5EF4-FFF2-40B4-BE49-F238E27FC236}">
              <a16:creationId xmlns:a16="http://schemas.microsoft.com/office/drawing/2014/main" id="{00000000-0008-0000-0000-00009D000000}"/>
            </a:ext>
          </a:extLst>
        </xdr:cNvPr>
        <xdr:cNvSpPr txBox="1"/>
      </xdr:nvSpPr>
      <xdr:spPr>
        <a:xfrm>
          <a:off x="12325427" y="6707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35</xdr:row>
      <xdr:rowOff>64099</xdr:rowOff>
    </xdr:from>
    <xdr:ext cx="469744" cy="259045"/>
    <xdr:sp macro="" textlink="">
      <xdr:nvSpPr>
        <xdr:cNvPr id="158" name="n_4mainValue債務償還比率">
          <a:extLst>
            <a:ext uri="{FF2B5EF4-FFF2-40B4-BE49-F238E27FC236}">
              <a16:creationId xmlns:a16="http://schemas.microsoft.com/office/drawing/2014/main" id="{00000000-0008-0000-0000-00009E000000}"/>
            </a:ext>
          </a:extLst>
        </xdr:cNvPr>
        <xdr:cNvSpPr txBox="1"/>
      </xdr:nvSpPr>
      <xdr:spPr>
        <a:xfrm>
          <a:off x="11563427" y="6836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9" name="正方形/長方形 158">
          <a:extLst>
            <a:ext uri="{FF2B5EF4-FFF2-40B4-BE49-F238E27FC236}">
              <a16:creationId xmlns:a16="http://schemas.microsoft.com/office/drawing/2014/main" id="{00000000-0008-0000-0000-00009F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0" name="正方形/長方形 159">
          <a:extLst>
            <a:ext uri="{FF2B5EF4-FFF2-40B4-BE49-F238E27FC236}">
              <a16:creationId xmlns:a16="http://schemas.microsoft.com/office/drawing/2014/main" id="{00000000-0008-0000-0000-0000A0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1" name="テキスト ボックス 160">
          <a:extLst>
            <a:ext uri="{FF2B5EF4-FFF2-40B4-BE49-F238E27FC236}">
              <a16:creationId xmlns:a16="http://schemas.microsoft.com/office/drawing/2014/main" id="{00000000-0008-0000-0000-0000A1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2" name="テキスト ボックス 161">
          <a:extLst>
            <a:ext uri="{FF2B5EF4-FFF2-40B4-BE49-F238E27FC236}">
              <a16:creationId xmlns:a16="http://schemas.microsoft.com/office/drawing/2014/main" id="{00000000-0008-0000-0000-0000A2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3" name="テキスト ボックス 162">
          <a:extLst>
            <a:ext uri="{FF2B5EF4-FFF2-40B4-BE49-F238E27FC236}">
              <a16:creationId xmlns:a16="http://schemas.microsoft.com/office/drawing/2014/main" id="{00000000-0008-0000-0000-0000A3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4" name="テキスト ボックス 163">
          <a:extLst>
            <a:ext uri="{FF2B5EF4-FFF2-40B4-BE49-F238E27FC236}">
              <a16:creationId xmlns:a16="http://schemas.microsoft.com/office/drawing/2014/main" id="{00000000-0008-0000-0000-0000A4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島根県出雲市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173,835
169,165
624.32
88,646,252
85,922,704
1,522,026
45,858,849
94,808,401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12.5
157.4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00000000-0008-0000-0100-000036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3048</xdr:rowOff>
    </xdr:from>
    <xdr:to>
      <xdr:col>24</xdr:col>
      <xdr:colOff>62865</xdr:colOff>
      <xdr:row>41</xdr:row>
      <xdr:rowOff>44196</xdr:rowOff>
    </xdr:to>
    <xdr:cxnSp macro="">
      <xdr:nvCxnSpPr>
        <xdr:cNvPr id="55" name="直線コネクタ 54">
          <a:extLst>
            <a:ext uri="{FF2B5EF4-FFF2-40B4-BE49-F238E27FC236}">
              <a16:creationId xmlns:a16="http://schemas.microsoft.com/office/drawing/2014/main" id="{00000000-0008-0000-0100-000037000000}"/>
            </a:ext>
          </a:extLst>
        </xdr:cNvPr>
        <xdr:cNvCxnSpPr/>
      </xdr:nvCxnSpPr>
      <xdr:spPr>
        <a:xfrm flipV="1">
          <a:off x="4634865" y="5660898"/>
          <a:ext cx="0" cy="141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48023</xdr:rowOff>
    </xdr:from>
    <xdr:ext cx="405111" cy="259045"/>
    <xdr:sp macro="" textlink="">
      <xdr:nvSpPr>
        <xdr:cNvPr id="56" name="【道路】&#10;有形固定資産減価償却率最小値テキスト">
          <a:extLst>
            <a:ext uri="{FF2B5EF4-FFF2-40B4-BE49-F238E27FC236}">
              <a16:creationId xmlns:a16="http://schemas.microsoft.com/office/drawing/2014/main" id="{00000000-0008-0000-0100-000038000000}"/>
            </a:ext>
          </a:extLst>
        </xdr:cNvPr>
        <xdr:cNvSpPr txBox="1"/>
      </xdr:nvSpPr>
      <xdr:spPr>
        <a:xfrm>
          <a:off x="4673600" y="7077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44196</xdr:rowOff>
    </xdr:from>
    <xdr:to>
      <xdr:col>24</xdr:col>
      <xdr:colOff>152400</xdr:colOff>
      <xdr:row>41</xdr:row>
      <xdr:rowOff>44196</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a:off x="4546600" y="7073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121175</xdr:rowOff>
    </xdr:from>
    <xdr:ext cx="405111" cy="259045"/>
    <xdr:sp macro="" textlink="">
      <xdr:nvSpPr>
        <xdr:cNvPr id="58" name="【道路】&#10;有形固定資産減価償却率最大値テキスト">
          <a:extLst>
            <a:ext uri="{FF2B5EF4-FFF2-40B4-BE49-F238E27FC236}">
              <a16:creationId xmlns:a16="http://schemas.microsoft.com/office/drawing/2014/main" id="{00000000-0008-0000-0100-00003A000000}"/>
            </a:ext>
          </a:extLst>
        </xdr:cNvPr>
        <xdr:cNvSpPr txBox="1"/>
      </xdr:nvSpPr>
      <xdr:spPr>
        <a:xfrm>
          <a:off x="4673600" y="5436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3048</xdr:rowOff>
    </xdr:from>
    <xdr:to>
      <xdr:col>24</xdr:col>
      <xdr:colOff>152400</xdr:colOff>
      <xdr:row>33</xdr:row>
      <xdr:rowOff>3048</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546600" y="5660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74693</xdr:rowOff>
    </xdr:from>
    <xdr:ext cx="405111" cy="259045"/>
    <xdr:sp macro="" textlink="">
      <xdr:nvSpPr>
        <xdr:cNvPr id="60" name="【道路】&#10;有形固定資産減価償却率平均値テキスト">
          <a:extLst>
            <a:ext uri="{FF2B5EF4-FFF2-40B4-BE49-F238E27FC236}">
              <a16:creationId xmlns:a16="http://schemas.microsoft.com/office/drawing/2014/main" id="{00000000-0008-0000-0100-00003C000000}"/>
            </a:ext>
          </a:extLst>
        </xdr:cNvPr>
        <xdr:cNvSpPr txBox="1"/>
      </xdr:nvSpPr>
      <xdr:spPr>
        <a:xfrm>
          <a:off x="4673600" y="62468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96266</xdr:rowOff>
    </xdr:from>
    <xdr:to>
      <xdr:col>24</xdr:col>
      <xdr:colOff>114300</xdr:colOff>
      <xdr:row>37</xdr:row>
      <xdr:rowOff>26416</xdr:rowOff>
    </xdr:to>
    <xdr:sp macro="" textlink="">
      <xdr:nvSpPr>
        <xdr:cNvPr id="61" name="フローチャート: 判断 60">
          <a:extLst>
            <a:ext uri="{FF2B5EF4-FFF2-40B4-BE49-F238E27FC236}">
              <a16:creationId xmlns:a16="http://schemas.microsoft.com/office/drawing/2014/main" id="{00000000-0008-0000-0100-00003D000000}"/>
            </a:ext>
          </a:extLst>
        </xdr:cNvPr>
        <xdr:cNvSpPr/>
      </xdr:nvSpPr>
      <xdr:spPr>
        <a:xfrm>
          <a:off x="4584700" y="626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61976</xdr:rowOff>
    </xdr:from>
    <xdr:to>
      <xdr:col>20</xdr:col>
      <xdr:colOff>38100</xdr:colOff>
      <xdr:row>36</xdr:row>
      <xdr:rowOff>163576</xdr:rowOff>
    </xdr:to>
    <xdr:sp macro="" textlink="">
      <xdr:nvSpPr>
        <xdr:cNvPr id="62" name="フローチャート: 判断 61">
          <a:extLst>
            <a:ext uri="{FF2B5EF4-FFF2-40B4-BE49-F238E27FC236}">
              <a16:creationId xmlns:a16="http://schemas.microsoft.com/office/drawing/2014/main" id="{00000000-0008-0000-0100-00003E000000}"/>
            </a:ext>
          </a:extLst>
        </xdr:cNvPr>
        <xdr:cNvSpPr/>
      </xdr:nvSpPr>
      <xdr:spPr>
        <a:xfrm>
          <a:off x="3746500" y="623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57404</xdr:rowOff>
    </xdr:from>
    <xdr:to>
      <xdr:col>15</xdr:col>
      <xdr:colOff>101600</xdr:colOff>
      <xdr:row>36</xdr:row>
      <xdr:rowOff>159004</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2857500" y="622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16256</xdr:rowOff>
    </xdr:from>
    <xdr:to>
      <xdr:col>10</xdr:col>
      <xdr:colOff>165100</xdr:colOff>
      <xdr:row>36</xdr:row>
      <xdr:rowOff>117856</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1968500" y="618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157988</xdr:rowOff>
    </xdr:from>
    <xdr:to>
      <xdr:col>6</xdr:col>
      <xdr:colOff>38100</xdr:colOff>
      <xdr:row>36</xdr:row>
      <xdr:rowOff>88138</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1079500" y="615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100-000042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100-000043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254</xdr:rowOff>
    </xdr:from>
    <xdr:to>
      <xdr:col>24</xdr:col>
      <xdr:colOff>114300</xdr:colOff>
      <xdr:row>36</xdr:row>
      <xdr:rowOff>101854</xdr:rowOff>
    </xdr:to>
    <xdr:sp macro="" textlink="">
      <xdr:nvSpPr>
        <xdr:cNvPr id="71" name="楕円 70">
          <a:extLst>
            <a:ext uri="{FF2B5EF4-FFF2-40B4-BE49-F238E27FC236}">
              <a16:creationId xmlns:a16="http://schemas.microsoft.com/office/drawing/2014/main" id="{00000000-0008-0000-0100-000047000000}"/>
            </a:ext>
          </a:extLst>
        </xdr:cNvPr>
        <xdr:cNvSpPr/>
      </xdr:nvSpPr>
      <xdr:spPr>
        <a:xfrm>
          <a:off x="4584700" y="617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23131</xdr:rowOff>
    </xdr:from>
    <xdr:ext cx="405111" cy="259045"/>
    <xdr:sp macro="" textlink="">
      <xdr:nvSpPr>
        <xdr:cNvPr id="72" name="【道路】&#10;有形固定資産減価償却率該当値テキスト">
          <a:extLst>
            <a:ext uri="{FF2B5EF4-FFF2-40B4-BE49-F238E27FC236}">
              <a16:creationId xmlns:a16="http://schemas.microsoft.com/office/drawing/2014/main" id="{00000000-0008-0000-0100-000048000000}"/>
            </a:ext>
          </a:extLst>
        </xdr:cNvPr>
        <xdr:cNvSpPr txBox="1"/>
      </xdr:nvSpPr>
      <xdr:spPr>
        <a:xfrm>
          <a:off x="4673600" y="6023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132842</xdr:rowOff>
    </xdr:from>
    <xdr:to>
      <xdr:col>20</xdr:col>
      <xdr:colOff>38100</xdr:colOff>
      <xdr:row>36</xdr:row>
      <xdr:rowOff>62992</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3746500" y="6133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12192</xdr:rowOff>
    </xdr:from>
    <xdr:to>
      <xdr:col>24</xdr:col>
      <xdr:colOff>63500</xdr:colOff>
      <xdr:row>36</xdr:row>
      <xdr:rowOff>51054</xdr:rowOff>
    </xdr:to>
    <xdr:cxnSp macro="">
      <xdr:nvCxnSpPr>
        <xdr:cNvPr id="74" name="直線コネクタ 73">
          <a:extLst>
            <a:ext uri="{FF2B5EF4-FFF2-40B4-BE49-F238E27FC236}">
              <a16:creationId xmlns:a16="http://schemas.microsoft.com/office/drawing/2014/main" id="{00000000-0008-0000-0100-00004A000000}"/>
            </a:ext>
          </a:extLst>
        </xdr:cNvPr>
        <xdr:cNvCxnSpPr/>
      </xdr:nvCxnSpPr>
      <xdr:spPr>
        <a:xfrm>
          <a:off x="3797300" y="6184392"/>
          <a:ext cx="838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100838</xdr:rowOff>
    </xdr:from>
    <xdr:to>
      <xdr:col>15</xdr:col>
      <xdr:colOff>101600</xdr:colOff>
      <xdr:row>36</xdr:row>
      <xdr:rowOff>30988</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2857500" y="6101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151638</xdr:rowOff>
    </xdr:from>
    <xdr:to>
      <xdr:col>19</xdr:col>
      <xdr:colOff>177800</xdr:colOff>
      <xdr:row>36</xdr:row>
      <xdr:rowOff>12192</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a:off x="2908300" y="615238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66548</xdr:rowOff>
    </xdr:from>
    <xdr:to>
      <xdr:col>10</xdr:col>
      <xdr:colOff>165100</xdr:colOff>
      <xdr:row>35</xdr:row>
      <xdr:rowOff>168148</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1968500" y="6067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117348</xdr:rowOff>
    </xdr:from>
    <xdr:to>
      <xdr:col>15</xdr:col>
      <xdr:colOff>50800</xdr:colOff>
      <xdr:row>35</xdr:row>
      <xdr:rowOff>151638</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a:off x="2019300" y="6118098"/>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27686</xdr:rowOff>
    </xdr:from>
    <xdr:to>
      <xdr:col>6</xdr:col>
      <xdr:colOff>38100</xdr:colOff>
      <xdr:row>35</xdr:row>
      <xdr:rowOff>129286</xdr:rowOff>
    </xdr:to>
    <xdr:sp macro="" textlink="">
      <xdr:nvSpPr>
        <xdr:cNvPr id="79" name="楕円 78">
          <a:extLst>
            <a:ext uri="{FF2B5EF4-FFF2-40B4-BE49-F238E27FC236}">
              <a16:creationId xmlns:a16="http://schemas.microsoft.com/office/drawing/2014/main" id="{00000000-0008-0000-0100-00004F000000}"/>
            </a:ext>
          </a:extLst>
        </xdr:cNvPr>
        <xdr:cNvSpPr/>
      </xdr:nvSpPr>
      <xdr:spPr>
        <a:xfrm>
          <a:off x="1079500" y="6028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78486</xdr:rowOff>
    </xdr:from>
    <xdr:to>
      <xdr:col>10</xdr:col>
      <xdr:colOff>114300</xdr:colOff>
      <xdr:row>35</xdr:row>
      <xdr:rowOff>117348</xdr:rowOff>
    </xdr:to>
    <xdr:cxnSp macro="">
      <xdr:nvCxnSpPr>
        <xdr:cNvPr id="80" name="直線コネクタ 79">
          <a:extLst>
            <a:ext uri="{FF2B5EF4-FFF2-40B4-BE49-F238E27FC236}">
              <a16:creationId xmlns:a16="http://schemas.microsoft.com/office/drawing/2014/main" id="{00000000-0008-0000-0100-000050000000}"/>
            </a:ext>
          </a:extLst>
        </xdr:cNvPr>
        <xdr:cNvCxnSpPr/>
      </xdr:nvCxnSpPr>
      <xdr:spPr>
        <a:xfrm>
          <a:off x="1130300" y="6079236"/>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154703</xdr:rowOff>
    </xdr:from>
    <xdr:ext cx="405111" cy="259045"/>
    <xdr:sp macro="" textlink="">
      <xdr:nvSpPr>
        <xdr:cNvPr id="81" name="n_1aveValue【道路】&#10;有形固定資産減価償却率">
          <a:extLst>
            <a:ext uri="{FF2B5EF4-FFF2-40B4-BE49-F238E27FC236}">
              <a16:creationId xmlns:a16="http://schemas.microsoft.com/office/drawing/2014/main" id="{00000000-0008-0000-0100-000051000000}"/>
            </a:ext>
          </a:extLst>
        </xdr:cNvPr>
        <xdr:cNvSpPr txBox="1"/>
      </xdr:nvSpPr>
      <xdr:spPr>
        <a:xfrm>
          <a:off x="3582044" y="6326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150131</xdr:rowOff>
    </xdr:from>
    <xdr:ext cx="405111" cy="259045"/>
    <xdr:sp macro="" textlink="">
      <xdr:nvSpPr>
        <xdr:cNvPr id="82" name="n_2aveValue【道路】&#10;有形固定資産減価償却率">
          <a:extLst>
            <a:ext uri="{FF2B5EF4-FFF2-40B4-BE49-F238E27FC236}">
              <a16:creationId xmlns:a16="http://schemas.microsoft.com/office/drawing/2014/main" id="{00000000-0008-0000-0100-000052000000}"/>
            </a:ext>
          </a:extLst>
        </xdr:cNvPr>
        <xdr:cNvSpPr txBox="1"/>
      </xdr:nvSpPr>
      <xdr:spPr>
        <a:xfrm>
          <a:off x="2705744" y="6322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108983</xdr:rowOff>
    </xdr:from>
    <xdr:ext cx="405111" cy="259045"/>
    <xdr:sp macro="" textlink="">
      <xdr:nvSpPr>
        <xdr:cNvPr id="83" name="n_3aveValue【道路】&#10;有形固定資産減価償却率">
          <a:extLst>
            <a:ext uri="{FF2B5EF4-FFF2-40B4-BE49-F238E27FC236}">
              <a16:creationId xmlns:a16="http://schemas.microsoft.com/office/drawing/2014/main" id="{00000000-0008-0000-0100-000053000000}"/>
            </a:ext>
          </a:extLst>
        </xdr:cNvPr>
        <xdr:cNvSpPr txBox="1"/>
      </xdr:nvSpPr>
      <xdr:spPr>
        <a:xfrm>
          <a:off x="1816744" y="6281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79265</xdr:rowOff>
    </xdr:from>
    <xdr:ext cx="405111" cy="259045"/>
    <xdr:sp macro="" textlink="">
      <xdr:nvSpPr>
        <xdr:cNvPr id="84" name="n_4aveValue【道路】&#10;有形固定資産減価償却率">
          <a:extLst>
            <a:ext uri="{FF2B5EF4-FFF2-40B4-BE49-F238E27FC236}">
              <a16:creationId xmlns:a16="http://schemas.microsoft.com/office/drawing/2014/main" id="{00000000-0008-0000-0100-000054000000}"/>
            </a:ext>
          </a:extLst>
        </xdr:cNvPr>
        <xdr:cNvSpPr txBox="1"/>
      </xdr:nvSpPr>
      <xdr:spPr>
        <a:xfrm>
          <a:off x="927744" y="6251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79519</xdr:rowOff>
    </xdr:from>
    <xdr:ext cx="405111" cy="259045"/>
    <xdr:sp macro="" textlink="">
      <xdr:nvSpPr>
        <xdr:cNvPr id="85" name="n_1mainValue【道路】&#10;有形固定資産減価償却率">
          <a:extLst>
            <a:ext uri="{FF2B5EF4-FFF2-40B4-BE49-F238E27FC236}">
              <a16:creationId xmlns:a16="http://schemas.microsoft.com/office/drawing/2014/main" id="{00000000-0008-0000-0100-000055000000}"/>
            </a:ext>
          </a:extLst>
        </xdr:cNvPr>
        <xdr:cNvSpPr txBox="1"/>
      </xdr:nvSpPr>
      <xdr:spPr>
        <a:xfrm>
          <a:off x="3582044" y="5908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47515</xdr:rowOff>
    </xdr:from>
    <xdr:ext cx="405111" cy="259045"/>
    <xdr:sp macro="" textlink="">
      <xdr:nvSpPr>
        <xdr:cNvPr id="86" name="n_2mainValue【道路】&#10;有形固定資産減価償却率">
          <a:extLst>
            <a:ext uri="{FF2B5EF4-FFF2-40B4-BE49-F238E27FC236}">
              <a16:creationId xmlns:a16="http://schemas.microsoft.com/office/drawing/2014/main" id="{00000000-0008-0000-0100-000056000000}"/>
            </a:ext>
          </a:extLst>
        </xdr:cNvPr>
        <xdr:cNvSpPr txBox="1"/>
      </xdr:nvSpPr>
      <xdr:spPr>
        <a:xfrm>
          <a:off x="2705744" y="5876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13225</xdr:rowOff>
    </xdr:from>
    <xdr:ext cx="405111" cy="259045"/>
    <xdr:sp macro="" textlink="">
      <xdr:nvSpPr>
        <xdr:cNvPr id="87" name="n_3mainValue【道路】&#10;有形固定資産減価償却率">
          <a:extLst>
            <a:ext uri="{FF2B5EF4-FFF2-40B4-BE49-F238E27FC236}">
              <a16:creationId xmlns:a16="http://schemas.microsoft.com/office/drawing/2014/main" id="{00000000-0008-0000-0100-000057000000}"/>
            </a:ext>
          </a:extLst>
        </xdr:cNvPr>
        <xdr:cNvSpPr txBox="1"/>
      </xdr:nvSpPr>
      <xdr:spPr>
        <a:xfrm>
          <a:off x="1816744" y="5842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145813</xdr:rowOff>
    </xdr:from>
    <xdr:ext cx="405111" cy="259045"/>
    <xdr:sp macro="" textlink="">
      <xdr:nvSpPr>
        <xdr:cNvPr id="88" name="n_4mainValue【道路】&#10;有形固定資産減価償却率">
          <a:extLst>
            <a:ext uri="{FF2B5EF4-FFF2-40B4-BE49-F238E27FC236}">
              <a16:creationId xmlns:a16="http://schemas.microsoft.com/office/drawing/2014/main" id="{00000000-0008-0000-0100-000058000000}"/>
            </a:ext>
          </a:extLst>
        </xdr:cNvPr>
        <xdr:cNvSpPr txBox="1"/>
      </xdr:nvSpPr>
      <xdr:spPr>
        <a:xfrm>
          <a:off x="927744" y="5803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00000000-0008-0000-0100-00005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00000000-0008-0000-0100-00005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00000000-0008-0000-0100-000061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00000000-0008-0000-0100-000062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9" name="直線コネクタ 98">
          <a:extLst>
            <a:ext uri="{FF2B5EF4-FFF2-40B4-BE49-F238E27FC236}">
              <a16:creationId xmlns:a16="http://schemas.microsoft.com/office/drawing/2014/main" id="{00000000-0008-0000-0100-000063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0" name="テキスト ボックス 99">
          <a:extLst>
            <a:ext uri="{FF2B5EF4-FFF2-40B4-BE49-F238E27FC236}">
              <a16:creationId xmlns:a16="http://schemas.microsoft.com/office/drawing/2014/main" id="{00000000-0008-0000-0100-000064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道路】&#10;一人当たり延長グラフ枠">
          <a:extLst>
            <a:ext uri="{FF2B5EF4-FFF2-40B4-BE49-F238E27FC236}">
              <a16:creationId xmlns:a16="http://schemas.microsoft.com/office/drawing/2014/main" id="{00000000-0008-0000-0100-00006D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165948</xdr:rowOff>
    </xdr:from>
    <xdr:to>
      <xdr:col>54</xdr:col>
      <xdr:colOff>189865</xdr:colOff>
      <xdr:row>40</xdr:row>
      <xdr:rowOff>72588</xdr:rowOff>
    </xdr:to>
    <xdr:cxnSp macro="">
      <xdr:nvCxnSpPr>
        <xdr:cNvPr id="110" name="直線コネクタ 109">
          <a:extLst>
            <a:ext uri="{FF2B5EF4-FFF2-40B4-BE49-F238E27FC236}">
              <a16:creationId xmlns:a16="http://schemas.microsoft.com/office/drawing/2014/main" id="{00000000-0008-0000-0100-00006E000000}"/>
            </a:ext>
          </a:extLst>
        </xdr:cNvPr>
        <xdr:cNvCxnSpPr/>
      </xdr:nvCxnSpPr>
      <xdr:spPr>
        <a:xfrm flipV="1">
          <a:off x="10476865" y="5995248"/>
          <a:ext cx="0" cy="935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76415</xdr:rowOff>
    </xdr:from>
    <xdr:ext cx="469744" cy="259045"/>
    <xdr:sp macro="" textlink="">
      <xdr:nvSpPr>
        <xdr:cNvPr id="111" name="【道路】&#10;一人当たり延長最小値テキスト">
          <a:extLst>
            <a:ext uri="{FF2B5EF4-FFF2-40B4-BE49-F238E27FC236}">
              <a16:creationId xmlns:a16="http://schemas.microsoft.com/office/drawing/2014/main" id="{00000000-0008-0000-0100-00006F000000}"/>
            </a:ext>
          </a:extLst>
        </xdr:cNvPr>
        <xdr:cNvSpPr txBox="1"/>
      </xdr:nvSpPr>
      <xdr:spPr>
        <a:xfrm>
          <a:off x="10515600" y="6934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72588</xdr:rowOff>
    </xdr:from>
    <xdr:to>
      <xdr:col>55</xdr:col>
      <xdr:colOff>88900</xdr:colOff>
      <xdr:row>40</xdr:row>
      <xdr:rowOff>72588</xdr:rowOff>
    </xdr:to>
    <xdr:cxnSp macro="">
      <xdr:nvCxnSpPr>
        <xdr:cNvPr id="112" name="直線コネクタ 111">
          <a:extLst>
            <a:ext uri="{FF2B5EF4-FFF2-40B4-BE49-F238E27FC236}">
              <a16:creationId xmlns:a16="http://schemas.microsoft.com/office/drawing/2014/main" id="{00000000-0008-0000-0100-000070000000}"/>
            </a:ext>
          </a:extLst>
        </xdr:cNvPr>
        <xdr:cNvCxnSpPr/>
      </xdr:nvCxnSpPr>
      <xdr:spPr>
        <a:xfrm>
          <a:off x="10388600" y="6930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112625</xdr:rowOff>
    </xdr:from>
    <xdr:ext cx="534377" cy="259045"/>
    <xdr:sp macro="" textlink="">
      <xdr:nvSpPr>
        <xdr:cNvPr id="113" name="【道路】&#10;一人当たり延長最大値テキスト">
          <a:extLst>
            <a:ext uri="{FF2B5EF4-FFF2-40B4-BE49-F238E27FC236}">
              <a16:creationId xmlns:a16="http://schemas.microsoft.com/office/drawing/2014/main" id="{00000000-0008-0000-0100-000071000000}"/>
            </a:ext>
          </a:extLst>
        </xdr:cNvPr>
        <xdr:cNvSpPr txBox="1"/>
      </xdr:nvSpPr>
      <xdr:spPr>
        <a:xfrm>
          <a:off x="10515600" y="5770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165948</xdr:rowOff>
    </xdr:from>
    <xdr:to>
      <xdr:col>55</xdr:col>
      <xdr:colOff>88900</xdr:colOff>
      <xdr:row>34</xdr:row>
      <xdr:rowOff>165948</xdr:rowOff>
    </xdr:to>
    <xdr:cxnSp macro="">
      <xdr:nvCxnSpPr>
        <xdr:cNvPr id="114" name="直線コネクタ 113">
          <a:extLst>
            <a:ext uri="{FF2B5EF4-FFF2-40B4-BE49-F238E27FC236}">
              <a16:creationId xmlns:a16="http://schemas.microsoft.com/office/drawing/2014/main" id="{00000000-0008-0000-0100-000072000000}"/>
            </a:ext>
          </a:extLst>
        </xdr:cNvPr>
        <xdr:cNvCxnSpPr/>
      </xdr:nvCxnSpPr>
      <xdr:spPr>
        <a:xfrm>
          <a:off x="10388600" y="5995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82374</xdr:rowOff>
    </xdr:from>
    <xdr:ext cx="534377" cy="259045"/>
    <xdr:sp macro="" textlink="">
      <xdr:nvSpPr>
        <xdr:cNvPr id="115" name="【道路】&#10;一人当たり延長平均値テキスト">
          <a:extLst>
            <a:ext uri="{FF2B5EF4-FFF2-40B4-BE49-F238E27FC236}">
              <a16:creationId xmlns:a16="http://schemas.microsoft.com/office/drawing/2014/main" id="{00000000-0008-0000-0100-000073000000}"/>
            </a:ext>
          </a:extLst>
        </xdr:cNvPr>
        <xdr:cNvSpPr txBox="1"/>
      </xdr:nvSpPr>
      <xdr:spPr>
        <a:xfrm>
          <a:off x="10515600" y="65974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103947</xdr:rowOff>
    </xdr:from>
    <xdr:to>
      <xdr:col>55</xdr:col>
      <xdr:colOff>50800</xdr:colOff>
      <xdr:row>39</xdr:row>
      <xdr:rowOff>34097</xdr:rowOff>
    </xdr:to>
    <xdr:sp macro="" textlink="">
      <xdr:nvSpPr>
        <xdr:cNvPr id="116" name="フローチャート: 判断 115">
          <a:extLst>
            <a:ext uri="{FF2B5EF4-FFF2-40B4-BE49-F238E27FC236}">
              <a16:creationId xmlns:a16="http://schemas.microsoft.com/office/drawing/2014/main" id="{00000000-0008-0000-0100-000074000000}"/>
            </a:ext>
          </a:extLst>
        </xdr:cNvPr>
        <xdr:cNvSpPr/>
      </xdr:nvSpPr>
      <xdr:spPr>
        <a:xfrm>
          <a:off x="10426700" y="661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106004</xdr:rowOff>
    </xdr:from>
    <xdr:to>
      <xdr:col>50</xdr:col>
      <xdr:colOff>165100</xdr:colOff>
      <xdr:row>39</xdr:row>
      <xdr:rowOff>36154</xdr:rowOff>
    </xdr:to>
    <xdr:sp macro="" textlink="">
      <xdr:nvSpPr>
        <xdr:cNvPr id="117" name="フローチャート: 判断 116">
          <a:extLst>
            <a:ext uri="{FF2B5EF4-FFF2-40B4-BE49-F238E27FC236}">
              <a16:creationId xmlns:a16="http://schemas.microsoft.com/office/drawing/2014/main" id="{00000000-0008-0000-0100-000075000000}"/>
            </a:ext>
          </a:extLst>
        </xdr:cNvPr>
        <xdr:cNvSpPr/>
      </xdr:nvSpPr>
      <xdr:spPr>
        <a:xfrm>
          <a:off x="9588500" y="662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128041</xdr:rowOff>
    </xdr:from>
    <xdr:to>
      <xdr:col>46</xdr:col>
      <xdr:colOff>38100</xdr:colOff>
      <xdr:row>39</xdr:row>
      <xdr:rowOff>58191</xdr:rowOff>
    </xdr:to>
    <xdr:sp macro="" textlink="">
      <xdr:nvSpPr>
        <xdr:cNvPr id="118" name="フローチャート: 判断 117">
          <a:extLst>
            <a:ext uri="{FF2B5EF4-FFF2-40B4-BE49-F238E27FC236}">
              <a16:creationId xmlns:a16="http://schemas.microsoft.com/office/drawing/2014/main" id="{00000000-0008-0000-0100-000076000000}"/>
            </a:ext>
          </a:extLst>
        </xdr:cNvPr>
        <xdr:cNvSpPr/>
      </xdr:nvSpPr>
      <xdr:spPr>
        <a:xfrm>
          <a:off x="8699500" y="6643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119080</xdr:rowOff>
    </xdr:from>
    <xdr:to>
      <xdr:col>41</xdr:col>
      <xdr:colOff>101600</xdr:colOff>
      <xdr:row>39</xdr:row>
      <xdr:rowOff>49230</xdr:rowOff>
    </xdr:to>
    <xdr:sp macro="" textlink="">
      <xdr:nvSpPr>
        <xdr:cNvPr id="119" name="フローチャート: 判断 118">
          <a:extLst>
            <a:ext uri="{FF2B5EF4-FFF2-40B4-BE49-F238E27FC236}">
              <a16:creationId xmlns:a16="http://schemas.microsoft.com/office/drawing/2014/main" id="{00000000-0008-0000-0100-000077000000}"/>
            </a:ext>
          </a:extLst>
        </xdr:cNvPr>
        <xdr:cNvSpPr/>
      </xdr:nvSpPr>
      <xdr:spPr>
        <a:xfrm>
          <a:off x="7810500" y="663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121366</xdr:rowOff>
    </xdr:from>
    <xdr:to>
      <xdr:col>36</xdr:col>
      <xdr:colOff>165100</xdr:colOff>
      <xdr:row>39</xdr:row>
      <xdr:rowOff>51516</xdr:rowOff>
    </xdr:to>
    <xdr:sp macro="" textlink="">
      <xdr:nvSpPr>
        <xdr:cNvPr id="120" name="フローチャート: 判断 119">
          <a:extLst>
            <a:ext uri="{FF2B5EF4-FFF2-40B4-BE49-F238E27FC236}">
              <a16:creationId xmlns:a16="http://schemas.microsoft.com/office/drawing/2014/main" id="{00000000-0008-0000-0100-000078000000}"/>
            </a:ext>
          </a:extLst>
        </xdr:cNvPr>
        <xdr:cNvSpPr/>
      </xdr:nvSpPr>
      <xdr:spPr>
        <a:xfrm>
          <a:off x="6921500" y="6636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00000000-0008-0000-0100-000079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0000000-0008-0000-0100-00007A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100-00007B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100-00007C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153919</xdr:rowOff>
    </xdr:from>
    <xdr:to>
      <xdr:col>55</xdr:col>
      <xdr:colOff>50800</xdr:colOff>
      <xdr:row>38</xdr:row>
      <xdr:rowOff>84069</xdr:rowOff>
    </xdr:to>
    <xdr:sp macro="" textlink="">
      <xdr:nvSpPr>
        <xdr:cNvPr id="126" name="楕円 125">
          <a:extLst>
            <a:ext uri="{FF2B5EF4-FFF2-40B4-BE49-F238E27FC236}">
              <a16:creationId xmlns:a16="http://schemas.microsoft.com/office/drawing/2014/main" id="{00000000-0008-0000-0100-00007E000000}"/>
            </a:ext>
          </a:extLst>
        </xdr:cNvPr>
        <xdr:cNvSpPr/>
      </xdr:nvSpPr>
      <xdr:spPr>
        <a:xfrm>
          <a:off x="10426700" y="6497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5346</xdr:rowOff>
    </xdr:from>
    <xdr:ext cx="534377" cy="259045"/>
    <xdr:sp macro="" textlink="">
      <xdr:nvSpPr>
        <xdr:cNvPr id="127" name="【道路】&#10;一人当たり延長該当値テキスト">
          <a:extLst>
            <a:ext uri="{FF2B5EF4-FFF2-40B4-BE49-F238E27FC236}">
              <a16:creationId xmlns:a16="http://schemas.microsoft.com/office/drawing/2014/main" id="{00000000-0008-0000-0100-00007F000000}"/>
            </a:ext>
          </a:extLst>
        </xdr:cNvPr>
        <xdr:cNvSpPr txBox="1"/>
      </xdr:nvSpPr>
      <xdr:spPr>
        <a:xfrm>
          <a:off x="10515600" y="6348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157393</xdr:rowOff>
    </xdr:from>
    <xdr:to>
      <xdr:col>50</xdr:col>
      <xdr:colOff>165100</xdr:colOff>
      <xdr:row>38</xdr:row>
      <xdr:rowOff>87543</xdr:rowOff>
    </xdr:to>
    <xdr:sp macro="" textlink="">
      <xdr:nvSpPr>
        <xdr:cNvPr id="128" name="楕円 127">
          <a:extLst>
            <a:ext uri="{FF2B5EF4-FFF2-40B4-BE49-F238E27FC236}">
              <a16:creationId xmlns:a16="http://schemas.microsoft.com/office/drawing/2014/main" id="{00000000-0008-0000-0100-000080000000}"/>
            </a:ext>
          </a:extLst>
        </xdr:cNvPr>
        <xdr:cNvSpPr/>
      </xdr:nvSpPr>
      <xdr:spPr>
        <a:xfrm>
          <a:off x="9588500" y="650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33269</xdr:rowOff>
    </xdr:from>
    <xdr:to>
      <xdr:col>55</xdr:col>
      <xdr:colOff>0</xdr:colOff>
      <xdr:row>38</xdr:row>
      <xdr:rowOff>36743</xdr:rowOff>
    </xdr:to>
    <xdr:cxnSp macro="">
      <xdr:nvCxnSpPr>
        <xdr:cNvPr id="129" name="直線コネクタ 128">
          <a:extLst>
            <a:ext uri="{FF2B5EF4-FFF2-40B4-BE49-F238E27FC236}">
              <a16:creationId xmlns:a16="http://schemas.microsoft.com/office/drawing/2014/main" id="{00000000-0008-0000-0100-000081000000}"/>
            </a:ext>
          </a:extLst>
        </xdr:cNvPr>
        <xdr:cNvCxnSpPr/>
      </xdr:nvCxnSpPr>
      <xdr:spPr>
        <a:xfrm flipV="1">
          <a:off x="9639300" y="6548369"/>
          <a:ext cx="838200" cy="3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158125</xdr:rowOff>
    </xdr:from>
    <xdr:to>
      <xdr:col>46</xdr:col>
      <xdr:colOff>38100</xdr:colOff>
      <xdr:row>38</xdr:row>
      <xdr:rowOff>88275</xdr:rowOff>
    </xdr:to>
    <xdr:sp macro="" textlink="">
      <xdr:nvSpPr>
        <xdr:cNvPr id="130" name="楕円 129">
          <a:extLst>
            <a:ext uri="{FF2B5EF4-FFF2-40B4-BE49-F238E27FC236}">
              <a16:creationId xmlns:a16="http://schemas.microsoft.com/office/drawing/2014/main" id="{00000000-0008-0000-0100-000082000000}"/>
            </a:ext>
          </a:extLst>
        </xdr:cNvPr>
        <xdr:cNvSpPr/>
      </xdr:nvSpPr>
      <xdr:spPr>
        <a:xfrm>
          <a:off x="8699500" y="6501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36743</xdr:rowOff>
    </xdr:from>
    <xdr:to>
      <xdr:col>50</xdr:col>
      <xdr:colOff>114300</xdr:colOff>
      <xdr:row>38</xdr:row>
      <xdr:rowOff>37475</xdr:rowOff>
    </xdr:to>
    <xdr:cxnSp macro="">
      <xdr:nvCxnSpPr>
        <xdr:cNvPr id="131" name="直線コネクタ 130">
          <a:extLst>
            <a:ext uri="{FF2B5EF4-FFF2-40B4-BE49-F238E27FC236}">
              <a16:creationId xmlns:a16="http://schemas.microsoft.com/office/drawing/2014/main" id="{00000000-0008-0000-0100-000083000000}"/>
            </a:ext>
          </a:extLst>
        </xdr:cNvPr>
        <xdr:cNvCxnSpPr/>
      </xdr:nvCxnSpPr>
      <xdr:spPr>
        <a:xfrm flipV="1">
          <a:off x="8750300" y="6551843"/>
          <a:ext cx="889000" cy="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160228</xdr:rowOff>
    </xdr:from>
    <xdr:to>
      <xdr:col>41</xdr:col>
      <xdr:colOff>101600</xdr:colOff>
      <xdr:row>38</xdr:row>
      <xdr:rowOff>90378</xdr:rowOff>
    </xdr:to>
    <xdr:sp macro="" textlink="">
      <xdr:nvSpPr>
        <xdr:cNvPr id="132" name="楕円 131">
          <a:extLst>
            <a:ext uri="{FF2B5EF4-FFF2-40B4-BE49-F238E27FC236}">
              <a16:creationId xmlns:a16="http://schemas.microsoft.com/office/drawing/2014/main" id="{00000000-0008-0000-0100-000084000000}"/>
            </a:ext>
          </a:extLst>
        </xdr:cNvPr>
        <xdr:cNvSpPr/>
      </xdr:nvSpPr>
      <xdr:spPr>
        <a:xfrm>
          <a:off x="7810500" y="6503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37475</xdr:rowOff>
    </xdr:from>
    <xdr:to>
      <xdr:col>45</xdr:col>
      <xdr:colOff>177800</xdr:colOff>
      <xdr:row>38</xdr:row>
      <xdr:rowOff>39578</xdr:rowOff>
    </xdr:to>
    <xdr:cxnSp macro="">
      <xdr:nvCxnSpPr>
        <xdr:cNvPr id="133" name="直線コネクタ 132">
          <a:extLst>
            <a:ext uri="{FF2B5EF4-FFF2-40B4-BE49-F238E27FC236}">
              <a16:creationId xmlns:a16="http://schemas.microsoft.com/office/drawing/2014/main" id="{00000000-0008-0000-0100-000085000000}"/>
            </a:ext>
          </a:extLst>
        </xdr:cNvPr>
        <xdr:cNvCxnSpPr/>
      </xdr:nvCxnSpPr>
      <xdr:spPr>
        <a:xfrm flipV="1">
          <a:off x="7861300" y="6552575"/>
          <a:ext cx="889000" cy="2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163017</xdr:rowOff>
    </xdr:from>
    <xdr:to>
      <xdr:col>36</xdr:col>
      <xdr:colOff>165100</xdr:colOff>
      <xdr:row>38</xdr:row>
      <xdr:rowOff>93167</xdr:rowOff>
    </xdr:to>
    <xdr:sp macro="" textlink="">
      <xdr:nvSpPr>
        <xdr:cNvPr id="134" name="楕円 133">
          <a:extLst>
            <a:ext uri="{FF2B5EF4-FFF2-40B4-BE49-F238E27FC236}">
              <a16:creationId xmlns:a16="http://schemas.microsoft.com/office/drawing/2014/main" id="{00000000-0008-0000-0100-000086000000}"/>
            </a:ext>
          </a:extLst>
        </xdr:cNvPr>
        <xdr:cNvSpPr/>
      </xdr:nvSpPr>
      <xdr:spPr>
        <a:xfrm>
          <a:off x="6921500" y="6506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39578</xdr:rowOff>
    </xdr:from>
    <xdr:to>
      <xdr:col>41</xdr:col>
      <xdr:colOff>50800</xdr:colOff>
      <xdr:row>38</xdr:row>
      <xdr:rowOff>42367</xdr:rowOff>
    </xdr:to>
    <xdr:cxnSp macro="">
      <xdr:nvCxnSpPr>
        <xdr:cNvPr id="135" name="直線コネクタ 134">
          <a:extLst>
            <a:ext uri="{FF2B5EF4-FFF2-40B4-BE49-F238E27FC236}">
              <a16:creationId xmlns:a16="http://schemas.microsoft.com/office/drawing/2014/main" id="{00000000-0008-0000-0100-000087000000}"/>
            </a:ext>
          </a:extLst>
        </xdr:cNvPr>
        <xdr:cNvCxnSpPr/>
      </xdr:nvCxnSpPr>
      <xdr:spPr>
        <a:xfrm flipV="1">
          <a:off x="6972300" y="6554678"/>
          <a:ext cx="889000" cy="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27281</xdr:rowOff>
    </xdr:from>
    <xdr:ext cx="534377" cy="259045"/>
    <xdr:sp macro="" textlink="">
      <xdr:nvSpPr>
        <xdr:cNvPr id="136" name="n_1aveValue【道路】&#10;一人当たり延長">
          <a:extLst>
            <a:ext uri="{FF2B5EF4-FFF2-40B4-BE49-F238E27FC236}">
              <a16:creationId xmlns:a16="http://schemas.microsoft.com/office/drawing/2014/main" id="{00000000-0008-0000-0100-000088000000}"/>
            </a:ext>
          </a:extLst>
        </xdr:cNvPr>
        <xdr:cNvSpPr txBox="1"/>
      </xdr:nvSpPr>
      <xdr:spPr>
        <a:xfrm>
          <a:off x="9359411" y="6713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49318</xdr:rowOff>
    </xdr:from>
    <xdr:ext cx="534377" cy="259045"/>
    <xdr:sp macro="" textlink="">
      <xdr:nvSpPr>
        <xdr:cNvPr id="137" name="n_2aveValue【道路】&#10;一人当たり延長">
          <a:extLst>
            <a:ext uri="{FF2B5EF4-FFF2-40B4-BE49-F238E27FC236}">
              <a16:creationId xmlns:a16="http://schemas.microsoft.com/office/drawing/2014/main" id="{00000000-0008-0000-0100-000089000000}"/>
            </a:ext>
          </a:extLst>
        </xdr:cNvPr>
        <xdr:cNvSpPr txBox="1"/>
      </xdr:nvSpPr>
      <xdr:spPr>
        <a:xfrm>
          <a:off x="8483111" y="6735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40357</xdr:rowOff>
    </xdr:from>
    <xdr:ext cx="534377" cy="259045"/>
    <xdr:sp macro="" textlink="">
      <xdr:nvSpPr>
        <xdr:cNvPr id="138" name="n_3aveValue【道路】&#10;一人当たり延長">
          <a:extLst>
            <a:ext uri="{FF2B5EF4-FFF2-40B4-BE49-F238E27FC236}">
              <a16:creationId xmlns:a16="http://schemas.microsoft.com/office/drawing/2014/main" id="{00000000-0008-0000-0100-00008A000000}"/>
            </a:ext>
          </a:extLst>
        </xdr:cNvPr>
        <xdr:cNvSpPr txBox="1"/>
      </xdr:nvSpPr>
      <xdr:spPr>
        <a:xfrm>
          <a:off x="7594111" y="6726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42643</xdr:rowOff>
    </xdr:from>
    <xdr:ext cx="534377" cy="259045"/>
    <xdr:sp macro="" textlink="">
      <xdr:nvSpPr>
        <xdr:cNvPr id="139" name="n_4aveValue【道路】&#10;一人当たり延長">
          <a:extLst>
            <a:ext uri="{FF2B5EF4-FFF2-40B4-BE49-F238E27FC236}">
              <a16:creationId xmlns:a16="http://schemas.microsoft.com/office/drawing/2014/main" id="{00000000-0008-0000-0100-00008B000000}"/>
            </a:ext>
          </a:extLst>
        </xdr:cNvPr>
        <xdr:cNvSpPr txBox="1"/>
      </xdr:nvSpPr>
      <xdr:spPr>
        <a:xfrm>
          <a:off x="6705111" y="672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104070</xdr:rowOff>
    </xdr:from>
    <xdr:ext cx="534377" cy="259045"/>
    <xdr:sp macro="" textlink="">
      <xdr:nvSpPr>
        <xdr:cNvPr id="140" name="n_1mainValue【道路】&#10;一人当たり延長">
          <a:extLst>
            <a:ext uri="{FF2B5EF4-FFF2-40B4-BE49-F238E27FC236}">
              <a16:creationId xmlns:a16="http://schemas.microsoft.com/office/drawing/2014/main" id="{00000000-0008-0000-0100-00008C000000}"/>
            </a:ext>
          </a:extLst>
        </xdr:cNvPr>
        <xdr:cNvSpPr txBox="1"/>
      </xdr:nvSpPr>
      <xdr:spPr>
        <a:xfrm>
          <a:off x="9359411" y="6276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104802</xdr:rowOff>
    </xdr:from>
    <xdr:ext cx="534377" cy="259045"/>
    <xdr:sp macro="" textlink="">
      <xdr:nvSpPr>
        <xdr:cNvPr id="141" name="n_2mainValue【道路】&#10;一人当たり延長">
          <a:extLst>
            <a:ext uri="{FF2B5EF4-FFF2-40B4-BE49-F238E27FC236}">
              <a16:creationId xmlns:a16="http://schemas.microsoft.com/office/drawing/2014/main" id="{00000000-0008-0000-0100-00008D000000}"/>
            </a:ext>
          </a:extLst>
        </xdr:cNvPr>
        <xdr:cNvSpPr txBox="1"/>
      </xdr:nvSpPr>
      <xdr:spPr>
        <a:xfrm>
          <a:off x="8483111" y="6277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106905</xdr:rowOff>
    </xdr:from>
    <xdr:ext cx="534377" cy="259045"/>
    <xdr:sp macro="" textlink="">
      <xdr:nvSpPr>
        <xdr:cNvPr id="142" name="n_3mainValue【道路】&#10;一人当たり延長">
          <a:extLst>
            <a:ext uri="{FF2B5EF4-FFF2-40B4-BE49-F238E27FC236}">
              <a16:creationId xmlns:a16="http://schemas.microsoft.com/office/drawing/2014/main" id="{00000000-0008-0000-0100-00008E000000}"/>
            </a:ext>
          </a:extLst>
        </xdr:cNvPr>
        <xdr:cNvSpPr txBox="1"/>
      </xdr:nvSpPr>
      <xdr:spPr>
        <a:xfrm>
          <a:off x="7594111" y="627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109694</xdr:rowOff>
    </xdr:from>
    <xdr:ext cx="534377" cy="259045"/>
    <xdr:sp macro="" textlink="">
      <xdr:nvSpPr>
        <xdr:cNvPr id="143" name="n_4mainValue【道路】&#10;一人当たり延長">
          <a:extLst>
            <a:ext uri="{FF2B5EF4-FFF2-40B4-BE49-F238E27FC236}">
              <a16:creationId xmlns:a16="http://schemas.microsoft.com/office/drawing/2014/main" id="{00000000-0008-0000-0100-00008F000000}"/>
            </a:ext>
          </a:extLst>
        </xdr:cNvPr>
        <xdr:cNvSpPr txBox="1"/>
      </xdr:nvSpPr>
      <xdr:spPr>
        <a:xfrm>
          <a:off x="6705111" y="6281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4" name="正方形/長方形 143">
          <a:extLst>
            <a:ext uri="{FF2B5EF4-FFF2-40B4-BE49-F238E27FC236}">
              <a16:creationId xmlns:a16="http://schemas.microsoft.com/office/drawing/2014/main" id="{00000000-0008-0000-0100-000090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5" name="正方形/長方形 144">
          <a:extLst>
            <a:ext uri="{FF2B5EF4-FFF2-40B4-BE49-F238E27FC236}">
              <a16:creationId xmlns:a16="http://schemas.microsoft.com/office/drawing/2014/main" id="{00000000-0008-0000-0100-000091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6" name="正方形/長方形 145">
          <a:extLst>
            <a:ext uri="{FF2B5EF4-FFF2-40B4-BE49-F238E27FC236}">
              <a16:creationId xmlns:a16="http://schemas.microsoft.com/office/drawing/2014/main" id="{00000000-0008-0000-0100-000092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7" name="正方形/長方形 146">
          <a:extLst>
            <a:ext uri="{FF2B5EF4-FFF2-40B4-BE49-F238E27FC236}">
              <a16:creationId xmlns:a16="http://schemas.microsoft.com/office/drawing/2014/main" id="{00000000-0008-0000-0100-000093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8" name="正方形/長方形 147">
          <a:extLst>
            <a:ext uri="{FF2B5EF4-FFF2-40B4-BE49-F238E27FC236}">
              <a16:creationId xmlns:a16="http://schemas.microsoft.com/office/drawing/2014/main" id="{00000000-0008-0000-0100-000094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2" name="テキスト ボックス 151">
          <a:extLst>
            <a:ext uri="{FF2B5EF4-FFF2-40B4-BE49-F238E27FC236}">
              <a16:creationId xmlns:a16="http://schemas.microsoft.com/office/drawing/2014/main" id="{00000000-0008-0000-0100-000098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3" name="直線コネクタ 152">
          <a:extLst>
            <a:ext uri="{FF2B5EF4-FFF2-40B4-BE49-F238E27FC236}">
              <a16:creationId xmlns:a16="http://schemas.microsoft.com/office/drawing/2014/main" id="{00000000-0008-0000-0100-000099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4" name="テキスト ボックス 153">
          <a:extLst>
            <a:ext uri="{FF2B5EF4-FFF2-40B4-BE49-F238E27FC236}">
              <a16:creationId xmlns:a16="http://schemas.microsoft.com/office/drawing/2014/main" id="{00000000-0008-0000-0100-00009A000000}"/>
            </a:ext>
          </a:extLst>
        </xdr:cNvPr>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5" name="直線コネクタ 154">
          <a:extLst>
            <a:ext uri="{FF2B5EF4-FFF2-40B4-BE49-F238E27FC236}">
              <a16:creationId xmlns:a16="http://schemas.microsoft.com/office/drawing/2014/main" id="{00000000-0008-0000-0100-00009B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6" name="テキスト ボックス 155">
          <a:extLst>
            <a:ext uri="{FF2B5EF4-FFF2-40B4-BE49-F238E27FC236}">
              <a16:creationId xmlns:a16="http://schemas.microsoft.com/office/drawing/2014/main" id="{00000000-0008-0000-0100-00009C000000}"/>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5" name="直線コネクタ 164">
          <a:extLst>
            <a:ext uri="{FF2B5EF4-FFF2-40B4-BE49-F238E27FC236}">
              <a16:creationId xmlns:a16="http://schemas.microsoft.com/office/drawing/2014/main" id="{00000000-0008-0000-0100-0000A5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7" name="【橋りょう・トンネル】&#10;有形固定資産減価償却率グラフ枠">
          <a:extLst>
            <a:ext uri="{FF2B5EF4-FFF2-40B4-BE49-F238E27FC236}">
              <a16:creationId xmlns:a16="http://schemas.microsoft.com/office/drawing/2014/main" id="{00000000-0008-0000-0100-0000A7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64770</xdr:rowOff>
    </xdr:from>
    <xdr:to>
      <xdr:col>24</xdr:col>
      <xdr:colOff>62865</xdr:colOff>
      <xdr:row>63</xdr:row>
      <xdr:rowOff>3810</xdr:rowOff>
    </xdr:to>
    <xdr:cxnSp macro="">
      <xdr:nvCxnSpPr>
        <xdr:cNvPr id="168" name="直線コネクタ 167">
          <a:extLst>
            <a:ext uri="{FF2B5EF4-FFF2-40B4-BE49-F238E27FC236}">
              <a16:creationId xmlns:a16="http://schemas.microsoft.com/office/drawing/2014/main" id="{00000000-0008-0000-0100-0000A8000000}"/>
            </a:ext>
          </a:extLst>
        </xdr:cNvPr>
        <xdr:cNvCxnSpPr/>
      </xdr:nvCxnSpPr>
      <xdr:spPr>
        <a:xfrm flipV="1">
          <a:off x="4634865" y="9665970"/>
          <a:ext cx="0" cy="1139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7637</xdr:rowOff>
    </xdr:from>
    <xdr:ext cx="405111" cy="259045"/>
    <xdr:sp macro="" textlink="">
      <xdr:nvSpPr>
        <xdr:cNvPr id="169" name="【橋りょう・トンネル】&#10;有形固定資産減価償却率最小値テキスト">
          <a:extLst>
            <a:ext uri="{FF2B5EF4-FFF2-40B4-BE49-F238E27FC236}">
              <a16:creationId xmlns:a16="http://schemas.microsoft.com/office/drawing/2014/main" id="{00000000-0008-0000-0100-0000A9000000}"/>
            </a:ext>
          </a:extLst>
        </xdr:cNvPr>
        <xdr:cNvSpPr txBox="1"/>
      </xdr:nvSpPr>
      <xdr:spPr>
        <a:xfrm>
          <a:off x="4673600" y="1080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3810</xdr:rowOff>
    </xdr:from>
    <xdr:to>
      <xdr:col>24</xdr:col>
      <xdr:colOff>152400</xdr:colOff>
      <xdr:row>63</xdr:row>
      <xdr:rowOff>3810</xdr:rowOff>
    </xdr:to>
    <xdr:cxnSp macro="">
      <xdr:nvCxnSpPr>
        <xdr:cNvPr id="170" name="直線コネクタ 169">
          <a:extLst>
            <a:ext uri="{FF2B5EF4-FFF2-40B4-BE49-F238E27FC236}">
              <a16:creationId xmlns:a16="http://schemas.microsoft.com/office/drawing/2014/main" id="{00000000-0008-0000-0100-0000AA000000}"/>
            </a:ext>
          </a:extLst>
        </xdr:cNvPr>
        <xdr:cNvCxnSpPr/>
      </xdr:nvCxnSpPr>
      <xdr:spPr>
        <a:xfrm>
          <a:off x="4546600" y="10805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11447</xdr:rowOff>
    </xdr:from>
    <xdr:ext cx="405111" cy="259045"/>
    <xdr:sp macro="" textlink="">
      <xdr:nvSpPr>
        <xdr:cNvPr id="171" name="【橋りょう・トンネル】&#10;有形固定資産減価償却率最大値テキスト">
          <a:extLst>
            <a:ext uri="{FF2B5EF4-FFF2-40B4-BE49-F238E27FC236}">
              <a16:creationId xmlns:a16="http://schemas.microsoft.com/office/drawing/2014/main" id="{00000000-0008-0000-0100-0000AB000000}"/>
            </a:ext>
          </a:extLst>
        </xdr:cNvPr>
        <xdr:cNvSpPr txBox="1"/>
      </xdr:nvSpPr>
      <xdr:spPr>
        <a:xfrm>
          <a:off x="4673600" y="9441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64770</xdr:rowOff>
    </xdr:from>
    <xdr:to>
      <xdr:col>24</xdr:col>
      <xdr:colOff>152400</xdr:colOff>
      <xdr:row>56</xdr:row>
      <xdr:rowOff>64770</xdr:rowOff>
    </xdr:to>
    <xdr:cxnSp macro="">
      <xdr:nvCxnSpPr>
        <xdr:cNvPr id="172" name="直線コネクタ 171">
          <a:extLst>
            <a:ext uri="{FF2B5EF4-FFF2-40B4-BE49-F238E27FC236}">
              <a16:creationId xmlns:a16="http://schemas.microsoft.com/office/drawing/2014/main" id="{00000000-0008-0000-0100-0000AC000000}"/>
            </a:ext>
          </a:extLst>
        </xdr:cNvPr>
        <xdr:cNvCxnSpPr/>
      </xdr:nvCxnSpPr>
      <xdr:spPr>
        <a:xfrm>
          <a:off x="4546600" y="966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91457</xdr:rowOff>
    </xdr:from>
    <xdr:ext cx="405111" cy="259045"/>
    <xdr:sp macro="" textlink="">
      <xdr:nvSpPr>
        <xdr:cNvPr id="173" name="【橋りょう・トンネル】&#10;有形固定資産減価償却率平均値テキスト">
          <a:extLst>
            <a:ext uri="{FF2B5EF4-FFF2-40B4-BE49-F238E27FC236}">
              <a16:creationId xmlns:a16="http://schemas.microsoft.com/office/drawing/2014/main" id="{00000000-0008-0000-0100-0000AD000000}"/>
            </a:ext>
          </a:extLst>
        </xdr:cNvPr>
        <xdr:cNvSpPr txBox="1"/>
      </xdr:nvSpPr>
      <xdr:spPr>
        <a:xfrm>
          <a:off x="4673600" y="10207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113030</xdr:rowOff>
    </xdr:from>
    <xdr:to>
      <xdr:col>24</xdr:col>
      <xdr:colOff>114300</xdr:colOff>
      <xdr:row>60</xdr:row>
      <xdr:rowOff>43180</xdr:rowOff>
    </xdr:to>
    <xdr:sp macro="" textlink="">
      <xdr:nvSpPr>
        <xdr:cNvPr id="174" name="フローチャート: 判断 173">
          <a:extLst>
            <a:ext uri="{FF2B5EF4-FFF2-40B4-BE49-F238E27FC236}">
              <a16:creationId xmlns:a16="http://schemas.microsoft.com/office/drawing/2014/main" id="{00000000-0008-0000-0100-0000AE000000}"/>
            </a:ext>
          </a:extLst>
        </xdr:cNvPr>
        <xdr:cNvSpPr/>
      </xdr:nvSpPr>
      <xdr:spPr>
        <a:xfrm>
          <a:off x="4584700" y="1022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55880</xdr:rowOff>
    </xdr:from>
    <xdr:to>
      <xdr:col>20</xdr:col>
      <xdr:colOff>38100</xdr:colOff>
      <xdr:row>59</xdr:row>
      <xdr:rowOff>157480</xdr:rowOff>
    </xdr:to>
    <xdr:sp macro="" textlink="">
      <xdr:nvSpPr>
        <xdr:cNvPr id="175" name="フローチャート: 判断 174">
          <a:extLst>
            <a:ext uri="{FF2B5EF4-FFF2-40B4-BE49-F238E27FC236}">
              <a16:creationId xmlns:a16="http://schemas.microsoft.com/office/drawing/2014/main" id="{00000000-0008-0000-0100-0000AF000000}"/>
            </a:ext>
          </a:extLst>
        </xdr:cNvPr>
        <xdr:cNvSpPr/>
      </xdr:nvSpPr>
      <xdr:spPr>
        <a:xfrm>
          <a:off x="3746500" y="1017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116840</xdr:rowOff>
    </xdr:from>
    <xdr:to>
      <xdr:col>15</xdr:col>
      <xdr:colOff>101600</xdr:colOff>
      <xdr:row>60</xdr:row>
      <xdr:rowOff>46990</xdr:rowOff>
    </xdr:to>
    <xdr:sp macro="" textlink="">
      <xdr:nvSpPr>
        <xdr:cNvPr id="176" name="フローチャート: 判断 175">
          <a:extLst>
            <a:ext uri="{FF2B5EF4-FFF2-40B4-BE49-F238E27FC236}">
              <a16:creationId xmlns:a16="http://schemas.microsoft.com/office/drawing/2014/main" id="{00000000-0008-0000-0100-0000B0000000}"/>
            </a:ext>
          </a:extLst>
        </xdr:cNvPr>
        <xdr:cNvSpPr/>
      </xdr:nvSpPr>
      <xdr:spPr>
        <a:xfrm>
          <a:off x="28575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74930</xdr:rowOff>
    </xdr:from>
    <xdr:to>
      <xdr:col>10</xdr:col>
      <xdr:colOff>165100</xdr:colOff>
      <xdr:row>60</xdr:row>
      <xdr:rowOff>5080</xdr:rowOff>
    </xdr:to>
    <xdr:sp macro="" textlink="">
      <xdr:nvSpPr>
        <xdr:cNvPr id="177" name="フローチャート: 判断 176">
          <a:extLst>
            <a:ext uri="{FF2B5EF4-FFF2-40B4-BE49-F238E27FC236}">
              <a16:creationId xmlns:a16="http://schemas.microsoft.com/office/drawing/2014/main" id="{00000000-0008-0000-0100-0000B1000000}"/>
            </a:ext>
          </a:extLst>
        </xdr:cNvPr>
        <xdr:cNvSpPr/>
      </xdr:nvSpPr>
      <xdr:spPr>
        <a:xfrm>
          <a:off x="1968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21590</xdr:rowOff>
    </xdr:from>
    <xdr:to>
      <xdr:col>6</xdr:col>
      <xdr:colOff>38100</xdr:colOff>
      <xdr:row>59</xdr:row>
      <xdr:rowOff>123190</xdr:rowOff>
    </xdr:to>
    <xdr:sp macro="" textlink="">
      <xdr:nvSpPr>
        <xdr:cNvPr id="178" name="フローチャート: 判断 177">
          <a:extLst>
            <a:ext uri="{FF2B5EF4-FFF2-40B4-BE49-F238E27FC236}">
              <a16:creationId xmlns:a16="http://schemas.microsoft.com/office/drawing/2014/main" id="{00000000-0008-0000-0100-0000B2000000}"/>
            </a:ext>
          </a:extLst>
        </xdr:cNvPr>
        <xdr:cNvSpPr/>
      </xdr:nvSpPr>
      <xdr:spPr>
        <a:xfrm>
          <a:off x="1079500" y="1013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00000000-0008-0000-0100-0000B3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00000000-0008-0000-0100-0000B4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00000000-0008-0000-0100-0000B5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100-0000B6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100-0000B7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147320</xdr:rowOff>
    </xdr:from>
    <xdr:to>
      <xdr:col>24</xdr:col>
      <xdr:colOff>114300</xdr:colOff>
      <xdr:row>58</xdr:row>
      <xdr:rowOff>77470</xdr:rowOff>
    </xdr:to>
    <xdr:sp macro="" textlink="">
      <xdr:nvSpPr>
        <xdr:cNvPr id="184" name="楕円 183">
          <a:extLst>
            <a:ext uri="{FF2B5EF4-FFF2-40B4-BE49-F238E27FC236}">
              <a16:creationId xmlns:a16="http://schemas.microsoft.com/office/drawing/2014/main" id="{00000000-0008-0000-0100-0000B8000000}"/>
            </a:ext>
          </a:extLst>
        </xdr:cNvPr>
        <xdr:cNvSpPr/>
      </xdr:nvSpPr>
      <xdr:spPr>
        <a:xfrm>
          <a:off x="4584700" y="991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170197</xdr:rowOff>
    </xdr:from>
    <xdr:ext cx="405111" cy="259045"/>
    <xdr:sp macro="" textlink="">
      <xdr:nvSpPr>
        <xdr:cNvPr id="185" name="【橋りょう・トンネル】&#10;有形固定資産減価償却率該当値テキスト">
          <a:extLst>
            <a:ext uri="{FF2B5EF4-FFF2-40B4-BE49-F238E27FC236}">
              <a16:creationId xmlns:a16="http://schemas.microsoft.com/office/drawing/2014/main" id="{00000000-0008-0000-0100-0000B9000000}"/>
            </a:ext>
          </a:extLst>
        </xdr:cNvPr>
        <xdr:cNvSpPr txBox="1"/>
      </xdr:nvSpPr>
      <xdr:spPr>
        <a:xfrm>
          <a:off x="4673600" y="977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82550</xdr:rowOff>
    </xdr:from>
    <xdr:to>
      <xdr:col>20</xdr:col>
      <xdr:colOff>38100</xdr:colOff>
      <xdr:row>58</xdr:row>
      <xdr:rowOff>12700</xdr:rowOff>
    </xdr:to>
    <xdr:sp macro="" textlink="">
      <xdr:nvSpPr>
        <xdr:cNvPr id="186" name="楕円 185">
          <a:extLst>
            <a:ext uri="{FF2B5EF4-FFF2-40B4-BE49-F238E27FC236}">
              <a16:creationId xmlns:a16="http://schemas.microsoft.com/office/drawing/2014/main" id="{00000000-0008-0000-0100-0000BA000000}"/>
            </a:ext>
          </a:extLst>
        </xdr:cNvPr>
        <xdr:cNvSpPr/>
      </xdr:nvSpPr>
      <xdr:spPr>
        <a:xfrm>
          <a:off x="37465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133350</xdr:rowOff>
    </xdr:from>
    <xdr:to>
      <xdr:col>24</xdr:col>
      <xdr:colOff>63500</xdr:colOff>
      <xdr:row>58</xdr:row>
      <xdr:rowOff>26670</xdr:rowOff>
    </xdr:to>
    <xdr:cxnSp macro="">
      <xdr:nvCxnSpPr>
        <xdr:cNvPr id="187" name="直線コネクタ 186">
          <a:extLst>
            <a:ext uri="{FF2B5EF4-FFF2-40B4-BE49-F238E27FC236}">
              <a16:creationId xmlns:a16="http://schemas.microsoft.com/office/drawing/2014/main" id="{00000000-0008-0000-0100-0000BB000000}"/>
            </a:ext>
          </a:extLst>
        </xdr:cNvPr>
        <xdr:cNvCxnSpPr/>
      </xdr:nvCxnSpPr>
      <xdr:spPr>
        <a:xfrm>
          <a:off x="3797300" y="9906000"/>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21590</xdr:rowOff>
    </xdr:from>
    <xdr:to>
      <xdr:col>15</xdr:col>
      <xdr:colOff>101600</xdr:colOff>
      <xdr:row>57</xdr:row>
      <xdr:rowOff>123190</xdr:rowOff>
    </xdr:to>
    <xdr:sp macro="" textlink="">
      <xdr:nvSpPr>
        <xdr:cNvPr id="188" name="楕円 187">
          <a:extLst>
            <a:ext uri="{FF2B5EF4-FFF2-40B4-BE49-F238E27FC236}">
              <a16:creationId xmlns:a16="http://schemas.microsoft.com/office/drawing/2014/main" id="{00000000-0008-0000-0100-0000BC000000}"/>
            </a:ext>
          </a:extLst>
        </xdr:cNvPr>
        <xdr:cNvSpPr/>
      </xdr:nvSpPr>
      <xdr:spPr>
        <a:xfrm>
          <a:off x="2857500" y="9794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72390</xdr:rowOff>
    </xdr:from>
    <xdr:to>
      <xdr:col>19</xdr:col>
      <xdr:colOff>177800</xdr:colOff>
      <xdr:row>57</xdr:row>
      <xdr:rowOff>133350</xdr:rowOff>
    </xdr:to>
    <xdr:cxnSp macro="">
      <xdr:nvCxnSpPr>
        <xdr:cNvPr id="189" name="直線コネクタ 188">
          <a:extLst>
            <a:ext uri="{FF2B5EF4-FFF2-40B4-BE49-F238E27FC236}">
              <a16:creationId xmlns:a16="http://schemas.microsoft.com/office/drawing/2014/main" id="{00000000-0008-0000-0100-0000BD000000}"/>
            </a:ext>
          </a:extLst>
        </xdr:cNvPr>
        <xdr:cNvCxnSpPr/>
      </xdr:nvCxnSpPr>
      <xdr:spPr>
        <a:xfrm>
          <a:off x="2908300" y="98450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132080</xdr:rowOff>
    </xdr:from>
    <xdr:to>
      <xdr:col>10</xdr:col>
      <xdr:colOff>165100</xdr:colOff>
      <xdr:row>57</xdr:row>
      <xdr:rowOff>62230</xdr:rowOff>
    </xdr:to>
    <xdr:sp macro="" textlink="">
      <xdr:nvSpPr>
        <xdr:cNvPr id="190" name="楕円 189">
          <a:extLst>
            <a:ext uri="{FF2B5EF4-FFF2-40B4-BE49-F238E27FC236}">
              <a16:creationId xmlns:a16="http://schemas.microsoft.com/office/drawing/2014/main" id="{00000000-0008-0000-0100-0000BE000000}"/>
            </a:ext>
          </a:extLst>
        </xdr:cNvPr>
        <xdr:cNvSpPr/>
      </xdr:nvSpPr>
      <xdr:spPr>
        <a:xfrm>
          <a:off x="1968500" y="973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11430</xdr:rowOff>
    </xdr:from>
    <xdr:to>
      <xdr:col>15</xdr:col>
      <xdr:colOff>50800</xdr:colOff>
      <xdr:row>57</xdr:row>
      <xdr:rowOff>72390</xdr:rowOff>
    </xdr:to>
    <xdr:cxnSp macro="">
      <xdr:nvCxnSpPr>
        <xdr:cNvPr id="191" name="直線コネクタ 190">
          <a:extLst>
            <a:ext uri="{FF2B5EF4-FFF2-40B4-BE49-F238E27FC236}">
              <a16:creationId xmlns:a16="http://schemas.microsoft.com/office/drawing/2014/main" id="{00000000-0008-0000-0100-0000BF000000}"/>
            </a:ext>
          </a:extLst>
        </xdr:cNvPr>
        <xdr:cNvCxnSpPr/>
      </xdr:nvCxnSpPr>
      <xdr:spPr>
        <a:xfrm>
          <a:off x="2019300" y="97840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56</xdr:row>
      <xdr:rowOff>67310</xdr:rowOff>
    </xdr:from>
    <xdr:to>
      <xdr:col>6</xdr:col>
      <xdr:colOff>38100</xdr:colOff>
      <xdr:row>56</xdr:row>
      <xdr:rowOff>168910</xdr:rowOff>
    </xdr:to>
    <xdr:sp macro="" textlink="">
      <xdr:nvSpPr>
        <xdr:cNvPr id="192" name="楕円 191">
          <a:extLst>
            <a:ext uri="{FF2B5EF4-FFF2-40B4-BE49-F238E27FC236}">
              <a16:creationId xmlns:a16="http://schemas.microsoft.com/office/drawing/2014/main" id="{00000000-0008-0000-0100-0000C0000000}"/>
            </a:ext>
          </a:extLst>
        </xdr:cNvPr>
        <xdr:cNvSpPr/>
      </xdr:nvSpPr>
      <xdr:spPr>
        <a:xfrm>
          <a:off x="1079500" y="9668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56</xdr:row>
      <xdr:rowOff>118110</xdr:rowOff>
    </xdr:from>
    <xdr:to>
      <xdr:col>10</xdr:col>
      <xdr:colOff>114300</xdr:colOff>
      <xdr:row>57</xdr:row>
      <xdr:rowOff>11430</xdr:rowOff>
    </xdr:to>
    <xdr:cxnSp macro="">
      <xdr:nvCxnSpPr>
        <xdr:cNvPr id="193" name="直線コネクタ 192">
          <a:extLst>
            <a:ext uri="{FF2B5EF4-FFF2-40B4-BE49-F238E27FC236}">
              <a16:creationId xmlns:a16="http://schemas.microsoft.com/office/drawing/2014/main" id="{00000000-0008-0000-0100-0000C1000000}"/>
            </a:ext>
          </a:extLst>
        </xdr:cNvPr>
        <xdr:cNvCxnSpPr/>
      </xdr:nvCxnSpPr>
      <xdr:spPr>
        <a:xfrm>
          <a:off x="1130300" y="971931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148607</xdr:rowOff>
    </xdr:from>
    <xdr:ext cx="405111" cy="259045"/>
    <xdr:sp macro="" textlink="">
      <xdr:nvSpPr>
        <xdr:cNvPr id="194" name="n_1aveValue【橋りょう・トンネル】&#10;有形固定資産減価償却率">
          <a:extLst>
            <a:ext uri="{FF2B5EF4-FFF2-40B4-BE49-F238E27FC236}">
              <a16:creationId xmlns:a16="http://schemas.microsoft.com/office/drawing/2014/main" id="{00000000-0008-0000-0100-0000C2000000}"/>
            </a:ext>
          </a:extLst>
        </xdr:cNvPr>
        <xdr:cNvSpPr txBox="1"/>
      </xdr:nvSpPr>
      <xdr:spPr>
        <a:xfrm>
          <a:off x="3582044" y="1026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38117</xdr:rowOff>
    </xdr:from>
    <xdr:ext cx="405111" cy="259045"/>
    <xdr:sp macro="" textlink="">
      <xdr:nvSpPr>
        <xdr:cNvPr id="195" name="n_2aveValue【橋りょう・トンネル】&#10;有形固定資産減価償却率">
          <a:extLst>
            <a:ext uri="{FF2B5EF4-FFF2-40B4-BE49-F238E27FC236}">
              <a16:creationId xmlns:a16="http://schemas.microsoft.com/office/drawing/2014/main" id="{00000000-0008-0000-0100-0000C3000000}"/>
            </a:ext>
          </a:extLst>
        </xdr:cNvPr>
        <xdr:cNvSpPr txBox="1"/>
      </xdr:nvSpPr>
      <xdr:spPr>
        <a:xfrm>
          <a:off x="2705744" y="1032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167657</xdr:rowOff>
    </xdr:from>
    <xdr:ext cx="405111" cy="259045"/>
    <xdr:sp macro="" textlink="">
      <xdr:nvSpPr>
        <xdr:cNvPr id="196" name="n_3aveValue【橋りょう・トンネル】&#10;有形固定資産減価償却率">
          <a:extLst>
            <a:ext uri="{FF2B5EF4-FFF2-40B4-BE49-F238E27FC236}">
              <a16:creationId xmlns:a16="http://schemas.microsoft.com/office/drawing/2014/main" id="{00000000-0008-0000-0100-0000C4000000}"/>
            </a:ext>
          </a:extLst>
        </xdr:cNvPr>
        <xdr:cNvSpPr txBox="1"/>
      </xdr:nvSpPr>
      <xdr:spPr>
        <a:xfrm>
          <a:off x="1816744" y="1028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114317</xdr:rowOff>
    </xdr:from>
    <xdr:ext cx="405111" cy="259045"/>
    <xdr:sp macro="" textlink="">
      <xdr:nvSpPr>
        <xdr:cNvPr id="197" name="n_4aveValue【橋りょう・トンネル】&#10;有形固定資産減価償却率">
          <a:extLst>
            <a:ext uri="{FF2B5EF4-FFF2-40B4-BE49-F238E27FC236}">
              <a16:creationId xmlns:a16="http://schemas.microsoft.com/office/drawing/2014/main" id="{00000000-0008-0000-0100-0000C5000000}"/>
            </a:ext>
          </a:extLst>
        </xdr:cNvPr>
        <xdr:cNvSpPr txBox="1"/>
      </xdr:nvSpPr>
      <xdr:spPr>
        <a:xfrm>
          <a:off x="927744" y="10229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29227</xdr:rowOff>
    </xdr:from>
    <xdr:ext cx="405111" cy="259045"/>
    <xdr:sp macro="" textlink="">
      <xdr:nvSpPr>
        <xdr:cNvPr id="198" name="n_1mainValue【橋りょう・トンネル】&#10;有形固定資産減価償却率">
          <a:extLst>
            <a:ext uri="{FF2B5EF4-FFF2-40B4-BE49-F238E27FC236}">
              <a16:creationId xmlns:a16="http://schemas.microsoft.com/office/drawing/2014/main" id="{00000000-0008-0000-0100-0000C6000000}"/>
            </a:ext>
          </a:extLst>
        </xdr:cNvPr>
        <xdr:cNvSpPr txBox="1"/>
      </xdr:nvSpPr>
      <xdr:spPr>
        <a:xfrm>
          <a:off x="3582044" y="963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139717</xdr:rowOff>
    </xdr:from>
    <xdr:ext cx="405111" cy="259045"/>
    <xdr:sp macro="" textlink="">
      <xdr:nvSpPr>
        <xdr:cNvPr id="199" name="n_2mainValue【橋りょう・トンネル】&#10;有形固定資産減価償却率">
          <a:extLst>
            <a:ext uri="{FF2B5EF4-FFF2-40B4-BE49-F238E27FC236}">
              <a16:creationId xmlns:a16="http://schemas.microsoft.com/office/drawing/2014/main" id="{00000000-0008-0000-0100-0000C7000000}"/>
            </a:ext>
          </a:extLst>
        </xdr:cNvPr>
        <xdr:cNvSpPr txBox="1"/>
      </xdr:nvSpPr>
      <xdr:spPr>
        <a:xfrm>
          <a:off x="2705744" y="956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78757</xdr:rowOff>
    </xdr:from>
    <xdr:ext cx="405111" cy="259045"/>
    <xdr:sp macro="" textlink="">
      <xdr:nvSpPr>
        <xdr:cNvPr id="200" name="n_3mainValue【橋りょう・トンネル】&#10;有形固定資産減価償却率">
          <a:extLst>
            <a:ext uri="{FF2B5EF4-FFF2-40B4-BE49-F238E27FC236}">
              <a16:creationId xmlns:a16="http://schemas.microsoft.com/office/drawing/2014/main" id="{00000000-0008-0000-0100-0000C8000000}"/>
            </a:ext>
          </a:extLst>
        </xdr:cNvPr>
        <xdr:cNvSpPr txBox="1"/>
      </xdr:nvSpPr>
      <xdr:spPr>
        <a:xfrm>
          <a:off x="1816744" y="950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13987</xdr:rowOff>
    </xdr:from>
    <xdr:ext cx="405111" cy="259045"/>
    <xdr:sp macro="" textlink="">
      <xdr:nvSpPr>
        <xdr:cNvPr id="201" name="n_4main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927744" y="9443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2" name="正方形/長方形 201">
          <a:extLst>
            <a:ext uri="{FF2B5EF4-FFF2-40B4-BE49-F238E27FC236}">
              <a16:creationId xmlns:a16="http://schemas.microsoft.com/office/drawing/2014/main" id="{00000000-0008-0000-0100-0000CA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3" name="正方形/長方形 202">
          <a:extLst>
            <a:ext uri="{FF2B5EF4-FFF2-40B4-BE49-F238E27FC236}">
              <a16:creationId xmlns:a16="http://schemas.microsoft.com/office/drawing/2014/main" id="{00000000-0008-0000-0100-0000CB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4" name="正方形/長方形 203">
          <a:extLst>
            <a:ext uri="{FF2B5EF4-FFF2-40B4-BE49-F238E27FC236}">
              <a16:creationId xmlns:a16="http://schemas.microsoft.com/office/drawing/2014/main" id="{00000000-0008-0000-0100-0000CC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5" name="正方形/長方形 204">
          <a:extLst>
            <a:ext uri="{FF2B5EF4-FFF2-40B4-BE49-F238E27FC236}">
              <a16:creationId xmlns:a16="http://schemas.microsoft.com/office/drawing/2014/main" id="{00000000-0008-0000-0100-0000CD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6" name="正方形/長方形 205">
          <a:extLst>
            <a:ext uri="{FF2B5EF4-FFF2-40B4-BE49-F238E27FC236}">
              <a16:creationId xmlns:a16="http://schemas.microsoft.com/office/drawing/2014/main" id="{00000000-0008-0000-0100-0000CE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7" name="正方形/長方形 206">
          <a:extLst>
            <a:ext uri="{FF2B5EF4-FFF2-40B4-BE49-F238E27FC236}">
              <a16:creationId xmlns:a16="http://schemas.microsoft.com/office/drawing/2014/main" id="{00000000-0008-0000-0100-0000CF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8" name="正方形/長方形 207">
          <a:extLst>
            <a:ext uri="{FF2B5EF4-FFF2-40B4-BE49-F238E27FC236}">
              <a16:creationId xmlns:a16="http://schemas.microsoft.com/office/drawing/2014/main" id="{00000000-0008-0000-0100-0000D0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0" name="テキスト ボックス 209">
          <a:extLst>
            <a:ext uri="{FF2B5EF4-FFF2-40B4-BE49-F238E27FC236}">
              <a16:creationId xmlns:a16="http://schemas.microsoft.com/office/drawing/2014/main" id="{00000000-0008-0000-0100-0000D2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1" name="直線コネクタ 210">
          <a:extLst>
            <a:ext uri="{FF2B5EF4-FFF2-40B4-BE49-F238E27FC236}">
              <a16:creationId xmlns:a16="http://schemas.microsoft.com/office/drawing/2014/main" id="{00000000-0008-0000-0100-0000D3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2" name="直線コネクタ 211">
          <a:extLst>
            <a:ext uri="{FF2B5EF4-FFF2-40B4-BE49-F238E27FC236}">
              <a16:creationId xmlns:a16="http://schemas.microsoft.com/office/drawing/2014/main" id="{00000000-0008-0000-0100-0000D4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3" name="テキスト ボックス 212">
          <a:extLst>
            <a:ext uri="{FF2B5EF4-FFF2-40B4-BE49-F238E27FC236}">
              <a16:creationId xmlns:a16="http://schemas.microsoft.com/office/drawing/2014/main" id="{00000000-0008-0000-0100-0000D5000000}"/>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4" name="直線コネクタ 213">
          <a:extLst>
            <a:ext uri="{FF2B5EF4-FFF2-40B4-BE49-F238E27FC236}">
              <a16:creationId xmlns:a16="http://schemas.microsoft.com/office/drawing/2014/main" id="{00000000-0008-0000-0100-0000D6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5" name="テキスト ボックス 214">
          <a:extLst>
            <a:ext uri="{FF2B5EF4-FFF2-40B4-BE49-F238E27FC236}">
              <a16:creationId xmlns:a16="http://schemas.microsoft.com/office/drawing/2014/main" id="{00000000-0008-0000-0100-0000D7000000}"/>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6" name="直線コネクタ 215">
          <a:extLst>
            <a:ext uri="{FF2B5EF4-FFF2-40B4-BE49-F238E27FC236}">
              <a16:creationId xmlns:a16="http://schemas.microsoft.com/office/drawing/2014/main" id="{00000000-0008-0000-0100-0000D8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17" name="テキスト ボックス 216">
          <a:extLst>
            <a:ext uri="{FF2B5EF4-FFF2-40B4-BE49-F238E27FC236}">
              <a16:creationId xmlns:a16="http://schemas.microsoft.com/office/drawing/2014/main" id="{00000000-0008-0000-0100-0000D9000000}"/>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8" name="直線コネクタ 217">
          <a:extLst>
            <a:ext uri="{FF2B5EF4-FFF2-40B4-BE49-F238E27FC236}">
              <a16:creationId xmlns:a16="http://schemas.microsoft.com/office/drawing/2014/main" id="{00000000-0008-0000-0100-0000DA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19" name="テキスト ボックス 218">
          <a:extLst>
            <a:ext uri="{FF2B5EF4-FFF2-40B4-BE49-F238E27FC236}">
              <a16:creationId xmlns:a16="http://schemas.microsoft.com/office/drawing/2014/main" id="{00000000-0008-0000-0100-0000DB000000}"/>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0" name="直線コネクタ 219">
          <a:extLst>
            <a:ext uri="{FF2B5EF4-FFF2-40B4-BE49-F238E27FC236}">
              <a16:creationId xmlns:a16="http://schemas.microsoft.com/office/drawing/2014/main" id="{00000000-0008-0000-0100-0000DC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1" name="テキスト ボックス 220">
          <a:extLst>
            <a:ext uri="{FF2B5EF4-FFF2-40B4-BE49-F238E27FC236}">
              <a16:creationId xmlns:a16="http://schemas.microsoft.com/office/drawing/2014/main" id="{00000000-0008-0000-0100-0000DD000000}"/>
            </a:ext>
          </a:extLst>
        </xdr:cNvPr>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2" name="直線コネクタ 221">
          <a:extLst>
            <a:ext uri="{FF2B5EF4-FFF2-40B4-BE49-F238E27FC236}">
              <a16:creationId xmlns:a16="http://schemas.microsoft.com/office/drawing/2014/main" id="{00000000-0008-0000-0100-0000DE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70049</xdr:rowOff>
    </xdr:from>
    <xdr:ext cx="595419" cy="259045"/>
    <xdr:sp macro="" textlink="">
      <xdr:nvSpPr>
        <xdr:cNvPr id="223" name="テキスト ボックス 222">
          <a:extLst>
            <a:ext uri="{FF2B5EF4-FFF2-40B4-BE49-F238E27FC236}">
              <a16:creationId xmlns:a16="http://schemas.microsoft.com/office/drawing/2014/main" id="{00000000-0008-0000-0100-0000DF000000}"/>
            </a:ext>
          </a:extLst>
        </xdr:cNvPr>
        <xdr:cNvSpPr txBox="1"/>
      </xdr:nvSpPr>
      <xdr:spPr>
        <a:xfrm>
          <a:off x="6008581" y="932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4" name="直線コネクタ 223">
          <a:extLst>
            <a:ext uri="{FF2B5EF4-FFF2-40B4-BE49-F238E27FC236}">
              <a16:creationId xmlns:a16="http://schemas.microsoft.com/office/drawing/2014/main" id="{00000000-0008-0000-0100-0000E0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5" name="テキスト ボックス 224">
          <a:extLst>
            <a:ext uri="{FF2B5EF4-FFF2-40B4-BE49-F238E27FC236}">
              <a16:creationId xmlns:a16="http://schemas.microsoft.com/office/drawing/2014/main" id="{00000000-0008-0000-0100-0000E1000000}"/>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6" name="【橋りょう・トンネル】&#10;一人当たり有形固定資産（償却資産）額グラフ枠">
          <a:extLst>
            <a:ext uri="{FF2B5EF4-FFF2-40B4-BE49-F238E27FC236}">
              <a16:creationId xmlns:a16="http://schemas.microsoft.com/office/drawing/2014/main" id="{00000000-0008-0000-0100-0000E2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20283</xdr:rowOff>
    </xdr:from>
    <xdr:to>
      <xdr:col>54</xdr:col>
      <xdr:colOff>189865</xdr:colOff>
      <xdr:row>64</xdr:row>
      <xdr:rowOff>7713</xdr:rowOff>
    </xdr:to>
    <xdr:cxnSp macro="">
      <xdr:nvCxnSpPr>
        <xdr:cNvPr id="227" name="直線コネクタ 226">
          <a:extLst>
            <a:ext uri="{FF2B5EF4-FFF2-40B4-BE49-F238E27FC236}">
              <a16:creationId xmlns:a16="http://schemas.microsoft.com/office/drawing/2014/main" id="{00000000-0008-0000-0100-0000E3000000}"/>
            </a:ext>
          </a:extLst>
        </xdr:cNvPr>
        <xdr:cNvCxnSpPr/>
      </xdr:nvCxnSpPr>
      <xdr:spPr>
        <a:xfrm flipV="1">
          <a:off x="10476865" y="9621483"/>
          <a:ext cx="0" cy="1359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11540</xdr:rowOff>
    </xdr:from>
    <xdr:ext cx="534377" cy="259045"/>
    <xdr:sp macro="" textlink="">
      <xdr:nvSpPr>
        <xdr:cNvPr id="228" name="【橋りょう・トンネル】&#10;一人当たり有形固定資産（償却資産）額最小値テキスト">
          <a:extLst>
            <a:ext uri="{FF2B5EF4-FFF2-40B4-BE49-F238E27FC236}">
              <a16:creationId xmlns:a16="http://schemas.microsoft.com/office/drawing/2014/main" id="{00000000-0008-0000-0100-0000E4000000}"/>
            </a:ext>
          </a:extLst>
        </xdr:cNvPr>
        <xdr:cNvSpPr txBox="1"/>
      </xdr:nvSpPr>
      <xdr:spPr>
        <a:xfrm>
          <a:off x="10515600" y="10984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7713</xdr:rowOff>
    </xdr:from>
    <xdr:to>
      <xdr:col>55</xdr:col>
      <xdr:colOff>88900</xdr:colOff>
      <xdr:row>64</xdr:row>
      <xdr:rowOff>7713</xdr:rowOff>
    </xdr:to>
    <xdr:cxnSp macro="">
      <xdr:nvCxnSpPr>
        <xdr:cNvPr id="229" name="直線コネクタ 228">
          <a:extLst>
            <a:ext uri="{FF2B5EF4-FFF2-40B4-BE49-F238E27FC236}">
              <a16:creationId xmlns:a16="http://schemas.microsoft.com/office/drawing/2014/main" id="{00000000-0008-0000-0100-0000E5000000}"/>
            </a:ext>
          </a:extLst>
        </xdr:cNvPr>
        <xdr:cNvCxnSpPr/>
      </xdr:nvCxnSpPr>
      <xdr:spPr>
        <a:xfrm>
          <a:off x="10388600" y="10980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138410</xdr:rowOff>
    </xdr:from>
    <xdr:ext cx="599010" cy="259045"/>
    <xdr:sp macro="" textlink="">
      <xdr:nvSpPr>
        <xdr:cNvPr id="230" name="【橋りょう・トンネル】&#10;一人当たり有形固定資産（償却資産）額最大値テキスト">
          <a:extLst>
            <a:ext uri="{FF2B5EF4-FFF2-40B4-BE49-F238E27FC236}">
              <a16:creationId xmlns:a16="http://schemas.microsoft.com/office/drawing/2014/main" id="{00000000-0008-0000-0100-0000E6000000}"/>
            </a:ext>
          </a:extLst>
        </xdr:cNvPr>
        <xdr:cNvSpPr txBox="1"/>
      </xdr:nvSpPr>
      <xdr:spPr>
        <a:xfrm>
          <a:off x="10515600" y="9396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20283</xdr:rowOff>
    </xdr:from>
    <xdr:to>
      <xdr:col>55</xdr:col>
      <xdr:colOff>88900</xdr:colOff>
      <xdr:row>56</xdr:row>
      <xdr:rowOff>20283</xdr:rowOff>
    </xdr:to>
    <xdr:cxnSp macro="">
      <xdr:nvCxnSpPr>
        <xdr:cNvPr id="231" name="直線コネクタ 230">
          <a:extLst>
            <a:ext uri="{FF2B5EF4-FFF2-40B4-BE49-F238E27FC236}">
              <a16:creationId xmlns:a16="http://schemas.microsoft.com/office/drawing/2014/main" id="{00000000-0008-0000-0100-0000E7000000}"/>
            </a:ext>
          </a:extLst>
        </xdr:cNvPr>
        <xdr:cNvCxnSpPr/>
      </xdr:nvCxnSpPr>
      <xdr:spPr>
        <a:xfrm>
          <a:off x="10388600" y="9621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120647</xdr:rowOff>
    </xdr:from>
    <xdr:ext cx="599010" cy="259045"/>
    <xdr:sp macro="" textlink="">
      <xdr:nvSpPr>
        <xdr:cNvPr id="232" name="【橋りょう・トンネル】&#10;一人当たり有形固定資産（償却資産）額平均値テキスト">
          <a:extLst>
            <a:ext uri="{FF2B5EF4-FFF2-40B4-BE49-F238E27FC236}">
              <a16:creationId xmlns:a16="http://schemas.microsoft.com/office/drawing/2014/main" id="{00000000-0008-0000-0100-0000E8000000}"/>
            </a:ext>
          </a:extLst>
        </xdr:cNvPr>
        <xdr:cNvSpPr txBox="1"/>
      </xdr:nvSpPr>
      <xdr:spPr>
        <a:xfrm>
          <a:off x="10515600" y="104076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142220</xdr:rowOff>
    </xdr:from>
    <xdr:to>
      <xdr:col>55</xdr:col>
      <xdr:colOff>50800</xdr:colOff>
      <xdr:row>61</xdr:row>
      <xdr:rowOff>72370</xdr:rowOff>
    </xdr:to>
    <xdr:sp macro="" textlink="">
      <xdr:nvSpPr>
        <xdr:cNvPr id="233" name="フローチャート: 判断 232">
          <a:extLst>
            <a:ext uri="{FF2B5EF4-FFF2-40B4-BE49-F238E27FC236}">
              <a16:creationId xmlns:a16="http://schemas.microsoft.com/office/drawing/2014/main" id="{00000000-0008-0000-0100-0000E9000000}"/>
            </a:ext>
          </a:extLst>
        </xdr:cNvPr>
        <xdr:cNvSpPr/>
      </xdr:nvSpPr>
      <xdr:spPr>
        <a:xfrm>
          <a:off x="10426700" y="1042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146015</xdr:rowOff>
    </xdr:from>
    <xdr:to>
      <xdr:col>50</xdr:col>
      <xdr:colOff>165100</xdr:colOff>
      <xdr:row>61</xdr:row>
      <xdr:rowOff>76165</xdr:rowOff>
    </xdr:to>
    <xdr:sp macro="" textlink="">
      <xdr:nvSpPr>
        <xdr:cNvPr id="234" name="フローチャート: 判断 233">
          <a:extLst>
            <a:ext uri="{FF2B5EF4-FFF2-40B4-BE49-F238E27FC236}">
              <a16:creationId xmlns:a16="http://schemas.microsoft.com/office/drawing/2014/main" id="{00000000-0008-0000-0100-0000EA000000}"/>
            </a:ext>
          </a:extLst>
        </xdr:cNvPr>
        <xdr:cNvSpPr/>
      </xdr:nvSpPr>
      <xdr:spPr>
        <a:xfrm>
          <a:off x="9588500" y="1043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5795</xdr:rowOff>
    </xdr:from>
    <xdr:to>
      <xdr:col>46</xdr:col>
      <xdr:colOff>38100</xdr:colOff>
      <xdr:row>60</xdr:row>
      <xdr:rowOff>107395</xdr:rowOff>
    </xdr:to>
    <xdr:sp macro="" textlink="">
      <xdr:nvSpPr>
        <xdr:cNvPr id="235" name="フローチャート: 判断 234">
          <a:extLst>
            <a:ext uri="{FF2B5EF4-FFF2-40B4-BE49-F238E27FC236}">
              <a16:creationId xmlns:a16="http://schemas.microsoft.com/office/drawing/2014/main" id="{00000000-0008-0000-0100-0000EB000000}"/>
            </a:ext>
          </a:extLst>
        </xdr:cNvPr>
        <xdr:cNvSpPr/>
      </xdr:nvSpPr>
      <xdr:spPr>
        <a:xfrm>
          <a:off x="8699500" y="1029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59</xdr:row>
      <xdr:rowOff>170769</xdr:rowOff>
    </xdr:from>
    <xdr:to>
      <xdr:col>41</xdr:col>
      <xdr:colOff>101600</xdr:colOff>
      <xdr:row>60</xdr:row>
      <xdr:rowOff>100919</xdr:rowOff>
    </xdr:to>
    <xdr:sp macro="" textlink="">
      <xdr:nvSpPr>
        <xdr:cNvPr id="236" name="フローチャート: 判断 235">
          <a:extLst>
            <a:ext uri="{FF2B5EF4-FFF2-40B4-BE49-F238E27FC236}">
              <a16:creationId xmlns:a16="http://schemas.microsoft.com/office/drawing/2014/main" id="{00000000-0008-0000-0100-0000EC000000}"/>
            </a:ext>
          </a:extLst>
        </xdr:cNvPr>
        <xdr:cNvSpPr/>
      </xdr:nvSpPr>
      <xdr:spPr>
        <a:xfrm>
          <a:off x="7810500" y="10286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3173</xdr:rowOff>
    </xdr:from>
    <xdr:to>
      <xdr:col>36</xdr:col>
      <xdr:colOff>165100</xdr:colOff>
      <xdr:row>60</xdr:row>
      <xdr:rowOff>104773</xdr:rowOff>
    </xdr:to>
    <xdr:sp macro="" textlink="">
      <xdr:nvSpPr>
        <xdr:cNvPr id="237" name="フローチャート: 判断 236">
          <a:extLst>
            <a:ext uri="{FF2B5EF4-FFF2-40B4-BE49-F238E27FC236}">
              <a16:creationId xmlns:a16="http://schemas.microsoft.com/office/drawing/2014/main" id="{00000000-0008-0000-0100-0000ED000000}"/>
            </a:ext>
          </a:extLst>
        </xdr:cNvPr>
        <xdr:cNvSpPr/>
      </xdr:nvSpPr>
      <xdr:spPr>
        <a:xfrm>
          <a:off x="6921500" y="10290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00000000-0008-0000-0100-0000EE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100-0000EF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100-0000F0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100-0000F1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140933</xdr:rowOff>
    </xdr:from>
    <xdr:to>
      <xdr:col>55</xdr:col>
      <xdr:colOff>50800</xdr:colOff>
      <xdr:row>56</xdr:row>
      <xdr:rowOff>71083</xdr:rowOff>
    </xdr:to>
    <xdr:sp macro="" textlink="">
      <xdr:nvSpPr>
        <xdr:cNvPr id="243" name="楕円 242">
          <a:extLst>
            <a:ext uri="{FF2B5EF4-FFF2-40B4-BE49-F238E27FC236}">
              <a16:creationId xmlns:a16="http://schemas.microsoft.com/office/drawing/2014/main" id="{00000000-0008-0000-0100-0000F3000000}"/>
            </a:ext>
          </a:extLst>
        </xdr:cNvPr>
        <xdr:cNvSpPr/>
      </xdr:nvSpPr>
      <xdr:spPr>
        <a:xfrm>
          <a:off x="10426700" y="957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55</xdr:row>
      <xdr:rowOff>93960</xdr:rowOff>
    </xdr:from>
    <xdr:ext cx="599010" cy="259045"/>
    <xdr:sp macro="" textlink="">
      <xdr:nvSpPr>
        <xdr:cNvPr id="244" name="【橋りょう・トンネル】&#10;一人当たり有形固定資産（償却資産）額該当値テキスト">
          <a:extLst>
            <a:ext uri="{FF2B5EF4-FFF2-40B4-BE49-F238E27FC236}">
              <a16:creationId xmlns:a16="http://schemas.microsoft.com/office/drawing/2014/main" id="{00000000-0008-0000-0100-0000F4000000}"/>
            </a:ext>
          </a:extLst>
        </xdr:cNvPr>
        <xdr:cNvSpPr txBox="1"/>
      </xdr:nvSpPr>
      <xdr:spPr>
        <a:xfrm>
          <a:off x="10515600" y="9523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148272</xdr:rowOff>
    </xdr:from>
    <xdr:to>
      <xdr:col>50</xdr:col>
      <xdr:colOff>165100</xdr:colOff>
      <xdr:row>56</xdr:row>
      <xdr:rowOff>78422</xdr:rowOff>
    </xdr:to>
    <xdr:sp macro="" textlink="">
      <xdr:nvSpPr>
        <xdr:cNvPr id="245" name="楕円 244">
          <a:extLst>
            <a:ext uri="{FF2B5EF4-FFF2-40B4-BE49-F238E27FC236}">
              <a16:creationId xmlns:a16="http://schemas.microsoft.com/office/drawing/2014/main" id="{00000000-0008-0000-0100-0000F5000000}"/>
            </a:ext>
          </a:extLst>
        </xdr:cNvPr>
        <xdr:cNvSpPr/>
      </xdr:nvSpPr>
      <xdr:spPr>
        <a:xfrm>
          <a:off x="9588500" y="957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56</xdr:row>
      <xdr:rowOff>20283</xdr:rowOff>
    </xdr:from>
    <xdr:to>
      <xdr:col>55</xdr:col>
      <xdr:colOff>0</xdr:colOff>
      <xdr:row>56</xdr:row>
      <xdr:rowOff>27622</xdr:rowOff>
    </xdr:to>
    <xdr:cxnSp macro="">
      <xdr:nvCxnSpPr>
        <xdr:cNvPr id="246" name="直線コネクタ 245">
          <a:extLst>
            <a:ext uri="{FF2B5EF4-FFF2-40B4-BE49-F238E27FC236}">
              <a16:creationId xmlns:a16="http://schemas.microsoft.com/office/drawing/2014/main" id="{00000000-0008-0000-0100-0000F6000000}"/>
            </a:ext>
          </a:extLst>
        </xdr:cNvPr>
        <xdr:cNvCxnSpPr/>
      </xdr:nvCxnSpPr>
      <xdr:spPr>
        <a:xfrm flipV="1">
          <a:off x="9639300" y="9621483"/>
          <a:ext cx="838200" cy="7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149982</xdr:rowOff>
    </xdr:from>
    <xdr:to>
      <xdr:col>46</xdr:col>
      <xdr:colOff>38100</xdr:colOff>
      <xdr:row>56</xdr:row>
      <xdr:rowOff>80132</xdr:rowOff>
    </xdr:to>
    <xdr:sp macro="" textlink="">
      <xdr:nvSpPr>
        <xdr:cNvPr id="247" name="楕円 246">
          <a:extLst>
            <a:ext uri="{FF2B5EF4-FFF2-40B4-BE49-F238E27FC236}">
              <a16:creationId xmlns:a16="http://schemas.microsoft.com/office/drawing/2014/main" id="{00000000-0008-0000-0100-0000F7000000}"/>
            </a:ext>
          </a:extLst>
        </xdr:cNvPr>
        <xdr:cNvSpPr/>
      </xdr:nvSpPr>
      <xdr:spPr>
        <a:xfrm>
          <a:off x="8699500" y="9579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27622</xdr:rowOff>
    </xdr:from>
    <xdr:to>
      <xdr:col>50</xdr:col>
      <xdr:colOff>114300</xdr:colOff>
      <xdr:row>56</xdr:row>
      <xdr:rowOff>29332</xdr:rowOff>
    </xdr:to>
    <xdr:cxnSp macro="">
      <xdr:nvCxnSpPr>
        <xdr:cNvPr id="248" name="直線コネクタ 247">
          <a:extLst>
            <a:ext uri="{FF2B5EF4-FFF2-40B4-BE49-F238E27FC236}">
              <a16:creationId xmlns:a16="http://schemas.microsoft.com/office/drawing/2014/main" id="{00000000-0008-0000-0100-0000F8000000}"/>
            </a:ext>
          </a:extLst>
        </xdr:cNvPr>
        <xdr:cNvCxnSpPr/>
      </xdr:nvCxnSpPr>
      <xdr:spPr>
        <a:xfrm flipV="1">
          <a:off x="8750300" y="9628822"/>
          <a:ext cx="889000" cy="1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154391</xdr:rowOff>
    </xdr:from>
    <xdr:to>
      <xdr:col>41</xdr:col>
      <xdr:colOff>101600</xdr:colOff>
      <xdr:row>56</xdr:row>
      <xdr:rowOff>84541</xdr:rowOff>
    </xdr:to>
    <xdr:sp macro="" textlink="">
      <xdr:nvSpPr>
        <xdr:cNvPr id="249" name="楕円 248">
          <a:extLst>
            <a:ext uri="{FF2B5EF4-FFF2-40B4-BE49-F238E27FC236}">
              <a16:creationId xmlns:a16="http://schemas.microsoft.com/office/drawing/2014/main" id="{00000000-0008-0000-0100-0000F9000000}"/>
            </a:ext>
          </a:extLst>
        </xdr:cNvPr>
        <xdr:cNvSpPr/>
      </xdr:nvSpPr>
      <xdr:spPr>
        <a:xfrm>
          <a:off x="7810500" y="9584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56</xdr:row>
      <xdr:rowOff>29332</xdr:rowOff>
    </xdr:from>
    <xdr:to>
      <xdr:col>45</xdr:col>
      <xdr:colOff>177800</xdr:colOff>
      <xdr:row>56</xdr:row>
      <xdr:rowOff>33741</xdr:rowOff>
    </xdr:to>
    <xdr:cxnSp macro="">
      <xdr:nvCxnSpPr>
        <xdr:cNvPr id="250" name="直線コネクタ 249">
          <a:extLst>
            <a:ext uri="{FF2B5EF4-FFF2-40B4-BE49-F238E27FC236}">
              <a16:creationId xmlns:a16="http://schemas.microsoft.com/office/drawing/2014/main" id="{00000000-0008-0000-0100-0000FA000000}"/>
            </a:ext>
          </a:extLst>
        </xdr:cNvPr>
        <xdr:cNvCxnSpPr/>
      </xdr:nvCxnSpPr>
      <xdr:spPr>
        <a:xfrm flipV="1">
          <a:off x="7861300" y="9630532"/>
          <a:ext cx="889000" cy="4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55</xdr:row>
      <xdr:rowOff>163823</xdr:rowOff>
    </xdr:from>
    <xdr:to>
      <xdr:col>36</xdr:col>
      <xdr:colOff>165100</xdr:colOff>
      <xdr:row>56</xdr:row>
      <xdr:rowOff>93973</xdr:rowOff>
    </xdr:to>
    <xdr:sp macro="" textlink="">
      <xdr:nvSpPr>
        <xdr:cNvPr id="251" name="楕円 250">
          <a:extLst>
            <a:ext uri="{FF2B5EF4-FFF2-40B4-BE49-F238E27FC236}">
              <a16:creationId xmlns:a16="http://schemas.microsoft.com/office/drawing/2014/main" id="{00000000-0008-0000-0100-0000FB000000}"/>
            </a:ext>
          </a:extLst>
        </xdr:cNvPr>
        <xdr:cNvSpPr/>
      </xdr:nvSpPr>
      <xdr:spPr>
        <a:xfrm>
          <a:off x="6921500" y="959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56</xdr:row>
      <xdr:rowOff>33741</xdr:rowOff>
    </xdr:from>
    <xdr:to>
      <xdr:col>41</xdr:col>
      <xdr:colOff>50800</xdr:colOff>
      <xdr:row>56</xdr:row>
      <xdr:rowOff>43173</xdr:rowOff>
    </xdr:to>
    <xdr:cxnSp macro="">
      <xdr:nvCxnSpPr>
        <xdr:cNvPr id="252" name="直線コネクタ 251">
          <a:extLst>
            <a:ext uri="{FF2B5EF4-FFF2-40B4-BE49-F238E27FC236}">
              <a16:creationId xmlns:a16="http://schemas.microsoft.com/office/drawing/2014/main" id="{00000000-0008-0000-0100-0000FC000000}"/>
            </a:ext>
          </a:extLst>
        </xdr:cNvPr>
        <xdr:cNvCxnSpPr/>
      </xdr:nvCxnSpPr>
      <xdr:spPr>
        <a:xfrm flipV="1">
          <a:off x="6972300" y="9634941"/>
          <a:ext cx="889000" cy="9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67292</xdr:rowOff>
    </xdr:from>
    <xdr:ext cx="599010" cy="259045"/>
    <xdr:sp macro="" textlink="">
      <xdr:nvSpPr>
        <xdr:cNvPr id="253" name="n_1aveValue【橋りょう・トンネル】&#10;一人当たり有形固定資産（償却資産）額">
          <a:extLst>
            <a:ext uri="{FF2B5EF4-FFF2-40B4-BE49-F238E27FC236}">
              <a16:creationId xmlns:a16="http://schemas.microsoft.com/office/drawing/2014/main" id="{00000000-0008-0000-0100-0000FD000000}"/>
            </a:ext>
          </a:extLst>
        </xdr:cNvPr>
        <xdr:cNvSpPr txBox="1"/>
      </xdr:nvSpPr>
      <xdr:spPr>
        <a:xfrm>
          <a:off x="9327095" y="10525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98522</xdr:rowOff>
    </xdr:from>
    <xdr:ext cx="599010" cy="259045"/>
    <xdr:sp macro="" textlink="">
      <xdr:nvSpPr>
        <xdr:cNvPr id="254" name="n_2aveValue【橋りょう・トンネル】&#10;一人当たり有形固定資産（償却資産）額">
          <a:extLst>
            <a:ext uri="{FF2B5EF4-FFF2-40B4-BE49-F238E27FC236}">
              <a16:creationId xmlns:a16="http://schemas.microsoft.com/office/drawing/2014/main" id="{00000000-0008-0000-0100-0000FE000000}"/>
            </a:ext>
          </a:extLst>
        </xdr:cNvPr>
        <xdr:cNvSpPr txBox="1"/>
      </xdr:nvSpPr>
      <xdr:spPr>
        <a:xfrm>
          <a:off x="8450795" y="10385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92046</xdr:rowOff>
    </xdr:from>
    <xdr:ext cx="599010" cy="259045"/>
    <xdr:sp macro="" textlink="">
      <xdr:nvSpPr>
        <xdr:cNvPr id="255" name="n_3aveValue【橋りょう・トンネル】&#10;一人当たり有形固定資産（償却資産）額">
          <a:extLst>
            <a:ext uri="{FF2B5EF4-FFF2-40B4-BE49-F238E27FC236}">
              <a16:creationId xmlns:a16="http://schemas.microsoft.com/office/drawing/2014/main" id="{00000000-0008-0000-0100-0000FF000000}"/>
            </a:ext>
          </a:extLst>
        </xdr:cNvPr>
        <xdr:cNvSpPr txBox="1"/>
      </xdr:nvSpPr>
      <xdr:spPr>
        <a:xfrm>
          <a:off x="7561795" y="10379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95900</xdr:rowOff>
    </xdr:from>
    <xdr:ext cx="599010" cy="259045"/>
    <xdr:sp macro="" textlink="">
      <xdr:nvSpPr>
        <xdr:cNvPr id="256" name="n_4aveValue【橋りょう・トンネル】&#10;一人当たり有形固定資産（償却資産）額">
          <a:extLst>
            <a:ext uri="{FF2B5EF4-FFF2-40B4-BE49-F238E27FC236}">
              <a16:creationId xmlns:a16="http://schemas.microsoft.com/office/drawing/2014/main" id="{00000000-0008-0000-0100-000000010000}"/>
            </a:ext>
          </a:extLst>
        </xdr:cNvPr>
        <xdr:cNvSpPr txBox="1"/>
      </xdr:nvSpPr>
      <xdr:spPr>
        <a:xfrm>
          <a:off x="6672795" y="10382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54</xdr:row>
      <xdr:rowOff>94949</xdr:rowOff>
    </xdr:from>
    <xdr:ext cx="599010" cy="259045"/>
    <xdr:sp macro="" textlink="">
      <xdr:nvSpPr>
        <xdr:cNvPr id="257" name="n_1mainValue【橋りょう・トンネル】&#10;一人当たり有形固定資産（償却資産）額">
          <a:extLst>
            <a:ext uri="{FF2B5EF4-FFF2-40B4-BE49-F238E27FC236}">
              <a16:creationId xmlns:a16="http://schemas.microsoft.com/office/drawing/2014/main" id="{00000000-0008-0000-0100-000001010000}"/>
            </a:ext>
          </a:extLst>
        </xdr:cNvPr>
        <xdr:cNvSpPr txBox="1"/>
      </xdr:nvSpPr>
      <xdr:spPr>
        <a:xfrm>
          <a:off x="9327095" y="9353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54</xdr:row>
      <xdr:rowOff>96659</xdr:rowOff>
    </xdr:from>
    <xdr:ext cx="599010" cy="259045"/>
    <xdr:sp macro="" textlink="">
      <xdr:nvSpPr>
        <xdr:cNvPr id="258" name="n_2mainValue【橋りょう・トンネル】&#10;一人当たり有形固定資産（償却資産）額">
          <a:extLst>
            <a:ext uri="{FF2B5EF4-FFF2-40B4-BE49-F238E27FC236}">
              <a16:creationId xmlns:a16="http://schemas.microsoft.com/office/drawing/2014/main" id="{00000000-0008-0000-0100-000002010000}"/>
            </a:ext>
          </a:extLst>
        </xdr:cNvPr>
        <xdr:cNvSpPr txBox="1"/>
      </xdr:nvSpPr>
      <xdr:spPr>
        <a:xfrm>
          <a:off x="8450795" y="9354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54</xdr:row>
      <xdr:rowOff>101068</xdr:rowOff>
    </xdr:from>
    <xdr:ext cx="599010" cy="259045"/>
    <xdr:sp macro="" textlink="">
      <xdr:nvSpPr>
        <xdr:cNvPr id="259" name="n_3mainValue【橋りょう・トンネル】&#10;一人当たり有形固定資産（償却資産）額">
          <a:extLst>
            <a:ext uri="{FF2B5EF4-FFF2-40B4-BE49-F238E27FC236}">
              <a16:creationId xmlns:a16="http://schemas.microsoft.com/office/drawing/2014/main" id="{00000000-0008-0000-0100-000003010000}"/>
            </a:ext>
          </a:extLst>
        </xdr:cNvPr>
        <xdr:cNvSpPr txBox="1"/>
      </xdr:nvSpPr>
      <xdr:spPr>
        <a:xfrm>
          <a:off x="7561795" y="9359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54</xdr:row>
      <xdr:rowOff>110500</xdr:rowOff>
    </xdr:from>
    <xdr:ext cx="599010" cy="259045"/>
    <xdr:sp macro="" textlink="">
      <xdr:nvSpPr>
        <xdr:cNvPr id="260" name="n_4mainValue【橋りょう・トンネル】&#10;一人当たり有形固定資産（償却資産）額">
          <a:extLst>
            <a:ext uri="{FF2B5EF4-FFF2-40B4-BE49-F238E27FC236}">
              <a16:creationId xmlns:a16="http://schemas.microsoft.com/office/drawing/2014/main" id="{00000000-0008-0000-0100-000004010000}"/>
            </a:ext>
          </a:extLst>
        </xdr:cNvPr>
        <xdr:cNvSpPr txBox="1"/>
      </xdr:nvSpPr>
      <xdr:spPr>
        <a:xfrm>
          <a:off x="6672795" y="9368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1" name="正方形/長方形 260">
          <a:extLst>
            <a:ext uri="{FF2B5EF4-FFF2-40B4-BE49-F238E27FC236}">
              <a16:creationId xmlns:a16="http://schemas.microsoft.com/office/drawing/2014/main" id="{00000000-0008-0000-0100-000005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2" name="正方形/長方形 261">
          <a:extLst>
            <a:ext uri="{FF2B5EF4-FFF2-40B4-BE49-F238E27FC236}">
              <a16:creationId xmlns:a16="http://schemas.microsoft.com/office/drawing/2014/main" id="{00000000-0008-0000-0100-000006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3" name="正方形/長方形 262">
          <a:extLst>
            <a:ext uri="{FF2B5EF4-FFF2-40B4-BE49-F238E27FC236}">
              <a16:creationId xmlns:a16="http://schemas.microsoft.com/office/drawing/2014/main" id="{00000000-0008-0000-0100-000007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4" name="正方形/長方形 263">
          <a:extLst>
            <a:ext uri="{FF2B5EF4-FFF2-40B4-BE49-F238E27FC236}">
              <a16:creationId xmlns:a16="http://schemas.microsoft.com/office/drawing/2014/main" id="{00000000-0008-0000-0100-000008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5" name="正方形/長方形 264">
          <a:extLst>
            <a:ext uri="{FF2B5EF4-FFF2-40B4-BE49-F238E27FC236}">
              <a16:creationId xmlns:a16="http://schemas.microsoft.com/office/drawing/2014/main" id="{00000000-0008-0000-0100-000009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7" name="正方形/長方形 266">
          <a:extLst>
            <a:ext uri="{FF2B5EF4-FFF2-40B4-BE49-F238E27FC236}">
              <a16:creationId xmlns:a16="http://schemas.microsoft.com/office/drawing/2014/main" id="{00000000-0008-0000-0100-00000B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8" name="正方形/長方形 267">
          <a:extLst>
            <a:ext uri="{FF2B5EF4-FFF2-40B4-BE49-F238E27FC236}">
              <a16:creationId xmlns:a16="http://schemas.microsoft.com/office/drawing/2014/main" id="{00000000-0008-0000-0100-00000C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9" name="テキスト ボックス 268">
          <a:extLst>
            <a:ext uri="{FF2B5EF4-FFF2-40B4-BE49-F238E27FC236}">
              <a16:creationId xmlns:a16="http://schemas.microsoft.com/office/drawing/2014/main" id="{00000000-0008-0000-0100-00000D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0" name="直線コネクタ 269">
          <a:extLst>
            <a:ext uri="{FF2B5EF4-FFF2-40B4-BE49-F238E27FC236}">
              <a16:creationId xmlns:a16="http://schemas.microsoft.com/office/drawing/2014/main" id="{00000000-0008-0000-0100-00000E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1" name="テキスト ボックス 270">
          <a:extLst>
            <a:ext uri="{FF2B5EF4-FFF2-40B4-BE49-F238E27FC236}">
              <a16:creationId xmlns:a16="http://schemas.microsoft.com/office/drawing/2014/main" id="{00000000-0008-0000-0100-00000F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2" name="直線コネクタ 271">
          <a:extLst>
            <a:ext uri="{FF2B5EF4-FFF2-40B4-BE49-F238E27FC236}">
              <a16:creationId xmlns:a16="http://schemas.microsoft.com/office/drawing/2014/main" id="{00000000-0008-0000-0100-000010010000}"/>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73" name="テキスト ボックス 272">
          <a:extLst>
            <a:ext uri="{FF2B5EF4-FFF2-40B4-BE49-F238E27FC236}">
              <a16:creationId xmlns:a16="http://schemas.microsoft.com/office/drawing/2014/main" id="{00000000-0008-0000-0100-000011010000}"/>
            </a:ext>
          </a:extLst>
        </xdr:cNvPr>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4" name="直線コネクタ 273">
          <a:extLst>
            <a:ext uri="{FF2B5EF4-FFF2-40B4-BE49-F238E27FC236}">
              <a16:creationId xmlns:a16="http://schemas.microsoft.com/office/drawing/2014/main" id="{00000000-0008-0000-0100-000012010000}"/>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5" name="テキスト ボックス 274">
          <a:extLst>
            <a:ext uri="{FF2B5EF4-FFF2-40B4-BE49-F238E27FC236}">
              <a16:creationId xmlns:a16="http://schemas.microsoft.com/office/drawing/2014/main" id="{00000000-0008-0000-0100-000013010000}"/>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6" name="直線コネクタ 275">
          <a:extLst>
            <a:ext uri="{FF2B5EF4-FFF2-40B4-BE49-F238E27FC236}">
              <a16:creationId xmlns:a16="http://schemas.microsoft.com/office/drawing/2014/main" id="{00000000-0008-0000-0100-000014010000}"/>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7" name="テキスト ボックス 276">
          <a:extLst>
            <a:ext uri="{FF2B5EF4-FFF2-40B4-BE49-F238E27FC236}">
              <a16:creationId xmlns:a16="http://schemas.microsoft.com/office/drawing/2014/main" id="{00000000-0008-0000-0100-000015010000}"/>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8" name="直線コネクタ 277">
          <a:extLst>
            <a:ext uri="{FF2B5EF4-FFF2-40B4-BE49-F238E27FC236}">
              <a16:creationId xmlns:a16="http://schemas.microsoft.com/office/drawing/2014/main" id="{00000000-0008-0000-0100-000016010000}"/>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9" name="テキスト ボックス 278">
          <a:extLst>
            <a:ext uri="{FF2B5EF4-FFF2-40B4-BE49-F238E27FC236}">
              <a16:creationId xmlns:a16="http://schemas.microsoft.com/office/drawing/2014/main" id="{00000000-0008-0000-0100-000017010000}"/>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0" name="直線コネクタ 279">
          <a:extLst>
            <a:ext uri="{FF2B5EF4-FFF2-40B4-BE49-F238E27FC236}">
              <a16:creationId xmlns:a16="http://schemas.microsoft.com/office/drawing/2014/main" id="{00000000-0008-0000-0100-000018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1" name="テキスト ボックス 280">
          <a:extLst>
            <a:ext uri="{FF2B5EF4-FFF2-40B4-BE49-F238E27FC236}">
              <a16:creationId xmlns:a16="http://schemas.microsoft.com/office/drawing/2014/main" id="{00000000-0008-0000-0100-00001901000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2" name="【公営住宅】&#10;有形固定資産減価償却率グラフ枠">
          <a:extLst>
            <a:ext uri="{FF2B5EF4-FFF2-40B4-BE49-F238E27FC236}">
              <a16:creationId xmlns:a16="http://schemas.microsoft.com/office/drawing/2014/main" id="{00000000-0008-0000-0100-00001A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120396</xdr:rowOff>
    </xdr:from>
    <xdr:to>
      <xdr:col>24</xdr:col>
      <xdr:colOff>62865</xdr:colOff>
      <xdr:row>85</xdr:row>
      <xdr:rowOff>127254</xdr:rowOff>
    </xdr:to>
    <xdr:cxnSp macro="">
      <xdr:nvCxnSpPr>
        <xdr:cNvPr id="283" name="直線コネクタ 282">
          <a:extLst>
            <a:ext uri="{FF2B5EF4-FFF2-40B4-BE49-F238E27FC236}">
              <a16:creationId xmlns:a16="http://schemas.microsoft.com/office/drawing/2014/main" id="{00000000-0008-0000-0100-00001B010000}"/>
            </a:ext>
          </a:extLst>
        </xdr:cNvPr>
        <xdr:cNvCxnSpPr/>
      </xdr:nvCxnSpPr>
      <xdr:spPr>
        <a:xfrm flipV="1">
          <a:off x="4634865" y="13493496"/>
          <a:ext cx="0" cy="1207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131081</xdr:rowOff>
    </xdr:from>
    <xdr:ext cx="405111" cy="259045"/>
    <xdr:sp macro="" textlink="">
      <xdr:nvSpPr>
        <xdr:cNvPr id="284" name="【公営住宅】&#10;有形固定資産減価償却率最小値テキスト">
          <a:extLst>
            <a:ext uri="{FF2B5EF4-FFF2-40B4-BE49-F238E27FC236}">
              <a16:creationId xmlns:a16="http://schemas.microsoft.com/office/drawing/2014/main" id="{00000000-0008-0000-0100-00001C010000}"/>
            </a:ext>
          </a:extLst>
        </xdr:cNvPr>
        <xdr:cNvSpPr txBox="1"/>
      </xdr:nvSpPr>
      <xdr:spPr>
        <a:xfrm>
          <a:off x="4673600" y="14704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127254</xdr:rowOff>
    </xdr:from>
    <xdr:to>
      <xdr:col>24</xdr:col>
      <xdr:colOff>152400</xdr:colOff>
      <xdr:row>85</xdr:row>
      <xdr:rowOff>127254</xdr:rowOff>
    </xdr:to>
    <xdr:cxnSp macro="">
      <xdr:nvCxnSpPr>
        <xdr:cNvPr id="285" name="直線コネクタ 284">
          <a:extLst>
            <a:ext uri="{FF2B5EF4-FFF2-40B4-BE49-F238E27FC236}">
              <a16:creationId xmlns:a16="http://schemas.microsoft.com/office/drawing/2014/main" id="{00000000-0008-0000-0100-00001D010000}"/>
            </a:ext>
          </a:extLst>
        </xdr:cNvPr>
        <xdr:cNvCxnSpPr/>
      </xdr:nvCxnSpPr>
      <xdr:spPr>
        <a:xfrm>
          <a:off x="4546600" y="14700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67073</xdr:rowOff>
    </xdr:from>
    <xdr:ext cx="405111" cy="259045"/>
    <xdr:sp macro="" textlink="">
      <xdr:nvSpPr>
        <xdr:cNvPr id="286" name="【公営住宅】&#10;有形固定資産減価償却率最大値テキスト">
          <a:extLst>
            <a:ext uri="{FF2B5EF4-FFF2-40B4-BE49-F238E27FC236}">
              <a16:creationId xmlns:a16="http://schemas.microsoft.com/office/drawing/2014/main" id="{00000000-0008-0000-0100-00001E010000}"/>
            </a:ext>
          </a:extLst>
        </xdr:cNvPr>
        <xdr:cNvSpPr txBox="1"/>
      </xdr:nvSpPr>
      <xdr:spPr>
        <a:xfrm>
          <a:off x="4673600" y="13268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120396</xdr:rowOff>
    </xdr:from>
    <xdr:to>
      <xdr:col>24</xdr:col>
      <xdr:colOff>152400</xdr:colOff>
      <xdr:row>78</xdr:row>
      <xdr:rowOff>120396</xdr:rowOff>
    </xdr:to>
    <xdr:cxnSp macro="">
      <xdr:nvCxnSpPr>
        <xdr:cNvPr id="287" name="直線コネクタ 286">
          <a:extLst>
            <a:ext uri="{FF2B5EF4-FFF2-40B4-BE49-F238E27FC236}">
              <a16:creationId xmlns:a16="http://schemas.microsoft.com/office/drawing/2014/main" id="{00000000-0008-0000-0100-00001F010000}"/>
            </a:ext>
          </a:extLst>
        </xdr:cNvPr>
        <xdr:cNvCxnSpPr/>
      </xdr:nvCxnSpPr>
      <xdr:spPr>
        <a:xfrm>
          <a:off x="4546600" y="1349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91457</xdr:rowOff>
    </xdr:from>
    <xdr:ext cx="405111" cy="259045"/>
    <xdr:sp macro="" textlink="">
      <xdr:nvSpPr>
        <xdr:cNvPr id="288" name="【公営住宅】&#10;有形固定資産減価償却率平均値テキスト">
          <a:extLst>
            <a:ext uri="{FF2B5EF4-FFF2-40B4-BE49-F238E27FC236}">
              <a16:creationId xmlns:a16="http://schemas.microsoft.com/office/drawing/2014/main" id="{00000000-0008-0000-0100-000020010000}"/>
            </a:ext>
          </a:extLst>
        </xdr:cNvPr>
        <xdr:cNvSpPr txBox="1"/>
      </xdr:nvSpPr>
      <xdr:spPr>
        <a:xfrm>
          <a:off x="4673600" y="13978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113030</xdr:rowOff>
    </xdr:from>
    <xdr:to>
      <xdr:col>24</xdr:col>
      <xdr:colOff>114300</xdr:colOff>
      <xdr:row>82</xdr:row>
      <xdr:rowOff>43180</xdr:rowOff>
    </xdr:to>
    <xdr:sp macro="" textlink="">
      <xdr:nvSpPr>
        <xdr:cNvPr id="289" name="フローチャート: 判断 288">
          <a:extLst>
            <a:ext uri="{FF2B5EF4-FFF2-40B4-BE49-F238E27FC236}">
              <a16:creationId xmlns:a16="http://schemas.microsoft.com/office/drawing/2014/main" id="{00000000-0008-0000-0100-000021010000}"/>
            </a:ext>
          </a:extLst>
        </xdr:cNvPr>
        <xdr:cNvSpPr/>
      </xdr:nvSpPr>
      <xdr:spPr>
        <a:xfrm>
          <a:off x="45847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49022</xdr:rowOff>
    </xdr:from>
    <xdr:to>
      <xdr:col>20</xdr:col>
      <xdr:colOff>38100</xdr:colOff>
      <xdr:row>81</xdr:row>
      <xdr:rowOff>150622</xdr:rowOff>
    </xdr:to>
    <xdr:sp macro="" textlink="">
      <xdr:nvSpPr>
        <xdr:cNvPr id="290" name="フローチャート: 判断 289">
          <a:extLst>
            <a:ext uri="{FF2B5EF4-FFF2-40B4-BE49-F238E27FC236}">
              <a16:creationId xmlns:a16="http://schemas.microsoft.com/office/drawing/2014/main" id="{00000000-0008-0000-0100-000022010000}"/>
            </a:ext>
          </a:extLst>
        </xdr:cNvPr>
        <xdr:cNvSpPr/>
      </xdr:nvSpPr>
      <xdr:spPr>
        <a:xfrm>
          <a:off x="3746500" y="13936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67311</xdr:rowOff>
    </xdr:from>
    <xdr:to>
      <xdr:col>15</xdr:col>
      <xdr:colOff>101600</xdr:colOff>
      <xdr:row>81</xdr:row>
      <xdr:rowOff>168911</xdr:rowOff>
    </xdr:to>
    <xdr:sp macro="" textlink="">
      <xdr:nvSpPr>
        <xdr:cNvPr id="291" name="フローチャート: 判断 290">
          <a:extLst>
            <a:ext uri="{FF2B5EF4-FFF2-40B4-BE49-F238E27FC236}">
              <a16:creationId xmlns:a16="http://schemas.microsoft.com/office/drawing/2014/main" id="{00000000-0008-0000-0100-000023010000}"/>
            </a:ext>
          </a:extLst>
        </xdr:cNvPr>
        <xdr:cNvSpPr/>
      </xdr:nvSpPr>
      <xdr:spPr>
        <a:xfrm>
          <a:off x="2857500" y="1395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44450</xdr:rowOff>
    </xdr:from>
    <xdr:to>
      <xdr:col>10</xdr:col>
      <xdr:colOff>165100</xdr:colOff>
      <xdr:row>81</xdr:row>
      <xdr:rowOff>146050</xdr:rowOff>
    </xdr:to>
    <xdr:sp macro="" textlink="">
      <xdr:nvSpPr>
        <xdr:cNvPr id="292" name="フローチャート: 判断 291">
          <a:extLst>
            <a:ext uri="{FF2B5EF4-FFF2-40B4-BE49-F238E27FC236}">
              <a16:creationId xmlns:a16="http://schemas.microsoft.com/office/drawing/2014/main" id="{00000000-0008-0000-0100-000024010000}"/>
            </a:ext>
          </a:extLst>
        </xdr:cNvPr>
        <xdr:cNvSpPr/>
      </xdr:nvSpPr>
      <xdr:spPr>
        <a:xfrm>
          <a:off x="1968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156463</xdr:rowOff>
    </xdr:from>
    <xdr:to>
      <xdr:col>6</xdr:col>
      <xdr:colOff>38100</xdr:colOff>
      <xdr:row>81</xdr:row>
      <xdr:rowOff>86613</xdr:rowOff>
    </xdr:to>
    <xdr:sp macro="" textlink="">
      <xdr:nvSpPr>
        <xdr:cNvPr id="293" name="フローチャート: 判断 292">
          <a:extLst>
            <a:ext uri="{FF2B5EF4-FFF2-40B4-BE49-F238E27FC236}">
              <a16:creationId xmlns:a16="http://schemas.microsoft.com/office/drawing/2014/main" id="{00000000-0008-0000-0100-000025010000}"/>
            </a:ext>
          </a:extLst>
        </xdr:cNvPr>
        <xdr:cNvSpPr/>
      </xdr:nvSpPr>
      <xdr:spPr>
        <a:xfrm>
          <a:off x="1079500" y="13872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00000000-0008-0000-0100-000026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00000000-0008-0000-0100-000027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00000000-0008-0000-0100-000028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0000000-0008-0000-0100-000029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100-00002A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97028</xdr:rowOff>
    </xdr:from>
    <xdr:to>
      <xdr:col>24</xdr:col>
      <xdr:colOff>114300</xdr:colOff>
      <xdr:row>81</xdr:row>
      <xdr:rowOff>27178</xdr:rowOff>
    </xdr:to>
    <xdr:sp macro="" textlink="">
      <xdr:nvSpPr>
        <xdr:cNvPr id="299" name="楕円 298">
          <a:extLst>
            <a:ext uri="{FF2B5EF4-FFF2-40B4-BE49-F238E27FC236}">
              <a16:creationId xmlns:a16="http://schemas.microsoft.com/office/drawing/2014/main" id="{00000000-0008-0000-0100-00002B010000}"/>
            </a:ext>
          </a:extLst>
        </xdr:cNvPr>
        <xdr:cNvSpPr/>
      </xdr:nvSpPr>
      <xdr:spPr>
        <a:xfrm>
          <a:off x="4584700" y="13813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119905</xdr:rowOff>
    </xdr:from>
    <xdr:ext cx="405111" cy="259045"/>
    <xdr:sp macro="" textlink="">
      <xdr:nvSpPr>
        <xdr:cNvPr id="300" name="【公営住宅】&#10;有形固定資産減価償却率該当値テキスト">
          <a:extLst>
            <a:ext uri="{FF2B5EF4-FFF2-40B4-BE49-F238E27FC236}">
              <a16:creationId xmlns:a16="http://schemas.microsoft.com/office/drawing/2014/main" id="{00000000-0008-0000-0100-00002C010000}"/>
            </a:ext>
          </a:extLst>
        </xdr:cNvPr>
        <xdr:cNvSpPr txBox="1"/>
      </xdr:nvSpPr>
      <xdr:spPr>
        <a:xfrm>
          <a:off x="4673600" y="13664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33020</xdr:rowOff>
    </xdr:from>
    <xdr:to>
      <xdr:col>20</xdr:col>
      <xdr:colOff>38100</xdr:colOff>
      <xdr:row>80</xdr:row>
      <xdr:rowOff>134620</xdr:rowOff>
    </xdr:to>
    <xdr:sp macro="" textlink="">
      <xdr:nvSpPr>
        <xdr:cNvPr id="301" name="楕円 300">
          <a:extLst>
            <a:ext uri="{FF2B5EF4-FFF2-40B4-BE49-F238E27FC236}">
              <a16:creationId xmlns:a16="http://schemas.microsoft.com/office/drawing/2014/main" id="{00000000-0008-0000-0100-00002D010000}"/>
            </a:ext>
          </a:extLst>
        </xdr:cNvPr>
        <xdr:cNvSpPr/>
      </xdr:nvSpPr>
      <xdr:spPr>
        <a:xfrm>
          <a:off x="3746500" y="1374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83820</xdr:rowOff>
    </xdr:from>
    <xdr:to>
      <xdr:col>24</xdr:col>
      <xdr:colOff>63500</xdr:colOff>
      <xdr:row>80</xdr:row>
      <xdr:rowOff>147828</xdr:rowOff>
    </xdr:to>
    <xdr:cxnSp macro="">
      <xdr:nvCxnSpPr>
        <xdr:cNvPr id="302" name="直線コネクタ 301">
          <a:extLst>
            <a:ext uri="{FF2B5EF4-FFF2-40B4-BE49-F238E27FC236}">
              <a16:creationId xmlns:a16="http://schemas.microsoft.com/office/drawing/2014/main" id="{00000000-0008-0000-0100-00002E010000}"/>
            </a:ext>
          </a:extLst>
        </xdr:cNvPr>
        <xdr:cNvCxnSpPr/>
      </xdr:nvCxnSpPr>
      <xdr:spPr>
        <a:xfrm>
          <a:off x="3797300" y="13799820"/>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126746</xdr:rowOff>
    </xdr:from>
    <xdr:to>
      <xdr:col>15</xdr:col>
      <xdr:colOff>101600</xdr:colOff>
      <xdr:row>80</xdr:row>
      <xdr:rowOff>56896</xdr:rowOff>
    </xdr:to>
    <xdr:sp macro="" textlink="">
      <xdr:nvSpPr>
        <xdr:cNvPr id="303" name="楕円 302">
          <a:extLst>
            <a:ext uri="{FF2B5EF4-FFF2-40B4-BE49-F238E27FC236}">
              <a16:creationId xmlns:a16="http://schemas.microsoft.com/office/drawing/2014/main" id="{00000000-0008-0000-0100-00002F010000}"/>
            </a:ext>
          </a:extLst>
        </xdr:cNvPr>
        <xdr:cNvSpPr/>
      </xdr:nvSpPr>
      <xdr:spPr>
        <a:xfrm>
          <a:off x="2857500" y="13671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6096</xdr:rowOff>
    </xdr:from>
    <xdr:to>
      <xdr:col>19</xdr:col>
      <xdr:colOff>177800</xdr:colOff>
      <xdr:row>80</xdr:row>
      <xdr:rowOff>83820</xdr:rowOff>
    </xdr:to>
    <xdr:cxnSp macro="">
      <xdr:nvCxnSpPr>
        <xdr:cNvPr id="304" name="直線コネクタ 303">
          <a:extLst>
            <a:ext uri="{FF2B5EF4-FFF2-40B4-BE49-F238E27FC236}">
              <a16:creationId xmlns:a16="http://schemas.microsoft.com/office/drawing/2014/main" id="{00000000-0008-0000-0100-000030010000}"/>
            </a:ext>
          </a:extLst>
        </xdr:cNvPr>
        <xdr:cNvCxnSpPr/>
      </xdr:nvCxnSpPr>
      <xdr:spPr>
        <a:xfrm>
          <a:off x="2908300" y="1372209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53594</xdr:rowOff>
    </xdr:from>
    <xdr:to>
      <xdr:col>10</xdr:col>
      <xdr:colOff>165100</xdr:colOff>
      <xdr:row>79</xdr:row>
      <xdr:rowOff>155194</xdr:rowOff>
    </xdr:to>
    <xdr:sp macro="" textlink="">
      <xdr:nvSpPr>
        <xdr:cNvPr id="305" name="楕円 304">
          <a:extLst>
            <a:ext uri="{FF2B5EF4-FFF2-40B4-BE49-F238E27FC236}">
              <a16:creationId xmlns:a16="http://schemas.microsoft.com/office/drawing/2014/main" id="{00000000-0008-0000-0100-000031010000}"/>
            </a:ext>
          </a:extLst>
        </xdr:cNvPr>
        <xdr:cNvSpPr/>
      </xdr:nvSpPr>
      <xdr:spPr>
        <a:xfrm>
          <a:off x="1968500" y="13598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104394</xdr:rowOff>
    </xdr:from>
    <xdr:to>
      <xdr:col>15</xdr:col>
      <xdr:colOff>50800</xdr:colOff>
      <xdr:row>80</xdr:row>
      <xdr:rowOff>6096</xdr:rowOff>
    </xdr:to>
    <xdr:cxnSp macro="">
      <xdr:nvCxnSpPr>
        <xdr:cNvPr id="306" name="直線コネクタ 305">
          <a:extLst>
            <a:ext uri="{FF2B5EF4-FFF2-40B4-BE49-F238E27FC236}">
              <a16:creationId xmlns:a16="http://schemas.microsoft.com/office/drawing/2014/main" id="{00000000-0008-0000-0100-000032010000}"/>
            </a:ext>
          </a:extLst>
        </xdr:cNvPr>
        <xdr:cNvCxnSpPr/>
      </xdr:nvCxnSpPr>
      <xdr:spPr>
        <a:xfrm>
          <a:off x="2019300" y="1364894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138176</xdr:rowOff>
    </xdr:from>
    <xdr:to>
      <xdr:col>6</xdr:col>
      <xdr:colOff>38100</xdr:colOff>
      <xdr:row>79</xdr:row>
      <xdr:rowOff>68326</xdr:rowOff>
    </xdr:to>
    <xdr:sp macro="" textlink="">
      <xdr:nvSpPr>
        <xdr:cNvPr id="307" name="楕円 306">
          <a:extLst>
            <a:ext uri="{FF2B5EF4-FFF2-40B4-BE49-F238E27FC236}">
              <a16:creationId xmlns:a16="http://schemas.microsoft.com/office/drawing/2014/main" id="{00000000-0008-0000-0100-000033010000}"/>
            </a:ext>
          </a:extLst>
        </xdr:cNvPr>
        <xdr:cNvSpPr/>
      </xdr:nvSpPr>
      <xdr:spPr>
        <a:xfrm>
          <a:off x="1079500" y="13511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17526</xdr:rowOff>
    </xdr:from>
    <xdr:to>
      <xdr:col>10</xdr:col>
      <xdr:colOff>114300</xdr:colOff>
      <xdr:row>79</xdr:row>
      <xdr:rowOff>104394</xdr:rowOff>
    </xdr:to>
    <xdr:cxnSp macro="">
      <xdr:nvCxnSpPr>
        <xdr:cNvPr id="308" name="直線コネクタ 307">
          <a:extLst>
            <a:ext uri="{FF2B5EF4-FFF2-40B4-BE49-F238E27FC236}">
              <a16:creationId xmlns:a16="http://schemas.microsoft.com/office/drawing/2014/main" id="{00000000-0008-0000-0100-000034010000}"/>
            </a:ext>
          </a:extLst>
        </xdr:cNvPr>
        <xdr:cNvCxnSpPr/>
      </xdr:nvCxnSpPr>
      <xdr:spPr>
        <a:xfrm>
          <a:off x="1130300" y="1356207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141749</xdr:rowOff>
    </xdr:from>
    <xdr:ext cx="405111" cy="259045"/>
    <xdr:sp macro="" textlink="">
      <xdr:nvSpPr>
        <xdr:cNvPr id="309" name="n_1aveValue【公営住宅】&#10;有形固定資産減価償却率">
          <a:extLst>
            <a:ext uri="{FF2B5EF4-FFF2-40B4-BE49-F238E27FC236}">
              <a16:creationId xmlns:a16="http://schemas.microsoft.com/office/drawing/2014/main" id="{00000000-0008-0000-0100-000035010000}"/>
            </a:ext>
          </a:extLst>
        </xdr:cNvPr>
        <xdr:cNvSpPr txBox="1"/>
      </xdr:nvSpPr>
      <xdr:spPr>
        <a:xfrm>
          <a:off x="3582044" y="14029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160038</xdr:rowOff>
    </xdr:from>
    <xdr:ext cx="405111" cy="259045"/>
    <xdr:sp macro="" textlink="">
      <xdr:nvSpPr>
        <xdr:cNvPr id="310" name="n_2aveValue【公営住宅】&#10;有形固定資産減価償却率">
          <a:extLst>
            <a:ext uri="{FF2B5EF4-FFF2-40B4-BE49-F238E27FC236}">
              <a16:creationId xmlns:a16="http://schemas.microsoft.com/office/drawing/2014/main" id="{00000000-0008-0000-0100-000036010000}"/>
            </a:ext>
          </a:extLst>
        </xdr:cNvPr>
        <xdr:cNvSpPr txBox="1"/>
      </xdr:nvSpPr>
      <xdr:spPr>
        <a:xfrm>
          <a:off x="2705744" y="14047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137177</xdr:rowOff>
    </xdr:from>
    <xdr:ext cx="405111" cy="259045"/>
    <xdr:sp macro="" textlink="">
      <xdr:nvSpPr>
        <xdr:cNvPr id="311" name="n_3aveValue【公営住宅】&#10;有形固定資産減価償却率">
          <a:extLst>
            <a:ext uri="{FF2B5EF4-FFF2-40B4-BE49-F238E27FC236}">
              <a16:creationId xmlns:a16="http://schemas.microsoft.com/office/drawing/2014/main" id="{00000000-0008-0000-0100-000037010000}"/>
            </a:ext>
          </a:extLst>
        </xdr:cNvPr>
        <xdr:cNvSpPr txBox="1"/>
      </xdr:nvSpPr>
      <xdr:spPr>
        <a:xfrm>
          <a:off x="1816744" y="1402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77740</xdr:rowOff>
    </xdr:from>
    <xdr:ext cx="405111" cy="259045"/>
    <xdr:sp macro="" textlink="">
      <xdr:nvSpPr>
        <xdr:cNvPr id="312" name="n_4aveValue【公営住宅】&#10;有形固定資産減価償却率">
          <a:extLst>
            <a:ext uri="{FF2B5EF4-FFF2-40B4-BE49-F238E27FC236}">
              <a16:creationId xmlns:a16="http://schemas.microsoft.com/office/drawing/2014/main" id="{00000000-0008-0000-0100-000038010000}"/>
            </a:ext>
          </a:extLst>
        </xdr:cNvPr>
        <xdr:cNvSpPr txBox="1"/>
      </xdr:nvSpPr>
      <xdr:spPr>
        <a:xfrm>
          <a:off x="927744" y="13965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151147</xdr:rowOff>
    </xdr:from>
    <xdr:ext cx="405111" cy="259045"/>
    <xdr:sp macro="" textlink="">
      <xdr:nvSpPr>
        <xdr:cNvPr id="313" name="n_1mainValue【公営住宅】&#10;有形固定資産減価償却率">
          <a:extLst>
            <a:ext uri="{FF2B5EF4-FFF2-40B4-BE49-F238E27FC236}">
              <a16:creationId xmlns:a16="http://schemas.microsoft.com/office/drawing/2014/main" id="{00000000-0008-0000-0100-000039010000}"/>
            </a:ext>
          </a:extLst>
        </xdr:cNvPr>
        <xdr:cNvSpPr txBox="1"/>
      </xdr:nvSpPr>
      <xdr:spPr>
        <a:xfrm>
          <a:off x="3582044" y="1352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73423</xdr:rowOff>
    </xdr:from>
    <xdr:ext cx="405111" cy="259045"/>
    <xdr:sp macro="" textlink="">
      <xdr:nvSpPr>
        <xdr:cNvPr id="314" name="n_2mainValue【公営住宅】&#10;有形固定資産減価償却率">
          <a:extLst>
            <a:ext uri="{FF2B5EF4-FFF2-40B4-BE49-F238E27FC236}">
              <a16:creationId xmlns:a16="http://schemas.microsoft.com/office/drawing/2014/main" id="{00000000-0008-0000-0100-00003A010000}"/>
            </a:ext>
          </a:extLst>
        </xdr:cNvPr>
        <xdr:cNvSpPr txBox="1"/>
      </xdr:nvSpPr>
      <xdr:spPr>
        <a:xfrm>
          <a:off x="2705744" y="13446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271</xdr:rowOff>
    </xdr:from>
    <xdr:ext cx="405111" cy="259045"/>
    <xdr:sp macro="" textlink="">
      <xdr:nvSpPr>
        <xdr:cNvPr id="315" name="n_3mainValue【公営住宅】&#10;有形固定資産減価償却率">
          <a:extLst>
            <a:ext uri="{FF2B5EF4-FFF2-40B4-BE49-F238E27FC236}">
              <a16:creationId xmlns:a16="http://schemas.microsoft.com/office/drawing/2014/main" id="{00000000-0008-0000-0100-00003B010000}"/>
            </a:ext>
          </a:extLst>
        </xdr:cNvPr>
        <xdr:cNvSpPr txBox="1"/>
      </xdr:nvSpPr>
      <xdr:spPr>
        <a:xfrm>
          <a:off x="1816744" y="13373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84853</xdr:rowOff>
    </xdr:from>
    <xdr:ext cx="405111" cy="259045"/>
    <xdr:sp macro="" textlink="">
      <xdr:nvSpPr>
        <xdr:cNvPr id="316" name="n_4mainValue【公営住宅】&#10;有形固定資産減価償却率">
          <a:extLst>
            <a:ext uri="{FF2B5EF4-FFF2-40B4-BE49-F238E27FC236}">
              <a16:creationId xmlns:a16="http://schemas.microsoft.com/office/drawing/2014/main" id="{00000000-0008-0000-0100-00003C010000}"/>
            </a:ext>
          </a:extLst>
        </xdr:cNvPr>
        <xdr:cNvSpPr txBox="1"/>
      </xdr:nvSpPr>
      <xdr:spPr>
        <a:xfrm>
          <a:off x="927744" y="1328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7" name="正方形/長方形 316">
          <a:extLst>
            <a:ext uri="{FF2B5EF4-FFF2-40B4-BE49-F238E27FC236}">
              <a16:creationId xmlns:a16="http://schemas.microsoft.com/office/drawing/2014/main" id="{00000000-0008-0000-0100-00003D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8" name="正方形/長方形 317">
          <a:extLst>
            <a:ext uri="{FF2B5EF4-FFF2-40B4-BE49-F238E27FC236}">
              <a16:creationId xmlns:a16="http://schemas.microsoft.com/office/drawing/2014/main" id="{00000000-0008-0000-0100-00003E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9" name="正方形/長方形 318">
          <a:extLst>
            <a:ext uri="{FF2B5EF4-FFF2-40B4-BE49-F238E27FC236}">
              <a16:creationId xmlns:a16="http://schemas.microsoft.com/office/drawing/2014/main" id="{00000000-0008-0000-0100-00003F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0" name="正方形/長方形 319">
          <a:extLst>
            <a:ext uri="{FF2B5EF4-FFF2-40B4-BE49-F238E27FC236}">
              <a16:creationId xmlns:a16="http://schemas.microsoft.com/office/drawing/2014/main" id="{00000000-0008-0000-0100-000040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1" name="正方形/長方形 320">
          <a:extLst>
            <a:ext uri="{FF2B5EF4-FFF2-40B4-BE49-F238E27FC236}">
              <a16:creationId xmlns:a16="http://schemas.microsoft.com/office/drawing/2014/main" id="{00000000-0008-0000-0100-000041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2" name="正方形/長方形 321">
          <a:extLst>
            <a:ext uri="{FF2B5EF4-FFF2-40B4-BE49-F238E27FC236}">
              <a16:creationId xmlns:a16="http://schemas.microsoft.com/office/drawing/2014/main" id="{00000000-0008-0000-0100-000042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3" name="正方形/長方形 322">
          <a:extLst>
            <a:ext uri="{FF2B5EF4-FFF2-40B4-BE49-F238E27FC236}">
              <a16:creationId xmlns:a16="http://schemas.microsoft.com/office/drawing/2014/main" id="{00000000-0008-0000-0100-000043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4" name="正方形/長方形 323">
          <a:extLst>
            <a:ext uri="{FF2B5EF4-FFF2-40B4-BE49-F238E27FC236}">
              <a16:creationId xmlns:a16="http://schemas.microsoft.com/office/drawing/2014/main" id="{00000000-0008-0000-0100-000044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5" name="テキスト ボックス 324">
          <a:extLst>
            <a:ext uri="{FF2B5EF4-FFF2-40B4-BE49-F238E27FC236}">
              <a16:creationId xmlns:a16="http://schemas.microsoft.com/office/drawing/2014/main" id="{00000000-0008-0000-0100-000045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6" name="直線コネクタ 325">
          <a:extLst>
            <a:ext uri="{FF2B5EF4-FFF2-40B4-BE49-F238E27FC236}">
              <a16:creationId xmlns:a16="http://schemas.microsoft.com/office/drawing/2014/main" id="{00000000-0008-0000-0100-000046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7" name="直線コネクタ 326">
          <a:extLst>
            <a:ext uri="{FF2B5EF4-FFF2-40B4-BE49-F238E27FC236}">
              <a16:creationId xmlns:a16="http://schemas.microsoft.com/office/drawing/2014/main" id="{00000000-0008-0000-0100-00004701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8" name="テキスト ボックス 327">
          <a:extLst>
            <a:ext uri="{FF2B5EF4-FFF2-40B4-BE49-F238E27FC236}">
              <a16:creationId xmlns:a16="http://schemas.microsoft.com/office/drawing/2014/main" id="{00000000-0008-0000-0100-00004801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9" name="直線コネクタ 328">
          <a:extLst>
            <a:ext uri="{FF2B5EF4-FFF2-40B4-BE49-F238E27FC236}">
              <a16:creationId xmlns:a16="http://schemas.microsoft.com/office/drawing/2014/main" id="{00000000-0008-0000-0100-00004901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0" name="テキスト ボックス 329">
          <a:extLst>
            <a:ext uri="{FF2B5EF4-FFF2-40B4-BE49-F238E27FC236}">
              <a16:creationId xmlns:a16="http://schemas.microsoft.com/office/drawing/2014/main" id="{00000000-0008-0000-0100-00004A01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1" name="直線コネクタ 330">
          <a:extLst>
            <a:ext uri="{FF2B5EF4-FFF2-40B4-BE49-F238E27FC236}">
              <a16:creationId xmlns:a16="http://schemas.microsoft.com/office/drawing/2014/main" id="{00000000-0008-0000-0100-00004B01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2" name="テキスト ボックス 331">
          <a:extLst>
            <a:ext uri="{FF2B5EF4-FFF2-40B4-BE49-F238E27FC236}">
              <a16:creationId xmlns:a16="http://schemas.microsoft.com/office/drawing/2014/main" id="{00000000-0008-0000-0100-00004C01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3" name="直線コネクタ 332">
          <a:extLst>
            <a:ext uri="{FF2B5EF4-FFF2-40B4-BE49-F238E27FC236}">
              <a16:creationId xmlns:a16="http://schemas.microsoft.com/office/drawing/2014/main" id="{00000000-0008-0000-0100-00004D01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4" name="テキスト ボックス 333">
          <a:extLst>
            <a:ext uri="{FF2B5EF4-FFF2-40B4-BE49-F238E27FC236}">
              <a16:creationId xmlns:a16="http://schemas.microsoft.com/office/drawing/2014/main" id="{00000000-0008-0000-0100-00004E01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5" name="直線コネクタ 334">
          <a:extLst>
            <a:ext uri="{FF2B5EF4-FFF2-40B4-BE49-F238E27FC236}">
              <a16:creationId xmlns:a16="http://schemas.microsoft.com/office/drawing/2014/main" id="{00000000-0008-0000-0100-00004F01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6" name="テキスト ボックス 335">
          <a:extLst>
            <a:ext uri="{FF2B5EF4-FFF2-40B4-BE49-F238E27FC236}">
              <a16:creationId xmlns:a16="http://schemas.microsoft.com/office/drawing/2014/main" id="{00000000-0008-0000-0100-00005001000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7" name="直線コネクタ 336">
          <a:extLst>
            <a:ext uri="{FF2B5EF4-FFF2-40B4-BE49-F238E27FC236}">
              <a16:creationId xmlns:a16="http://schemas.microsoft.com/office/drawing/2014/main" id="{00000000-0008-0000-0100-00005101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38" name="テキスト ボックス 337">
          <a:extLst>
            <a:ext uri="{FF2B5EF4-FFF2-40B4-BE49-F238E27FC236}">
              <a16:creationId xmlns:a16="http://schemas.microsoft.com/office/drawing/2014/main" id="{00000000-0008-0000-0100-000052010000}"/>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a:extLst>
            <a:ext uri="{FF2B5EF4-FFF2-40B4-BE49-F238E27FC236}">
              <a16:creationId xmlns:a16="http://schemas.microsoft.com/office/drawing/2014/main" id="{00000000-0008-0000-0100-000053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0" name="テキスト ボックス 339">
          <a:extLst>
            <a:ext uri="{FF2B5EF4-FFF2-40B4-BE49-F238E27FC236}">
              <a16:creationId xmlns:a16="http://schemas.microsoft.com/office/drawing/2014/main" id="{00000000-0008-0000-0100-000054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公営住宅】&#10;一人当たり面積グラフ枠">
          <a:extLst>
            <a:ext uri="{FF2B5EF4-FFF2-40B4-BE49-F238E27FC236}">
              <a16:creationId xmlns:a16="http://schemas.microsoft.com/office/drawing/2014/main" id="{00000000-0008-0000-0100-000055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113212</xdr:rowOff>
    </xdr:from>
    <xdr:to>
      <xdr:col>54</xdr:col>
      <xdr:colOff>189865</xdr:colOff>
      <xdr:row>85</xdr:row>
      <xdr:rowOff>149679</xdr:rowOff>
    </xdr:to>
    <xdr:cxnSp macro="">
      <xdr:nvCxnSpPr>
        <xdr:cNvPr id="342" name="直線コネクタ 341">
          <a:extLst>
            <a:ext uri="{FF2B5EF4-FFF2-40B4-BE49-F238E27FC236}">
              <a16:creationId xmlns:a16="http://schemas.microsoft.com/office/drawing/2014/main" id="{00000000-0008-0000-0100-000056010000}"/>
            </a:ext>
          </a:extLst>
        </xdr:cNvPr>
        <xdr:cNvCxnSpPr/>
      </xdr:nvCxnSpPr>
      <xdr:spPr>
        <a:xfrm flipV="1">
          <a:off x="10476865" y="13486312"/>
          <a:ext cx="0" cy="12366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153506</xdr:rowOff>
    </xdr:from>
    <xdr:ext cx="469744" cy="259045"/>
    <xdr:sp macro="" textlink="">
      <xdr:nvSpPr>
        <xdr:cNvPr id="343" name="【公営住宅】&#10;一人当たり面積最小値テキスト">
          <a:extLst>
            <a:ext uri="{FF2B5EF4-FFF2-40B4-BE49-F238E27FC236}">
              <a16:creationId xmlns:a16="http://schemas.microsoft.com/office/drawing/2014/main" id="{00000000-0008-0000-0100-000057010000}"/>
            </a:ext>
          </a:extLst>
        </xdr:cNvPr>
        <xdr:cNvSpPr txBox="1"/>
      </xdr:nvSpPr>
      <xdr:spPr>
        <a:xfrm>
          <a:off x="10515600" y="14726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149679</xdr:rowOff>
    </xdr:from>
    <xdr:to>
      <xdr:col>55</xdr:col>
      <xdr:colOff>88900</xdr:colOff>
      <xdr:row>85</xdr:row>
      <xdr:rowOff>149679</xdr:rowOff>
    </xdr:to>
    <xdr:cxnSp macro="">
      <xdr:nvCxnSpPr>
        <xdr:cNvPr id="344" name="直線コネクタ 343">
          <a:extLst>
            <a:ext uri="{FF2B5EF4-FFF2-40B4-BE49-F238E27FC236}">
              <a16:creationId xmlns:a16="http://schemas.microsoft.com/office/drawing/2014/main" id="{00000000-0008-0000-0100-000058010000}"/>
            </a:ext>
          </a:extLst>
        </xdr:cNvPr>
        <xdr:cNvCxnSpPr/>
      </xdr:nvCxnSpPr>
      <xdr:spPr>
        <a:xfrm>
          <a:off x="10388600" y="14722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59889</xdr:rowOff>
    </xdr:from>
    <xdr:ext cx="469744" cy="259045"/>
    <xdr:sp macro="" textlink="">
      <xdr:nvSpPr>
        <xdr:cNvPr id="345" name="【公営住宅】&#10;一人当たり面積最大値テキスト">
          <a:extLst>
            <a:ext uri="{FF2B5EF4-FFF2-40B4-BE49-F238E27FC236}">
              <a16:creationId xmlns:a16="http://schemas.microsoft.com/office/drawing/2014/main" id="{00000000-0008-0000-0100-000059010000}"/>
            </a:ext>
          </a:extLst>
        </xdr:cNvPr>
        <xdr:cNvSpPr txBox="1"/>
      </xdr:nvSpPr>
      <xdr:spPr>
        <a:xfrm>
          <a:off x="10515600" y="13261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113212</xdr:rowOff>
    </xdr:from>
    <xdr:to>
      <xdr:col>55</xdr:col>
      <xdr:colOff>88900</xdr:colOff>
      <xdr:row>78</xdr:row>
      <xdr:rowOff>113212</xdr:rowOff>
    </xdr:to>
    <xdr:cxnSp macro="">
      <xdr:nvCxnSpPr>
        <xdr:cNvPr id="346" name="直線コネクタ 345">
          <a:extLst>
            <a:ext uri="{FF2B5EF4-FFF2-40B4-BE49-F238E27FC236}">
              <a16:creationId xmlns:a16="http://schemas.microsoft.com/office/drawing/2014/main" id="{00000000-0008-0000-0100-00005A010000}"/>
            </a:ext>
          </a:extLst>
        </xdr:cNvPr>
        <xdr:cNvCxnSpPr/>
      </xdr:nvCxnSpPr>
      <xdr:spPr>
        <a:xfrm>
          <a:off x="10388600" y="1348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20700</xdr:rowOff>
    </xdr:from>
    <xdr:ext cx="469744" cy="259045"/>
    <xdr:sp macro="" textlink="">
      <xdr:nvSpPr>
        <xdr:cNvPr id="347" name="【公営住宅】&#10;一人当たり面積平均値テキスト">
          <a:extLst>
            <a:ext uri="{FF2B5EF4-FFF2-40B4-BE49-F238E27FC236}">
              <a16:creationId xmlns:a16="http://schemas.microsoft.com/office/drawing/2014/main" id="{00000000-0008-0000-0100-00005B010000}"/>
            </a:ext>
          </a:extLst>
        </xdr:cNvPr>
        <xdr:cNvSpPr txBox="1"/>
      </xdr:nvSpPr>
      <xdr:spPr>
        <a:xfrm>
          <a:off x="10515600" y="142510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42273</xdr:rowOff>
    </xdr:from>
    <xdr:to>
      <xdr:col>55</xdr:col>
      <xdr:colOff>50800</xdr:colOff>
      <xdr:row>83</xdr:row>
      <xdr:rowOff>143873</xdr:rowOff>
    </xdr:to>
    <xdr:sp macro="" textlink="">
      <xdr:nvSpPr>
        <xdr:cNvPr id="348" name="フローチャート: 判断 347">
          <a:extLst>
            <a:ext uri="{FF2B5EF4-FFF2-40B4-BE49-F238E27FC236}">
              <a16:creationId xmlns:a16="http://schemas.microsoft.com/office/drawing/2014/main" id="{00000000-0008-0000-0100-00005C010000}"/>
            </a:ext>
          </a:extLst>
        </xdr:cNvPr>
        <xdr:cNvSpPr/>
      </xdr:nvSpPr>
      <xdr:spPr>
        <a:xfrm>
          <a:off x="10426700" y="1427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40095</xdr:rowOff>
    </xdr:from>
    <xdr:to>
      <xdr:col>50</xdr:col>
      <xdr:colOff>165100</xdr:colOff>
      <xdr:row>83</xdr:row>
      <xdr:rowOff>141695</xdr:rowOff>
    </xdr:to>
    <xdr:sp macro="" textlink="">
      <xdr:nvSpPr>
        <xdr:cNvPr id="349" name="フローチャート: 判断 348">
          <a:extLst>
            <a:ext uri="{FF2B5EF4-FFF2-40B4-BE49-F238E27FC236}">
              <a16:creationId xmlns:a16="http://schemas.microsoft.com/office/drawing/2014/main" id="{00000000-0008-0000-0100-00005D010000}"/>
            </a:ext>
          </a:extLst>
        </xdr:cNvPr>
        <xdr:cNvSpPr/>
      </xdr:nvSpPr>
      <xdr:spPr>
        <a:xfrm>
          <a:off x="9588500" y="1427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71664</xdr:rowOff>
    </xdr:from>
    <xdr:to>
      <xdr:col>46</xdr:col>
      <xdr:colOff>38100</xdr:colOff>
      <xdr:row>84</xdr:row>
      <xdr:rowOff>1814</xdr:rowOff>
    </xdr:to>
    <xdr:sp macro="" textlink="">
      <xdr:nvSpPr>
        <xdr:cNvPr id="350" name="フローチャート: 判断 349">
          <a:extLst>
            <a:ext uri="{FF2B5EF4-FFF2-40B4-BE49-F238E27FC236}">
              <a16:creationId xmlns:a16="http://schemas.microsoft.com/office/drawing/2014/main" id="{00000000-0008-0000-0100-00005E010000}"/>
            </a:ext>
          </a:extLst>
        </xdr:cNvPr>
        <xdr:cNvSpPr/>
      </xdr:nvSpPr>
      <xdr:spPr>
        <a:xfrm>
          <a:off x="8699500" y="14302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74930</xdr:rowOff>
    </xdr:from>
    <xdr:to>
      <xdr:col>41</xdr:col>
      <xdr:colOff>101600</xdr:colOff>
      <xdr:row>84</xdr:row>
      <xdr:rowOff>5080</xdr:rowOff>
    </xdr:to>
    <xdr:sp macro="" textlink="">
      <xdr:nvSpPr>
        <xdr:cNvPr id="351" name="フローチャート: 判断 350">
          <a:extLst>
            <a:ext uri="{FF2B5EF4-FFF2-40B4-BE49-F238E27FC236}">
              <a16:creationId xmlns:a16="http://schemas.microsoft.com/office/drawing/2014/main" id="{00000000-0008-0000-0100-00005F010000}"/>
            </a:ext>
          </a:extLst>
        </xdr:cNvPr>
        <xdr:cNvSpPr/>
      </xdr:nvSpPr>
      <xdr:spPr>
        <a:xfrm>
          <a:off x="78105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76019</xdr:rowOff>
    </xdr:from>
    <xdr:to>
      <xdr:col>36</xdr:col>
      <xdr:colOff>165100</xdr:colOff>
      <xdr:row>84</xdr:row>
      <xdr:rowOff>6169</xdr:rowOff>
    </xdr:to>
    <xdr:sp macro="" textlink="">
      <xdr:nvSpPr>
        <xdr:cNvPr id="352" name="フローチャート: 判断 351">
          <a:extLst>
            <a:ext uri="{FF2B5EF4-FFF2-40B4-BE49-F238E27FC236}">
              <a16:creationId xmlns:a16="http://schemas.microsoft.com/office/drawing/2014/main" id="{00000000-0008-0000-0100-000060010000}"/>
            </a:ext>
          </a:extLst>
        </xdr:cNvPr>
        <xdr:cNvSpPr/>
      </xdr:nvSpPr>
      <xdr:spPr>
        <a:xfrm>
          <a:off x="6921500" y="14306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00000000-0008-0000-0100-000061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100-000062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100-000063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100-000064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100-000065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125549</xdr:rowOff>
    </xdr:from>
    <xdr:to>
      <xdr:col>55</xdr:col>
      <xdr:colOff>50800</xdr:colOff>
      <xdr:row>83</xdr:row>
      <xdr:rowOff>55699</xdr:rowOff>
    </xdr:to>
    <xdr:sp macro="" textlink="">
      <xdr:nvSpPr>
        <xdr:cNvPr id="358" name="楕円 357">
          <a:extLst>
            <a:ext uri="{FF2B5EF4-FFF2-40B4-BE49-F238E27FC236}">
              <a16:creationId xmlns:a16="http://schemas.microsoft.com/office/drawing/2014/main" id="{00000000-0008-0000-0100-000066010000}"/>
            </a:ext>
          </a:extLst>
        </xdr:cNvPr>
        <xdr:cNvSpPr/>
      </xdr:nvSpPr>
      <xdr:spPr>
        <a:xfrm>
          <a:off x="10426700" y="14184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148426</xdr:rowOff>
    </xdr:from>
    <xdr:ext cx="469744" cy="259045"/>
    <xdr:sp macro="" textlink="">
      <xdr:nvSpPr>
        <xdr:cNvPr id="359" name="【公営住宅】&#10;一人当たり面積該当値テキスト">
          <a:extLst>
            <a:ext uri="{FF2B5EF4-FFF2-40B4-BE49-F238E27FC236}">
              <a16:creationId xmlns:a16="http://schemas.microsoft.com/office/drawing/2014/main" id="{00000000-0008-0000-0100-000067010000}"/>
            </a:ext>
          </a:extLst>
        </xdr:cNvPr>
        <xdr:cNvSpPr txBox="1"/>
      </xdr:nvSpPr>
      <xdr:spPr>
        <a:xfrm>
          <a:off x="10515600" y="14035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128814</xdr:rowOff>
    </xdr:from>
    <xdr:to>
      <xdr:col>50</xdr:col>
      <xdr:colOff>165100</xdr:colOff>
      <xdr:row>83</xdr:row>
      <xdr:rowOff>58964</xdr:rowOff>
    </xdr:to>
    <xdr:sp macro="" textlink="">
      <xdr:nvSpPr>
        <xdr:cNvPr id="360" name="楕円 359">
          <a:extLst>
            <a:ext uri="{FF2B5EF4-FFF2-40B4-BE49-F238E27FC236}">
              <a16:creationId xmlns:a16="http://schemas.microsoft.com/office/drawing/2014/main" id="{00000000-0008-0000-0100-000068010000}"/>
            </a:ext>
          </a:extLst>
        </xdr:cNvPr>
        <xdr:cNvSpPr/>
      </xdr:nvSpPr>
      <xdr:spPr>
        <a:xfrm>
          <a:off x="9588500" y="14187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4899</xdr:rowOff>
    </xdr:from>
    <xdr:to>
      <xdr:col>55</xdr:col>
      <xdr:colOff>0</xdr:colOff>
      <xdr:row>83</xdr:row>
      <xdr:rowOff>8164</xdr:rowOff>
    </xdr:to>
    <xdr:cxnSp macro="">
      <xdr:nvCxnSpPr>
        <xdr:cNvPr id="361" name="直線コネクタ 360">
          <a:extLst>
            <a:ext uri="{FF2B5EF4-FFF2-40B4-BE49-F238E27FC236}">
              <a16:creationId xmlns:a16="http://schemas.microsoft.com/office/drawing/2014/main" id="{00000000-0008-0000-0100-000069010000}"/>
            </a:ext>
          </a:extLst>
        </xdr:cNvPr>
        <xdr:cNvCxnSpPr/>
      </xdr:nvCxnSpPr>
      <xdr:spPr>
        <a:xfrm flipV="1">
          <a:off x="9639300" y="14235249"/>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114663</xdr:rowOff>
    </xdr:from>
    <xdr:to>
      <xdr:col>46</xdr:col>
      <xdr:colOff>38100</xdr:colOff>
      <xdr:row>83</xdr:row>
      <xdr:rowOff>44813</xdr:rowOff>
    </xdr:to>
    <xdr:sp macro="" textlink="">
      <xdr:nvSpPr>
        <xdr:cNvPr id="362" name="楕円 361">
          <a:extLst>
            <a:ext uri="{FF2B5EF4-FFF2-40B4-BE49-F238E27FC236}">
              <a16:creationId xmlns:a16="http://schemas.microsoft.com/office/drawing/2014/main" id="{00000000-0008-0000-0100-00006A010000}"/>
            </a:ext>
          </a:extLst>
        </xdr:cNvPr>
        <xdr:cNvSpPr/>
      </xdr:nvSpPr>
      <xdr:spPr>
        <a:xfrm>
          <a:off x="8699500" y="1417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165463</xdr:rowOff>
    </xdr:from>
    <xdr:to>
      <xdr:col>50</xdr:col>
      <xdr:colOff>114300</xdr:colOff>
      <xdr:row>83</xdr:row>
      <xdr:rowOff>8164</xdr:rowOff>
    </xdr:to>
    <xdr:cxnSp macro="">
      <xdr:nvCxnSpPr>
        <xdr:cNvPr id="363" name="直線コネクタ 362">
          <a:extLst>
            <a:ext uri="{FF2B5EF4-FFF2-40B4-BE49-F238E27FC236}">
              <a16:creationId xmlns:a16="http://schemas.microsoft.com/office/drawing/2014/main" id="{00000000-0008-0000-0100-00006B010000}"/>
            </a:ext>
          </a:extLst>
        </xdr:cNvPr>
        <xdr:cNvCxnSpPr/>
      </xdr:nvCxnSpPr>
      <xdr:spPr>
        <a:xfrm>
          <a:off x="8750300" y="14224363"/>
          <a:ext cx="889000" cy="14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130992</xdr:rowOff>
    </xdr:from>
    <xdr:to>
      <xdr:col>41</xdr:col>
      <xdr:colOff>101600</xdr:colOff>
      <xdr:row>83</xdr:row>
      <xdr:rowOff>61142</xdr:rowOff>
    </xdr:to>
    <xdr:sp macro="" textlink="">
      <xdr:nvSpPr>
        <xdr:cNvPr id="364" name="楕円 363">
          <a:extLst>
            <a:ext uri="{FF2B5EF4-FFF2-40B4-BE49-F238E27FC236}">
              <a16:creationId xmlns:a16="http://schemas.microsoft.com/office/drawing/2014/main" id="{00000000-0008-0000-0100-00006C010000}"/>
            </a:ext>
          </a:extLst>
        </xdr:cNvPr>
        <xdr:cNvSpPr/>
      </xdr:nvSpPr>
      <xdr:spPr>
        <a:xfrm>
          <a:off x="7810500" y="1418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165463</xdr:rowOff>
    </xdr:from>
    <xdr:to>
      <xdr:col>45</xdr:col>
      <xdr:colOff>177800</xdr:colOff>
      <xdr:row>83</xdr:row>
      <xdr:rowOff>10342</xdr:rowOff>
    </xdr:to>
    <xdr:cxnSp macro="">
      <xdr:nvCxnSpPr>
        <xdr:cNvPr id="365" name="直線コネクタ 364">
          <a:extLst>
            <a:ext uri="{FF2B5EF4-FFF2-40B4-BE49-F238E27FC236}">
              <a16:creationId xmlns:a16="http://schemas.microsoft.com/office/drawing/2014/main" id="{00000000-0008-0000-0100-00006D010000}"/>
            </a:ext>
          </a:extLst>
        </xdr:cNvPr>
        <xdr:cNvCxnSpPr/>
      </xdr:nvCxnSpPr>
      <xdr:spPr>
        <a:xfrm flipV="1">
          <a:off x="7861300" y="1422436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134257</xdr:rowOff>
    </xdr:from>
    <xdr:to>
      <xdr:col>36</xdr:col>
      <xdr:colOff>165100</xdr:colOff>
      <xdr:row>83</xdr:row>
      <xdr:rowOff>64407</xdr:rowOff>
    </xdr:to>
    <xdr:sp macro="" textlink="">
      <xdr:nvSpPr>
        <xdr:cNvPr id="366" name="楕円 365">
          <a:extLst>
            <a:ext uri="{FF2B5EF4-FFF2-40B4-BE49-F238E27FC236}">
              <a16:creationId xmlns:a16="http://schemas.microsoft.com/office/drawing/2014/main" id="{00000000-0008-0000-0100-00006E010000}"/>
            </a:ext>
          </a:extLst>
        </xdr:cNvPr>
        <xdr:cNvSpPr/>
      </xdr:nvSpPr>
      <xdr:spPr>
        <a:xfrm>
          <a:off x="6921500" y="1419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10342</xdr:rowOff>
    </xdr:from>
    <xdr:to>
      <xdr:col>41</xdr:col>
      <xdr:colOff>50800</xdr:colOff>
      <xdr:row>83</xdr:row>
      <xdr:rowOff>13607</xdr:rowOff>
    </xdr:to>
    <xdr:cxnSp macro="">
      <xdr:nvCxnSpPr>
        <xdr:cNvPr id="367" name="直線コネクタ 366">
          <a:extLst>
            <a:ext uri="{FF2B5EF4-FFF2-40B4-BE49-F238E27FC236}">
              <a16:creationId xmlns:a16="http://schemas.microsoft.com/office/drawing/2014/main" id="{00000000-0008-0000-0100-00006F010000}"/>
            </a:ext>
          </a:extLst>
        </xdr:cNvPr>
        <xdr:cNvCxnSpPr/>
      </xdr:nvCxnSpPr>
      <xdr:spPr>
        <a:xfrm flipV="1">
          <a:off x="6972300" y="14240692"/>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132822</xdr:rowOff>
    </xdr:from>
    <xdr:ext cx="469744" cy="259045"/>
    <xdr:sp macro="" textlink="">
      <xdr:nvSpPr>
        <xdr:cNvPr id="368" name="n_1aveValue【公営住宅】&#10;一人当たり面積">
          <a:extLst>
            <a:ext uri="{FF2B5EF4-FFF2-40B4-BE49-F238E27FC236}">
              <a16:creationId xmlns:a16="http://schemas.microsoft.com/office/drawing/2014/main" id="{00000000-0008-0000-0100-000070010000}"/>
            </a:ext>
          </a:extLst>
        </xdr:cNvPr>
        <xdr:cNvSpPr txBox="1"/>
      </xdr:nvSpPr>
      <xdr:spPr>
        <a:xfrm>
          <a:off x="9391727" y="14363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164391</xdr:rowOff>
    </xdr:from>
    <xdr:ext cx="469744" cy="259045"/>
    <xdr:sp macro="" textlink="">
      <xdr:nvSpPr>
        <xdr:cNvPr id="369" name="n_2aveValue【公営住宅】&#10;一人当たり面積">
          <a:extLst>
            <a:ext uri="{FF2B5EF4-FFF2-40B4-BE49-F238E27FC236}">
              <a16:creationId xmlns:a16="http://schemas.microsoft.com/office/drawing/2014/main" id="{00000000-0008-0000-0100-000071010000}"/>
            </a:ext>
          </a:extLst>
        </xdr:cNvPr>
        <xdr:cNvSpPr txBox="1"/>
      </xdr:nvSpPr>
      <xdr:spPr>
        <a:xfrm>
          <a:off x="8515427" y="14394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167657</xdr:rowOff>
    </xdr:from>
    <xdr:ext cx="469744" cy="259045"/>
    <xdr:sp macro="" textlink="">
      <xdr:nvSpPr>
        <xdr:cNvPr id="370" name="n_3aveValue【公営住宅】&#10;一人当たり面積">
          <a:extLst>
            <a:ext uri="{FF2B5EF4-FFF2-40B4-BE49-F238E27FC236}">
              <a16:creationId xmlns:a16="http://schemas.microsoft.com/office/drawing/2014/main" id="{00000000-0008-0000-0100-000072010000}"/>
            </a:ext>
          </a:extLst>
        </xdr:cNvPr>
        <xdr:cNvSpPr txBox="1"/>
      </xdr:nvSpPr>
      <xdr:spPr>
        <a:xfrm>
          <a:off x="7626427" y="1439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168746</xdr:rowOff>
    </xdr:from>
    <xdr:ext cx="469744" cy="259045"/>
    <xdr:sp macro="" textlink="">
      <xdr:nvSpPr>
        <xdr:cNvPr id="371" name="n_4aveValue【公営住宅】&#10;一人当たり面積">
          <a:extLst>
            <a:ext uri="{FF2B5EF4-FFF2-40B4-BE49-F238E27FC236}">
              <a16:creationId xmlns:a16="http://schemas.microsoft.com/office/drawing/2014/main" id="{00000000-0008-0000-0100-000073010000}"/>
            </a:ext>
          </a:extLst>
        </xdr:cNvPr>
        <xdr:cNvSpPr txBox="1"/>
      </xdr:nvSpPr>
      <xdr:spPr>
        <a:xfrm>
          <a:off x="6737427" y="14399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75491</xdr:rowOff>
    </xdr:from>
    <xdr:ext cx="469744" cy="259045"/>
    <xdr:sp macro="" textlink="">
      <xdr:nvSpPr>
        <xdr:cNvPr id="372" name="n_1mainValue【公営住宅】&#10;一人当たり面積">
          <a:extLst>
            <a:ext uri="{FF2B5EF4-FFF2-40B4-BE49-F238E27FC236}">
              <a16:creationId xmlns:a16="http://schemas.microsoft.com/office/drawing/2014/main" id="{00000000-0008-0000-0100-000074010000}"/>
            </a:ext>
          </a:extLst>
        </xdr:cNvPr>
        <xdr:cNvSpPr txBox="1"/>
      </xdr:nvSpPr>
      <xdr:spPr>
        <a:xfrm>
          <a:off x="9391727" y="13962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61340</xdr:rowOff>
    </xdr:from>
    <xdr:ext cx="469744" cy="259045"/>
    <xdr:sp macro="" textlink="">
      <xdr:nvSpPr>
        <xdr:cNvPr id="373" name="n_2mainValue【公営住宅】&#10;一人当たり面積">
          <a:extLst>
            <a:ext uri="{FF2B5EF4-FFF2-40B4-BE49-F238E27FC236}">
              <a16:creationId xmlns:a16="http://schemas.microsoft.com/office/drawing/2014/main" id="{00000000-0008-0000-0100-000075010000}"/>
            </a:ext>
          </a:extLst>
        </xdr:cNvPr>
        <xdr:cNvSpPr txBox="1"/>
      </xdr:nvSpPr>
      <xdr:spPr>
        <a:xfrm>
          <a:off x="8515427" y="13948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77669</xdr:rowOff>
    </xdr:from>
    <xdr:ext cx="469744" cy="259045"/>
    <xdr:sp macro="" textlink="">
      <xdr:nvSpPr>
        <xdr:cNvPr id="374" name="n_3mainValue【公営住宅】&#10;一人当たり面積">
          <a:extLst>
            <a:ext uri="{FF2B5EF4-FFF2-40B4-BE49-F238E27FC236}">
              <a16:creationId xmlns:a16="http://schemas.microsoft.com/office/drawing/2014/main" id="{00000000-0008-0000-0100-000076010000}"/>
            </a:ext>
          </a:extLst>
        </xdr:cNvPr>
        <xdr:cNvSpPr txBox="1"/>
      </xdr:nvSpPr>
      <xdr:spPr>
        <a:xfrm>
          <a:off x="7626427" y="13965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80934</xdr:rowOff>
    </xdr:from>
    <xdr:ext cx="469744" cy="259045"/>
    <xdr:sp macro="" textlink="">
      <xdr:nvSpPr>
        <xdr:cNvPr id="375" name="n_4mainValue【公営住宅】&#10;一人当たり面積">
          <a:extLst>
            <a:ext uri="{FF2B5EF4-FFF2-40B4-BE49-F238E27FC236}">
              <a16:creationId xmlns:a16="http://schemas.microsoft.com/office/drawing/2014/main" id="{00000000-0008-0000-0100-000077010000}"/>
            </a:ext>
          </a:extLst>
        </xdr:cNvPr>
        <xdr:cNvSpPr txBox="1"/>
      </xdr:nvSpPr>
      <xdr:spPr>
        <a:xfrm>
          <a:off x="6737427" y="13968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a:extLst>
            <a:ext uri="{FF2B5EF4-FFF2-40B4-BE49-F238E27FC236}">
              <a16:creationId xmlns:a16="http://schemas.microsoft.com/office/drawing/2014/main" id="{00000000-0008-0000-0100-000078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a:extLst>
            <a:ext uri="{FF2B5EF4-FFF2-40B4-BE49-F238E27FC236}">
              <a16:creationId xmlns:a16="http://schemas.microsoft.com/office/drawing/2014/main" id="{00000000-0008-0000-0100-000079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a:extLst>
            <a:ext uri="{FF2B5EF4-FFF2-40B4-BE49-F238E27FC236}">
              <a16:creationId xmlns:a16="http://schemas.microsoft.com/office/drawing/2014/main" id="{00000000-0008-0000-0100-00007A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a:extLst>
            <a:ext uri="{FF2B5EF4-FFF2-40B4-BE49-F238E27FC236}">
              <a16:creationId xmlns:a16="http://schemas.microsoft.com/office/drawing/2014/main" id="{00000000-0008-0000-0100-00007B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a:extLst>
            <a:ext uri="{FF2B5EF4-FFF2-40B4-BE49-F238E27FC236}">
              <a16:creationId xmlns:a16="http://schemas.microsoft.com/office/drawing/2014/main" id="{00000000-0008-0000-0100-00007C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a:extLst>
            <a:ext uri="{FF2B5EF4-FFF2-40B4-BE49-F238E27FC236}">
              <a16:creationId xmlns:a16="http://schemas.microsoft.com/office/drawing/2014/main" id="{00000000-0008-0000-0100-00007D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a:extLst>
            <a:ext uri="{FF2B5EF4-FFF2-40B4-BE49-F238E27FC236}">
              <a16:creationId xmlns:a16="http://schemas.microsoft.com/office/drawing/2014/main" id="{00000000-0008-0000-0100-00007E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4" name="テキスト ボックス 383">
          <a:extLst>
            <a:ext uri="{FF2B5EF4-FFF2-40B4-BE49-F238E27FC236}">
              <a16:creationId xmlns:a16="http://schemas.microsoft.com/office/drawing/2014/main" id="{00000000-0008-0000-0100-000080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5" name="直線コネクタ 384">
          <a:extLst>
            <a:ext uri="{FF2B5EF4-FFF2-40B4-BE49-F238E27FC236}">
              <a16:creationId xmlns:a16="http://schemas.microsoft.com/office/drawing/2014/main" id="{00000000-0008-0000-0100-000081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6" name="テキスト ボックス 385">
          <a:extLst>
            <a:ext uri="{FF2B5EF4-FFF2-40B4-BE49-F238E27FC236}">
              <a16:creationId xmlns:a16="http://schemas.microsoft.com/office/drawing/2014/main" id="{00000000-0008-0000-0100-000082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7" name="直線コネクタ 386">
          <a:extLst>
            <a:ext uri="{FF2B5EF4-FFF2-40B4-BE49-F238E27FC236}">
              <a16:creationId xmlns:a16="http://schemas.microsoft.com/office/drawing/2014/main" id="{00000000-0008-0000-0100-000083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8" name="テキスト ボックス 387">
          <a:extLst>
            <a:ext uri="{FF2B5EF4-FFF2-40B4-BE49-F238E27FC236}">
              <a16:creationId xmlns:a16="http://schemas.microsoft.com/office/drawing/2014/main" id="{00000000-0008-0000-0100-000084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9" name="直線コネクタ 388">
          <a:extLst>
            <a:ext uri="{FF2B5EF4-FFF2-40B4-BE49-F238E27FC236}">
              <a16:creationId xmlns:a16="http://schemas.microsoft.com/office/drawing/2014/main" id="{00000000-0008-0000-0100-000085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0" name="テキスト ボックス 389">
          <a:extLst>
            <a:ext uri="{FF2B5EF4-FFF2-40B4-BE49-F238E27FC236}">
              <a16:creationId xmlns:a16="http://schemas.microsoft.com/office/drawing/2014/main" id="{00000000-0008-0000-0100-000086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1" name="直線コネクタ 390">
          <a:extLst>
            <a:ext uri="{FF2B5EF4-FFF2-40B4-BE49-F238E27FC236}">
              <a16:creationId xmlns:a16="http://schemas.microsoft.com/office/drawing/2014/main" id="{00000000-0008-0000-0100-000087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2" name="テキスト ボックス 391">
          <a:extLst>
            <a:ext uri="{FF2B5EF4-FFF2-40B4-BE49-F238E27FC236}">
              <a16:creationId xmlns:a16="http://schemas.microsoft.com/office/drawing/2014/main" id="{00000000-0008-0000-0100-000088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3" name="直線コネクタ 392">
          <a:extLst>
            <a:ext uri="{FF2B5EF4-FFF2-40B4-BE49-F238E27FC236}">
              <a16:creationId xmlns:a16="http://schemas.microsoft.com/office/drawing/2014/main" id="{00000000-0008-0000-0100-000089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4" name="テキスト ボックス 393">
          <a:extLst>
            <a:ext uri="{FF2B5EF4-FFF2-40B4-BE49-F238E27FC236}">
              <a16:creationId xmlns:a16="http://schemas.microsoft.com/office/drawing/2014/main" id="{00000000-0008-0000-0100-00008A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5" name="直線コネクタ 394">
          <a:extLst>
            <a:ext uri="{FF2B5EF4-FFF2-40B4-BE49-F238E27FC236}">
              <a16:creationId xmlns:a16="http://schemas.microsoft.com/office/drawing/2014/main" id="{00000000-0008-0000-0100-00008B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6" name="テキスト ボックス 395">
          <a:extLst>
            <a:ext uri="{FF2B5EF4-FFF2-40B4-BE49-F238E27FC236}">
              <a16:creationId xmlns:a16="http://schemas.microsoft.com/office/drawing/2014/main" id="{00000000-0008-0000-0100-00008C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7" name="直線コネクタ 396">
          <a:extLst>
            <a:ext uri="{FF2B5EF4-FFF2-40B4-BE49-F238E27FC236}">
              <a16:creationId xmlns:a16="http://schemas.microsoft.com/office/drawing/2014/main" id="{00000000-0008-0000-0100-00008D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8" name="テキスト ボックス 397">
          <a:extLst>
            <a:ext uri="{FF2B5EF4-FFF2-40B4-BE49-F238E27FC236}">
              <a16:creationId xmlns:a16="http://schemas.microsoft.com/office/drawing/2014/main" id="{00000000-0008-0000-0100-00008E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9" name="直線コネクタ 398">
          <a:extLst>
            <a:ext uri="{FF2B5EF4-FFF2-40B4-BE49-F238E27FC236}">
              <a16:creationId xmlns:a16="http://schemas.microsoft.com/office/drawing/2014/main" id="{00000000-0008-0000-0100-00008F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0" name="【港湾・漁港】&#10;有形固定資産減価償却率グラフ枠">
          <a:extLst>
            <a:ext uri="{FF2B5EF4-FFF2-40B4-BE49-F238E27FC236}">
              <a16:creationId xmlns:a16="http://schemas.microsoft.com/office/drawing/2014/main" id="{00000000-0008-0000-0100-000090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108857</xdr:rowOff>
    </xdr:from>
    <xdr:to>
      <xdr:col>24</xdr:col>
      <xdr:colOff>62865</xdr:colOff>
      <xdr:row>107</xdr:row>
      <xdr:rowOff>144780</xdr:rowOff>
    </xdr:to>
    <xdr:cxnSp macro="">
      <xdr:nvCxnSpPr>
        <xdr:cNvPr id="401" name="直線コネクタ 400">
          <a:extLst>
            <a:ext uri="{FF2B5EF4-FFF2-40B4-BE49-F238E27FC236}">
              <a16:creationId xmlns:a16="http://schemas.microsoft.com/office/drawing/2014/main" id="{00000000-0008-0000-0100-000091010000}"/>
            </a:ext>
          </a:extLst>
        </xdr:cNvPr>
        <xdr:cNvCxnSpPr/>
      </xdr:nvCxnSpPr>
      <xdr:spPr>
        <a:xfrm flipV="1">
          <a:off x="4634865" y="17253857"/>
          <a:ext cx="0" cy="1236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148607</xdr:rowOff>
    </xdr:from>
    <xdr:ext cx="405111" cy="259045"/>
    <xdr:sp macro="" textlink="">
      <xdr:nvSpPr>
        <xdr:cNvPr id="402" name="【港湾・漁港】&#10;有形固定資産減価償却率最小値テキスト">
          <a:extLst>
            <a:ext uri="{FF2B5EF4-FFF2-40B4-BE49-F238E27FC236}">
              <a16:creationId xmlns:a16="http://schemas.microsoft.com/office/drawing/2014/main" id="{00000000-0008-0000-0100-000092010000}"/>
            </a:ext>
          </a:extLst>
        </xdr:cNvPr>
        <xdr:cNvSpPr txBox="1"/>
      </xdr:nvSpPr>
      <xdr:spPr>
        <a:xfrm>
          <a:off x="4673600" y="1849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144780</xdr:rowOff>
    </xdr:from>
    <xdr:to>
      <xdr:col>24</xdr:col>
      <xdr:colOff>152400</xdr:colOff>
      <xdr:row>107</xdr:row>
      <xdr:rowOff>144780</xdr:rowOff>
    </xdr:to>
    <xdr:cxnSp macro="">
      <xdr:nvCxnSpPr>
        <xdr:cNvPr id="403" name="直線コネクタ 402">
          <a:extLst>
            <a:ext uri="{FF2B5EF4-FFF2-40B4-BE49-F238E27FC236}">
              <a16:creationId xmlns:a16="http://schemas.microsoft.com/office/drawing/2014/main" id="{00000000-0008-0000-0100-000093010000}"/>
            </a:ext>
          </a:extLst>
        </xdr:cNvPr>
        <xdr:cNvCxnSpPr/>
      </xdr:nvCxnSpPr>
      <xdr:spPr>
        <a:xfrm>
          <a:off x="4546600" y="1848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55534</xdr:rowOff>
    </xdr:from>
    <xdr:ext cx="405111" cy="259045"/>
    <xdr:sp macro="" textlink="">
      <xdr:nvSpPr>
        <xdr:cNvPr id="404" name="【港湾・漁港】&#10;有形固定資産減価償却率最大値テキスト">
          <a:extLst>
            <a:ext uri="{FF2B5EF4-FFF2-40B4-BE49-F238E27FC236}">
              <a16:creationId xmlns:a16="http://schemas.microsoft.com/office/drawing/2014/main" id="{00000000-0008-0000-0100-000094010000}"/>
            </a:ext>
          </a:extLst>
        </xdr:cNvPr>
        <xdr:cNvSpPr txBox="1"/>
      </xdr:nvSpPr>
      <xdr:spPr>
        <a:xfrm>
          <a:off x="4673600" y="1702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108857</xdr:rowOff>
    </xdr:from>
    <xdr:to>
      <xdr:col>24</xdr:col>
      <xdr:colOff>152400</xdr:colOff>
      <xdr:row>100</xdr:row>
      <xdr:rowOff>108857</xdr:rowOff>
    </xdr:to>
    <xdr:cxnSp macro="">
      <xdr:nvCxnSpPr>
        <xdr:cNvPr id="405" name="直線コネクタ 404">
          <a:extLst>
            <a:ext uri="{FF2B5EF4-FFF2-40B4-BE49-F238E27FC236}">
              <a16:creationId xmlns:a16="http://schemas.microsoft.com/office/drawing/2014/main" id="{00000000-0008-0000-0100-000095010000}"/>
            </a:ext>
          </a:extLst>
        </xdr:cNvPr>
        <xdr:cNvCxnSpPr/>
      </xdr:nvCxnSpPr>
      <xdr:spPr>
        <a:xfrm>
          <a:off x="4546600" y="1725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132822</xdr:rowOff>
    </xdr:from>
    <xdr:ext cx="405111" cy="259045"/>
    <xdr:sp macro="" textlink="">
      <xdr:nvSpPr>
        <xdr:cNvPr id="406" name="【港湾・漁港】&#10;有形固定資産減価償却率平均値テキスト">
          <a:extLst>
            <a:ext uri="{FF2B5EF4-FFF2-40B4-BE49-F238E27FC236}">
              <a16:creationId xmlns:a16="http://schemas.microsoft.com/office/drawing/2014/main" id="{00000000-0008-0000-0100-000096010000}"/>
            </a:ext>
          </a:extLst>
        </xdr:cNvPr>
        <xdr:cNvSpPr txBox="1"/>
      </xdr:nvSpPr>
      <xdr:spPr>
        <a:xfrm>
          <a:off x="4673600" y="181350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154395</xdr:rowOff>
    </xdr:from>
    <xdr:to>
      <xdr:col>24</xdr:col>
      <xdr:colOff>114300</xdr:colOff>
      <xdr:row>106</xdr:row>
      <xdr:rowOff>84545</xdr:rowOff>
    </xdr:to>
    <xdr:sp macro="" textlink="">
      <xdr:nvSpPr>
        <xdr:cNvPr id="407" name="フローチャート: 判断 406">
          <a:extLst>
            <a:ext uri="{FF2B5EF4-FFF2-40B4-BE49-F238E27FC236}">
              <a16:creationId xmlns:a16="http://schemas.microsoft.com/office/drawing/2014/main" id="{00000000-0008-0000-0100-000097010000}"/>
            </a:ext>
          </a:extLst>
        </xdr:cNvPr>
        <xdr:cNvSpPr/>
      </xdr:nvSpPr>
      <xdr:spPr>
        <a:xfrm>
          <a:off x="4584700" y="1815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142966</xdr:rowOff>
    </xdr:from>
    <xdr:to>
      <xdr:col>20</xdr:col>
      <xdr:colOff>38100</xdr:colOff>
      <xdr:row>106</xdr:row>
      <xdr:rowOff>73116</xdr:rowOff>
    </xdr:to>
    <xdr:sp macro="" textlink="">
      <xdr:nvSpPr>
        <xdr:cNvPr id="408" name="フローチャート: 判断 407">
          <a:extLst>
            <a:ext uri="{FF2B5EF4-FFF2-40B4-BE49-F238E27FC236}">
              <a16:creationId xmlns:a16="http://schemas.microsoft.com/office/drawing/2014/main" id="{00000000-0008-0000-0100-000098010000}"/>
            </a:ext>
          </a:extLst>
        </xdr:cNvPr>
        <xdr:cNvSpPr/>
      </xdr:nvSpPr>
      <xdr:spPr>
        <a:xfrm>
          <a:off x="3746500" y="1814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160927</xdr:rowOff>
    </xdr:from>
    <xdr:to>
      <xdr:col>15</xdr:col>
      <xdr:colOff>101600</xdr:colOff>
      <xdr:row>106</xdr:row>
      <xdr:rowOff>91077</xdr:rowOff>
    </xdr:to>
    <xdr:sp macro="" textlink="">
      <xdr:nvSpPr>
        <xdr:cNvPr id="409" name="フローチャート: 判断 408">
          <a:extLst>
            <a:ext uri="{FF2B5EF4-FFF2-40B4-BE49-F238E27FC236}">
              <a16:creationId xmlns:a16="http://schemas.microsoft.com/office/drawing/2014/main" id="{00000000-0008-0000-0100-000099010000}"/>
            </a:ext>
          </a:extLst>
        </xdr:cNvPr>
        <xdr:cNvSpPr/>
      </xdr:nvSpPr>
      <xdr:spPr>
        <a:xfrm>
          <a:off x="2857500" y="1816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146231</xdr:rowOff>
    </xdr:from>
    <xdr:to>
      <xdr:col>10</xdr:col>
      <xdr:colOff>165100</xdr:colOff>
      <xdr:row>106</xdr:row>
      <xdr:rowOff>76381</xdr:rowOff>
    </xdr:to>
    <xdr:sp macro="" textlink="">
      <xdr:nvSpPr>
        <xdr:cNvPr id="410" name="フローチャート: 判断 409">
          <a:extLst>
            <a:ext uri="{FF2B5EF4-FFF2-40B4-BE49-F238E27FC236}">
              <a16:creationId xmlns:a16="http://schemas.microsoft.com/office/drawing/2014/main" id="{00000000-0008-0000-0100-00009A010000}"/>
            </a:ext>
          </a:extLst>
        </xdr:cNvPr>
        <xdr:cNvSpPr/>
      </xdr:nvSpPr>
      <xdr:spPr>
        <a:xfrm>
          <a:off x="1968500" y="1814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129902</xdr:rowOff>
    </xdr:from>
    <xdr:to>
      <xdr:col>6</xdr:col>
      <xdr:colOff>38100</xdr:colOff>
      <xdr:row>106</xdr:row>
      <xdr:rowOff>60052</xdr:rowOff>
    </xdr:to>
    <xdr:sp macro="" textlink="">
      <xdr:nvSpPr>
        <xdr:cNvPr id="411" name="フローチャート: 判断 410">
          <a:extLst>
            <a:ext uri="{FF2B5EF4-FFF2-40B4-BE49-F238E27FC236}">
              <a16:creationId xmlns:a16="http://schemas.microsoft.com/office/drawing/2014/main" id="{00000000-0008-0000-0100-00009B010000}"/>
            </a:ext>
          </a:extLst>
        </xdr:cNvPr>
        <xdr:cNvSpPr/>
      </xdr:nvSpPr>
      <xdr:spPr>
        <a:xfrm>
          <a:off x="1079500" y="1813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00000000-0008-0000-0100-00009C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00000000-0008-0000-0100-00009D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00000000-0008-0000-0100-00009E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0000000-0008-0000-0100-00009F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0000000-0008-0000-0100-0000A0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170724</xdr:rowOff>
    </xdr:from>
    <xdr:to>
      <xdr:col>24</xdr:col>
      <xdr:colOff>114300</xdr:colOff>
      <xdr:row>103</xdr:row>
      <xdr:rowOff>100874</xdr:rowOff>
    </xdr:to>
    <xdr:sp macro="" textlink="">
      <xdr:nvSpPr>
        <xdr:cNvPr id="417" name="楕円 416">
          <a:extLst>
            <a:ext uri="{FF2B5EF4-FFF2-40B4-BE49-F238E27FC236}">
              <a16:creationId xmlns:a16="http://schemas.microsoft.com/office/drawing/2014/main" id="{00000000-0008-0000-0100-0000A1010000}"/>
            </a:ext>
          </a:extLst>
        </xdr:cNvPr>
        <xdr:cNvSpPr/>
      </xdr:nvSpPr>
      <xdr:spPr>
        <a:xfrm>
          <a:off x="4584700" y="1765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22151</xdr:rowOff>
    </xdr:from>
    <xdr:ext cx="405111" cy="259045"/>
    <xdr:sp macro="" textlink="">
      <xdr:nvSpPr>
        <xdr:cNvPr id="418" name="【港湾・漁港】&#10;有形固定資産減価償却率該当値テキスト">
          <a:extLst>
            <a:ext uri="{FF2B5EF4-FFF2-40B4-BE49-F238E27FC236}">
              <a16:creationId xmlns:a16="http://schemas.microsoft.com/office/drawing/2014/main" id="{00000000-0008-0000-0100-0000A2010000}"/>
            </a:ext>
          </a:extLst>
        </xdr:cNvPr>
        <xdr:cNvSpPr txBox="1"/>
      </xdr:nvSpPr>
      <xdr:spPr>
        <a:xfrm>
          <a:off x="4673600" y="17510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151130</xdr:rowOff>
    </xdr:from>
    <xdr:to>
      <xdr:col>20</xdr:col>
      <xdr:colOff>38100</xdr:colOff>
      <xdr:row>103</xdr:row>
      <xdr:rowOff>81280</xdr:rowOff>
    </xdr:to>
    <xdr:sp macro="" textlink="">
      <xdr:nvSpPr>
        <xdr:cNvPr id="419" name="楕円 418">
          <a:extLst>
            <a:ext uri="{FF2B5EF4-FFF2-40B4-BE49-F238E27FC236}">
              <a16:creationId xmlns:a16="http://schemas.microsoft.com/office/drawing/2014/main" id="{00000000-0008-0000-0100-0000A3010000}"/>
            </a:ext>
          </a:extLst>
        </xdr:cNvPr>
        <xdr:cNvSpPr/>
      </xdr:nvSpPr>
      <xdr:spPr>
        <a:xfrm>
          <a:off x="3746500" y="1763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30480</xdr:rowOff>
    </xdr:from>
    <xdr:to>
      <xdr:col>24</xdr:col>
      <xdr:colOff>63500</xdr:colOff>
      <xdr:row>103</xdr:row>
      <xdr:rowOff>50074</xdr:rowOff>
    </xdr:to>
    <xdr:cxnSp macro="">
      <xdr:nvCxnSpPr>
        <xdr:cNvPr id="420" name="直線コネクタ 419">
          <a:extLst>
            <a:ext uri="{FF2B5EF4-FFF2-40B4-BE49-F238E27FC236}">
              <a16:creationId xmlns:a16="http://schemas.microsoft.com/office/drawing/2014/main" id="{00000000-0008-0000-0100-0000A4010000}"/>
            </a:ext>
          </a:extLst>
        </xdr:cNvPr>
        <xdr:cNvCxnSpPr/>
      </xdr:nvCxnSpPr>
      <xdr:spPr>
        <a:xfrm>
          <a:off x="3797300" y="17689830"/>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107043</xdr:rowOff>
    </xdr:from>
    <xdr:to>
      <xdr:col>15</xdr:col>
      <xdr:colOff>101600</xdr:colOff>
      <xdr:row>103</xdr:row>
      <xdr:rowOff>37193</xdr:rowOff>
    </xdr:to>
    <xdr:sp macro="" textlink="">
      <xdr:nvSpPr>
        <xdr:cNvPr id="421" name="楕円 420">
          <a:extLst>
            <a:ext uri="{FF2B5EF4-FFF2-40B4-BE49-F238E27FC236}">
              <a16:creationId xmlns:a16="http://schemas.microsoft.com/office/drawing/2014/main" id="{00000000-0008-0000-0100-0000A5010000}"/>
            </a:ext>
          </a:extLst>
        </xdr:cNvPr>
        <xdr:cNvSpPr/>
      </xdr:nvSpPr>
      <xdr:spPr>
        <a:xfrm>
          <a:off x="2857500" y="1759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157843</xdr:rowOff>
    </xdr:from>
    <xdr:to>
      <xdr:col>19</xdr:col>
      <xdr:colOff>177800</xdr:colOff>
      <xdr:row>103</xdr:row>
      <xdr:rowOff>30480</xdr:rowOff>
    </xdr:to>
    <xdr:cxnSp macro="">
      <xdr:nvCxnSpPr>
        <xdr:cNvPr id="422" name="直線コネクタ 421">
          <a:extLst>
            <a:ext uri="{FF2B5EF4-FFF2-40B4-BE49-F238E27FC236}">
              <a16:creationId xmlns:a16="http://schemas.microsoft.com/office/drawing/2014/main" id="{00000000-0008-0000-0100-0000A6010000}"/>
            </a:ext>
          </a:extLst>
        </xdr:cNvPr>
        <xdr:cNvCxnSpPr/>
      </xdr:nvCxnSpPr>
      <xdr:spPr>
        <a:xfrm>
          <a:off x="2908300" y="17645743"/>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62956</xdr:rowOff>
    </xdr:from>
    <xdr:to>
      <xdr:col>10</xdr:col>
      <xdr:colOff>165100</xdr:colOff>
      <xdr:row>102</xdr:row>
      <xdr:rowOff>164556</xdr:rowOff>
    </xdr:to>
    <xdr:sp macro="" textlink="">
      <xdr:nvSpPr>
        <xdr:cNvPr id="423" name="楕円 422">
          <a:extLst>
            <a:ext uri="{FF2B5EF4-FFF2-40B4-BE49-F238E27FC236}">
              <a16:creationId xmlns:a16="http://schemas.microsoft.com/office/drawing/2014/main" id="{00000000-0008-0000-0100-0000A7010000}"/>
            </a:ext>
          </a:extLst>
        </xdr:cNvPr>
        <xdr:cNvSpPr/>
      </xdr:nvSpPr>
      <xdr:spPr>
        <a:xfrm>
          <a:off x="1968500" y="17550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113756</xdr:rowOff>
    </xdr:from>
    <xdr:to>
      <xdr:col>15</xdr:col>
      <xdr:colOff>50800</xdr:colOff>
      <xdr:row>102</xdr:row>
      <xdr:rowOff>157843</xdr:rowOff>
    </xdr:to>
    <xdr:cxnSp macro="">
      <xdr:nvCxnSpPr>
        <xdr:cNvPr id="424" name="直線コネクタ 423">
          <a:extLst>
            <a:ext uri="{FF2B5EF4-FFF2-40B4-BE49-F238E27FC236}">
              <a16:creationId xmlns:a16="http://schemas.microsoft.com/office/drawing/2014/main" id="{00000000-0008-0000-0100-0000A8010000}"/>
            </a:ext>
          </a:extLst>
        </xdr:cNvPr>
        <xdr:cNvCxnSpPr/>
      </xdr:nvCxnSpPr>
      <xdr:spPr>
        <a:xfrm>
          <a:off x="2019300" y="17601656"/>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46627</xdr:rowOff>
    </xdr:from>
    <xdr:to>
      <xdr:col>6</xdr:col>
      <xdr:colOff>38100</xdr:colOff>
      <xdr:row>102</xdr:row>
      <xdr:rowOff>148227</xdr:rowOff>
    </xdr:to>
    <xdr:sp macro="" textlink="">
      <xdr:nvSpPr>
        <xdr:cNvPr id="425" name="楕円 424">
          <a:extLst>
            <a:ext uri="{FF2B5EF4-FFF2-40B4-BE49-F238E27FC236}">
              <a16:creationId xmlns:a16="http://schemas.microsoft.com/office/drawing/2014/main" id="{00000000-0008-0000-0100-0000A9010000}"/>
            </a:ext>
          </a:extLst>
        </xdr:cNvPr>
        <xdr:cNvSpPr/>
      </xdr:nvSpPr>
      <xdr:spPr>
        <a:xfrm>
          <a:off x="1079500" y="17534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97427</xdr:rowOff>
    </xdr:from>
    <xdr:to>
      <xdr:col>10</xdr:col>
      <xdr:colOff>114300</xdr:colOff>
      <xdr:row>102</xdr:row>
      <xdr:rowOff>113756</xdr:rowOff>
    </xdr:to>
    <xdr:cxnSp macro="">
      <xdr:nvCxnSpPr>
        <xdr:cNvPr id="426" name="直線コネクタ 425">
          <a:extLst>
            <a:ext uri="{FF2B5EF4-FFF2-40B4-BE49-F238E27FC236}">
              <a16:creationId xmlns:a16="http://schemas.microsoft.com/office/drawing/2014/main" id="{00000000-0008-0000-0100-0000AA010000}"/>
            </a:ext>
          </a:extLst>
        </xdr:cNvPr>
        <xdr:cNvCxnSpPr/>
      </xdr:nvCxnSpPr>
      <xdr:spPr>
        <a:xfrm>
          <a:off x="1130300" y="17585327"/>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64243</xdr:rowOff>
    </xdr:from>
    <xdr:ext cx="405111" cy="259045"/>
    <xdr:sp macro="" textlink="">
      <xdr:nvSpPr>
        <xdr:cNvPr id="427" name="n_1aveValue【港湾・漁港】&#10;有形固定資産減価償却率">
          <a:extLst>
            <a:ext uri="{FF2B5EF4-FFF2-40B4-BE49-F238E27FC236}">
              <a16:creationId xmlns:a16="http://schemas.microsoft.com/office/drawing/2014/main" id="{00000000-0008-0000-0100-0000AB010000}"/>
            </a:ext>
          </a:extLst>
        </xdr:cNvPr>
        <xdr:cNvSpPr txBox="1"/>
      </xdr:nvSpPr>
      <xdr:spPr>
        <a:xfrm>
          <a:off x="3582044" y="18237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82204</xdr:rowOff>
    </xdr:from>
    <xdr:ext cx="405111" cy="259045"/>
    <xdr:sp macro="" textlink="">
      <xdr:nvSpPr>
        <xdr:cNvPr id="428" name="n_2aveValue【港湾・漁港】&#10;有形固定資産減価償却率">
          <a:extLst>
            <a:ext uri="{FF2B5EF4-FFF2-40B4-BE49-F238E27FC236}">
              <a16:creationId xmlns:a16="http://schemas.microsoft.com/office/drawing/2014/main" id="{00000000-0008-0000-0100-0000AC010000}"/>
            </a:ext>
          </a:extLst>
        </xdr:cNvPr>
        <xdr:cNvSpPr txBox="1"/>
      </xdr:nvSpPr>
      <xdr:spPr>
        <a:xfrm>
          <a:off x="2705744" y="1825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67508</xdr:rowOff>
    </xdr:from>
    <xdr:ext cx="405111" cy="259045"/>
    <xdr:sp macro="" textlink="">
      <xdr:nvSpPr>
        <xdr:cNvPr id="429" name="n_3aveValue【港湾・漁港】&#10;有形固定資産減価償却率">
          <a:extLst>
            <a:ext uri="{FF2B5EF4-FFF2-40B4-BE49-F238E27FC236}">
              <a16:creationId xmlns:a16="http://schemas.microsoft.com/office/drawing/2014/main" id="{00000000-0008-0000-0100-0000AD010000}"/>
            </a:ext>
          </a:extLst>
        </xdr:cNvPr>
        <xdr:cNvSpPr txBox="1"/>
      </xdr:nvSpPr>
      <xdr:spPr>
        <a:xfrm>
          <a:off x="1816744" y="18241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51179</xdr:rowOff>
    </xdr:from>
    <xdr:ext cx="405111" cy="259045"/>
    <xdr:sp macro="" textlink="">
      <xdr:nvSpPr>
        <xdr:cNvPr id="430" name="n_4aveValue【港湾・漁港】&#10;有形固定資産減価償却率">
          <a:extLst>
            <a:ext uri="{FF2B5EF4-FFF2-40B4-BE49-F238E27FC236}">
              <a16:creationId xmlns:a16="http://schemas.microsoft.com/office/drawing/2014/main" id="{00000000-0008-0000-0100-0000AE010000}"/>
            </a:ext>
          </a:extLst>
        </xdr:cNvPr>
        <xdr:cNvSpPr txBox="1"/>
      </xdr:nvSpPr>
      <xdr:spPr>
        <a:xfrm>
          <a:off x="927744" y="18224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97807</xdr:rowOff>
    </xdr:from>
    <xdr:ext cx="405111" cy="259045"/>
    <xdr:sp macro="" textlink="">
      <xdr:nvSpPr>
        <xdr:cNvPr id="431" name="n_1mainValue【港湾・漁港】&#10;有形固定資産減価償却率">
          <a:extLst>
            <a:ext uri="{FF2B5EF4-FFF2-40B4-BE49-F238E27FC236}">
              <a16:creationId xmlns:a16="http://schemas.microsoft.com/office/drawing/2014/main" id="{00000000-0008-0000-0100-0000AF010000}"/>
            </a:ext>
          </a:extLst>
        </xdr:cNvPr>
        <xdr:cNvSpPr txBox="1"/>
      </xdr:nvSpPr>
      <xdr:spPr>
        <a:xfrm>
          <a:off x="3582044" y="1741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53720</xdr:rowOff>
    </xdr:from>
    <xdr:ext cx="405111" cy="259045"/>
    <xdr:sp macro="" textlink="">
      <xdr:nvSpPr>
        <xdr:cNvPr id="432" name="n_2mainValue【港湾・漁港】&#10;有形固定資産減価償却率">
          <a:extLst>
            <a:ext uri="{FF2B5EF4-FFF2-40B4-BE49-F238E27FC236}">
              <a16:creationId xmlns:a16="http://schemas.microsoft.com/office/drawing/2014/main" id="{00000000-0008-0000-0100-0000B0010000}"/>
            </a:ext>
          </a:extLst>
        </xdr:cNvPr>
        <xdr:cNvSpPr txBox="1"/>
      </xdr:nvSpPr>
      <xdr:spPr>
        <a:xfrm>
          <a:off x="2705744" y="17370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9633</xdr:rowOff>
    </xdr:from>
    <xdr:ext cx="405111" cy="259045"/>
    <xdr:sp macro="" textlink="">
      <xdr:nvSpPr>
        <xdr:cNvPr id="433" name="n_3mainValue【港湾・漁港】&#10;有形固定資産減価償却率">
          <a:extLst>
            <a:ext uri="{FF2B5EF4-FFF2-40B4-BE49-F238E27FC236}">
              <a16:creationId xmlns:a16="http://schemas.microsoft.com/office/drawing/2014/main" id="{00000000-0008-0000-0100-0000B1010000}"/>
            </a:ext>
          </a:extLst>
        </xdr:cNvPr>
        <xdr:cNvSpPr txBox="1"/>
      </xdr:nvSpPr>
      <xdr:spPr>
        <a:xfrm>
          <a:off x="1816744" y="17326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164754</xdr:rowOff>
    </xdr:from>
    <xdr:ext cx="405111" cy="259045"/>
    <xdr:sp macro="" textlink="">
      <xdr:nvSpPr>
        <xdr:cNvPr id="434" name="n_4mainValue【港湾・漁港】&#10;有形固定資産減価償却率">
          <a:extLst>
            <a:ext uri="{FF2B5EF4-FFF2-40B4-BE49-F238E27FC236}">
              <a16:creationId xmlns:a16="http://schemas.microsoft.com/office/drawing/2014/main" id="{00000000-0008-0000-0100-0000B2010000}"/>
            </a:ext>
          </a:extLst>
        </xdr:cNvPr>
        <xdr:cNvSpPr txBox="1"/>
      </xdr:nvSpPr>
      <xdr:spPr>
        <a:xfrm>
          <a:off x="927744" y="17309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5" name="正方形/長方形 434">
          <a:extLst>
            <a:ext uri="{FF2B5EF4-FFF2-40B4-BE49-F238E27FC236}">
              <a16:creationId xmlns:a16="http://schemas.microsoft.com/office/drawing/2014/main" id="{00000000-0008-0000-0100-0000B3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6" name="正方形/長方形 435">
          <a:extLst>
            <a:ext uri="{FF2B5EF4-FFF2-40B4-BE49-F238E27FC236}">
              <a16:creationId xmlns:a16="http://schemas.microsoft.com/office/drawing/2014/main" id="{00000000-0008-0000-0100-0000B4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7" name="正方形/長方形 436">
          <a:extLst>
            <a:ext uri="{FF2B5EF4-FFF2-40B4-BE49-F238E27FC236}">
              <a16:creationId xmlns:a16="http://schemas.microsoft.com/office/drawing/2014/main" id="{00000000-0008-0000-0100-0000B5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8" name="正方形/長方形 437">
          <a:extLst>
            <a:ext uri="{FF2B5EF4-FFF2-40B4-BE49-F238E27FC236}">
              <a16:creationId xmlns:a16="http://schemas.microsoft.com/office/drawing/2014/main" id="{00000000-0008-0000-0100-0000B6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9" name="正方形/長方形 438">
          <a:extLst>
            <a:ext uri="{FF2B5EF4-FFF2-40B4-BE49-F238E27FC236}">
              <a16:creationId xmlns:a16="http://schemas.microsoft.com/office/drawing/2014/main" id="{00000000-0008-0000-0100-0000B7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0" name="正方形/長方形 439">
          <a:extLst>
            <a:ext uri="{FF2B5EF4-FFF2-40B4-BE49-F238E27FC236}">
              <a16:creationId xmlns:a16="http://schemas.microsoft.com/office/drawing/2014/main" id="{00000000-0008-0000-0100-0000B8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1" name="正方形/長方形 440">
          <a:extLst>
            <a:ext uri="{FF2B5EF4-FFF2-40B4-BE49-F238E27FC236}">
              <a16:creationId xmlns:a16="http://schemas.microsoft.com/office/drawing/2014/main" id="{00000000-0008-0000-0100-0000B9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2" name="正方形/長方形 441">
          <a:extLst>
            <a:ext uri="{FF2B5EF4-FFF2-40B4-BE49-F238E27FC236}">
              <a16:creationId xmlns:a16="http://schemas.microsoft.com/office/drawing/2014/main" id="{00000000-0008-0000-0100-0000BA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3" name="テキスト ボックス 442">
          <a:extLst>
            <a:ext uri="{FF2B5EF4-FFF2-40B4-BE49-F238E27FC236}">
              <a16:creationId xmlns:a16="http://schemas.microsoft.com/office/drawing/2014/main" id="{00000000-0008-0000-0100-0000BB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4" name="直線コネクタ 443">
          <a:extLst>
            <a:ext uri="{FF2B5EF4-FFF2-40B4-BE49-F238E27FC236}">
              <a16:creationId xmlns:a16="http://schemas.microsoft.com/office/drawing/2014/main" id="{00000000-0008-0000-0100-0000BC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5" name="直線コネクタ 444">
          <a:extLst>
            <a:ext uri="{FF2B5EF4-FFF2-40B4-BE49-F238E27FC236}">
              <a16:creationId xmlns:a16="http://schemas.microsoft.com/office/drawing/2014/main" id="{00000000-0008-0000-0100-0000BD010000}"/>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46" name="テキスト ボックス 445">
          <a:extLst>
            <a:ext uri="{FF2B5EF4-FFF2-40B4-BE49-F238E27FC236}">
              <a16:creationId xmlns:a16="http://schemas.microsoft.com/office/drawing/2014/main" id="{00000000-0008-0000-0100-0000BE010000}"/>
            </a:ext>
          </a:extLst>
        </xdr:cNvPr>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7" name="直線コネクタ 446">
          <a:extLst>
            <a:ext uri="{FF2B5EF4-FFF2-40B4-BE49-F238E27FC236}">
              <a16:creationId xmlns:a16="http://schemas.microsoft.com/office/drawing/2014/main" id="{00000000-0008-0000-0100-0000BF010000}"/>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162577</xdr:rowOff>
    </xdr:from>
    <xdr:ext cx="595419" cy="259045"/>
    <xdr:sp macro="" textlink="">
      <xdr:nvSpPr>
        <xdr:cNvPr id="448" name="テキスト ボックス 447">
          <a:extLst>
            <a:ext uri="{FF2B5EF4-FFF2-40B4-BE49-F238E27FC236}">
              <a16:creationId xmlns:a16="http://schemas.microsoft.com/office/drawing/2014/main" id="{00000000-0008-0000-0100-0000C0010000}"/>
            </a:ext>
          </a:extLst>
        </xdr:cNvPr>
        <xdr:cNvSpPr txBox="1"/>
      </xdr:nvSpPr>
      <xdr:spPr>
        <a:xfrm>
          <a:off x="6008581" y="1799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9" name="直線コネクタ 448">
          <a:extLst>
            <a:ext uri="{FF2B5EF4-FFF2-40B4-BE49-F238E27FC236}">
              <a16:creationId xmlns:a16="http://schemas.microsoft.com/office/drawing/2014/main" id="{00000000-0008-0000-0100-0000C1010000}"/>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450" name="テキスト ボックス 449">
          <a:extLst>
            <a:ext uri="{FF2B5EF4-FFF2-40B4-BE49-F238E27FC236}">
              <a16:creationId xmlns:a16="http://schemas.microsoft.com/office/drawing/2014/main" id="{00000000-0008-0000-0100-0000C2010000}"/>
            </a:ext>
          </a:extLst>
        </xdr:cNvPr>
        <xdr:cNvSpPr txBox="1"/>
      </xdr:nvSpPr>
      <xdr:spPr>
        <a:xfrm>
          <a:off x="6008581" y="1753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1" name="直線コネクタ 450">
          <a:extLst>
            <a:ext uri="{FF2B5EF4-FFF2-40B4-BE49-F238E27FC236}">
              <a16:creationId xmlns:a16="http://schemas.microsoft.com/office/drawing/2014/main" id="{00000000-0008-0000-0100-0000C3010000}"/>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452" name="テキスト ボックス 451">
          <a:extLst>
            <a:ext uri="{FF2B5EF4-FFF2-40B4-BE49-F238E27FC236}">
              <a16:creationId xmlns:a16="http://schemas.microsoft.com/office/drawing/2014/main" id="{00000000-0008-0000-0100-0000C4010000}"/>
            </a:ext>
          </a:extLst>
        </xdr:cNvPr>
        <xdr:cNvSpPr txBox="1"/>
      </xdr:nvSpPr>
      <xdr:spPr>
        <a:xfrm>
          <a:off x="6008581" y="1707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3" name="直線コネクタ 452">
          <a:extLst>
            <a:ext uri="{FF2B5EF4-FFF2-40B4-BE49-F238E27FC236}">
              <a16:creationId xmlns:a16="http://schemas.microsoft.com/office/drawing/2014/main" id="{00000000-0008-0000-0100-0000C5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54" name="テキスト ボックス 453">
          <a:extLst>
            <a:ext uri="{FF2B5EF4-FFF2-40B4-BE49-F238E27FC236}">
              <a16:creationId xmlns:a16="http://schemas.microsoft.com/office/drawing/2014/main" id="{00000000-0008-0000-0100-0000C6010000}"/>
            </a:ext>
          </a:extLst>
        </xdr:cNvPr>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5" name="【港湾・漁港】&#10;一人当たり有形固定資産（償却資産）額グラフ枠">
          <a:extLst>
            <a:ext uri="{FF2B5EF4-FFF2-40B4-BE49-F238E27FC236}">
              <a16:creationId xmlns:a16="http://schemas.microsoft.com/office/drawing/2014/main" id="{00000000-0008-0000-0100-0000C7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108552</xdr:rowOff>
    </xdr:from>
    <xdr:to>
      <xdr:col>54</xdr:col>
      <xdr:colOff>189865</xdr:colOff>
      <xdr:row>108</xdr:row>
      <xdr:rowOff>73896</xdr:rowOff>
    </xdr:to>
    <xdr:cxnSp macro="">
      <xdr:nvCxnSpPr>
        <xdr:cNvPr id="456" name="直線コネクタ 455">
          <a:extLst>
            <a:ext uri="{FF2B5EF4-FFF2-40B4-BE49-F238E27FC236}">
              <a16:creationId xmlns:a16="http://schemas.microsoft.com/office/drawing/2014/main" id="{00000000-0008-0000-0100-0000C8010000}"/>
            </a:ext>
          </a:extLst>
        </xdr:cNvPr>
        <xdr:cNvCxnSpPr/>
      </xdr:nvCxnSpPr>
      <xdr:spPr>
        <a:xfrm flipV="1">
          <a:off x="10476865" y="17253552"/>
          <a:ext cx="0" cy="1336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77723</xdr:rowOff>
    </xdr:from>
    <xdr:ext cx="378565" cy="259045"/>
    <xdr:sp macro="" textlink="">
      <xdr:nvSpPr>
        <xdr:cNvPr id="457" name="【港湾・漁港】&#10;一人当たり有形固定資産（償却資産）額最小値テキスト">
          <a:extLst>
            <a:ext uri="{FF2B5EF4-FFF2-40B4-BE49-F238E27FC236}">
              <a16:creationId xmlns:a16="http://schemas.microsoft.com/office/drawing/2014/main" id="{00000000-0008-0000-0100-0000C9010000}"/>
            </a:ext>
          </a:extLst>
        </xdr:cNvPr>
        <xdr:cNvSpPr txBox="1"/>
      </xdr:nvSpPr>
      <xdr:spPr>
        <a:xfrm>
          <a:off x="10515600" y="185943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73896</xdr:rowOff>
    </xdr:from>
    <xdr:to>
      <xdr:col>55</xdr:col>
      <xdr:colOff>88900</xdr:colOff>
      <xdr:row>108</xdr:row>
      <xdr:rowOff>73896</xdr:rowOff>
    </xdr:to>
    <xdr:cxnSp macro="">
      <xdr:nvCxnSpPr>
        <xdr:cNvPr id="458" name="直線コネクタ 457">
          <a:extLst>
            <a:ext uri="{FF2B5EF4-FFF2-40B4-BE49-F238E27FC236}">
              <a16:creationId xmlns:a16="http://schemas.microsoft.com/office/drawing/2014/main" id="{00000000-0008-0000-0100-0000CA010000}"/>
            </a:ext>
          </a:extLst>
        </xdr:cNvPr>
        <xdr:cNvCxnSpPr/>
      </xdr:nvCxnSpPr>
      <xdr:spPr>
        <a:xfrm>
          <a:off x="10388600" y="18590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55229</xdr:rowOff>
    </xdr:from>
    <xdr:ext cx="599010" cy="259045"/>
    <xdr:sp macro="" textlink="">
      <xdr:nvSpPr>
        <xdr:cNvPr id="459" name="【港湾・漁港】&#10;一人当たり有形固定資産（償却資産）額最大値テキスト">
          <a:extLst>
            <a:ext uri="{FF2B5EF4-FFF2-40B4-BE49-F238E27FC236}">
              <a16:creationId xmlns:a16="http://schemas.microsoft.com/office/drawing/2014/main" id="{00000000-0008-0000-0100-0000CB010000}"/>
            </a:ext>
          </a:extLst>
        </xdr:cNvPr>
        <xdr:cNvSpPr txBox="1"/>
      </xdr:nvSpPr>
      <xdr:spPr>
        <a:xfrm>
          <a:off x="10515600" y="17028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108552</xdr:rowOff>
    </xdr:from>
    <xdr:to>
      <xdr:col>55</xdr:col>
      <xdr:colOff>88900</xdr:colOff>
      <xdr:row>100</xdr:row>
      <xdr:rowOff>108552</xdr:rowOff>
    </xdr:to>
    <xdr:cxnSp macro="">
      <xdr:nvCxnSpPr>
        <xdr:cNvPr id="460" name="直線コネクタ 459">
          <a:extLst>
            <a:ext uri="{FF2B5EF4-FFF2-40B4-BE49-F238E27FC236}">
              <a16:creationId xmlns:a16="http://schemas.microsoft.com/office/drawing/2014/main" id="{00000000-0008-0000-0100-0000CC010000}"/>
            </a:ext>
          </a:extLst>
        </xdr:cNvPr>
        <xdr:cNvCxnSpPr/>
      </xdr:nvCxnSpPr>
      <xdr:spPr>
        <a:xfrm>
          <a:off x="10388600" y="17253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14216</xdr:rowOff>
    </xdr:from>
    <xdr:ext cx="534377" cy="259045"/>
    <xdr:sp macro="" textlink="">
      <xdr:nvSpPr>
        <xdr:cNvPr id="461" name="【港湾・漁港】&#10;一人当たり有形固定資産（償却資産）額平均値テキスト">
          <a:extLst>
            <a:ext uri="{FF2B5EF4-FFF2-40B4-BE49-F238E27FC236}">
              <a16:creationId xmlns:a16="http://schemas.microsoft.com/office/drawing/2014/main" id="{00000000-0008-0000-0100-0000CD010000}"/>
            </a:ext>
          </a:extLst>
        </xdr:cNvPr>
        <xdr:cNvSpPr txBox="1"/>
      </xdr:nvSpPr>
      <xdr:spPr>
        <a:xfrm>
          <a:off x="10515600" y="180164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162789</xdr:rowOff>
    </xdr:from>
    <xdr:to>
      <xdr:col>55</xdr:col>
      <xdr:colOff>50800</xdr:colOff>
      <xdr:row>106</xdr:row>
      <xdr:rowOff>92939</xdr:rowOff>
    </xdr:to>
    <xdr:sp macro="" textlink="">
      <xdr:nvSpPr>
        <xdr:cNvPr id="462" name="フローチャート: 判断 461">
          <a:extLst>
            <a:ext uri="{FF2B5EF4-FFF2-40B4-BE49-F238E27FC236}">
              <a16:creationId xmlns:a16="http://schemas.microsoft.com/office/drawing/2014/main" id="{00000000-0008-0000-0100-0000CE010000}"/>
            </a:ext>
          </a:extLst>
        </xdr:cNvPr>
        <xdr:cNvSpPr/>
      </xdr:nvSpPr>
      <xdr:spPr>
        <a:xfrm>
          <a:off x="10426700" y="18165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168915</xdr:rowOff>
    </xdr:from>
    <xdr:to>
      <xdr:col>50</xdr:col>
      <xdr:colOff>165100</xdr:colOff>
      <xdr:row>106</xdr:row>
      <xdr:rowOff>99065</xdr:rowOff>
    </xdr:to>
    <xdr:sp macro="" textlink="">
      <xdr:nvSpPr>
        <xdr:cNvPr id="463" name="フローチャート: 判断 462">
          <a:extLst>
            <a:ext uri="{FF2B5EF4-FFF2-40B4-BE49-F238E27FC236}">
              <a16:creationId xmlns:a16="http://schemas.microsoft.com/office/drawing/2014/main" id="{00000000-0008-0000-0100-0000CF010000}"/>
            </a:ext>
          </a:extLst>
        </xdr:cNvPr>
        <xdr:cNvSpPr/>
      </xdr:nvSpPr>
      <xdr:spPr>
        <a:xfrm>
          <a:off x="9588500" y="18171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12954</xdr:rowOff>
    </xdr:from>
    <xdr:to>
      <xdr:col>46</xdr:col>
      <xdr:colOff>38100</xdr:colOff>
      <xdr:row>106</xdr:row>
      <xdr:rowOff>114554</xdr:rowOff>
    </xdr:to>
    <xdr:sp macro="" textlink="">
      <xdr:nvSpPr>
        <xdr:cNvPr id="464" name="フローチャート: 判断 463">
          <a:extLst>
            <a:ext uri="{FF2B5EF4-FFF2-40B4-BE49-F238E27FC236}">
              <a16:creationId xmlns:a16="http://schemas.microsoft.com/office/drawing/2014/main" id="{00000000-0008-0000-0100-0000D0010000}"/>
            </a:ext>
          </a:extLst>
        </xdr:cNvPr>
        <xdr:cNvSpPr/>
      </xdr:nvSpPr>
      <xdr:spPr>
        <a:xfrm>
          <a:off x="8699500" y="18186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18180</xdr:rowOff>
    </xdr:from>
    <xdr:to>
      <xdr:col>41</xdr:col>
      <xdr:colOff>101600</xdr:colOff>
      <xdr:row>106</xdr:row>
      <xdr:rowOff>119780</xdr:rowOff>
    </xdr:to>
    <xdr:sp macro="" textlink="">
      <xdr:nvSpPr>
        <xdr:cNvPr id="465" name="フローチャート: 判断 464">
          <a:extLst>
            <a:ext uri="{FF2B5EF4-FFF2-40B4-BE49-F238E27FC236}">
              <a16:creationId xmlns:a16="http://schemas.microsoft.com/office/drawing/2014/main" id="{00000000-0008-0000-0100-0000D1010000}"/>
            </a:ext>
          </a:extLst>
        </xdr:cNvPr>
        <xdr:cNvSpPr/>
      </xdr:nvSpPr>
      <xdr:spPr>
        <a:xfrm>
          <a:off x="7810500" y="1819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21820</xdr:rowOff>
    </xdr:from>
    <xdr:to>
      <xdr:col>36</xdr:col>
      <xdr:colOff>165100</xdr:colOff>
      <xdr:row>106</xdr:row>
      <xdr:rowOff>123420</xdr:rowOff>
    </xdr:to>
    <xdr:sp macro="" textlink="">
      <xdr:nvSpPr>
        <xdr:cNvPr id="466" name="フローチャート: 判断 465">
          <a:extLst>
            <a:ext uri="{FF2B5EF4-FFF2-40B4-BE49-F238E27FC236}">
              <a16:creationId xmlns:a16="http://schemas.microsoft.com/office/drawing/2014/main" id="{00000000-0008-0000-0100-0000D2010000}"/>
            </a:ext>
          </a:extLst>
        </xdr:cNvPr>
        <xdr:cNvSpPr/>
      </xdr:nvSpPr>
      <xdr:spPr>
        <a:xfrm>
          <a:off x="6921500" y="1819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00000000-0008-0000-0100-0000D3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00000000-0008-0000-0100-0000D4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00000000-0008-0000-0100-0000D5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00000000-0008-0000-0100-0000D6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00000000-0008-0000-0100-0000D7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12288</xdr:rowOff>
    </xdr:from>
    <xdr:to>
      <xdr:col>55</xdr:col>
      <xdr:colOff>50800</xdr:colOff>
      <xdr:row>108</xdr:row>
      <xdr:rowOff>113888</xdr:rowOff>
    </xdr:to>
    <xdr:sp macro="" textlink="">
      <xdr:nvSpPr>
        <xdr:cNvPr id="472" name="楕円 471">
          <a:extLst>
            <a:ext uri="{FF2B5EF4-FFF2-40B4-BE49-F238E27FC236}">
              <a16:creationId xmlns:a16="http://schemas.microsoft.com/office/drawing/2014/main" id="{00000000-0008-0000-0100-0000D8010000}"/>
            </a:ext>
          </a:extLst>
        </xdr:cNvPr>
        <xdr:cNvSpPr/>
      </xdr:nvSpPr>
      <xdr:spPr>
        <a:xfrm>
          <a:off x="10426700" y="1852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98665</xdr:rowOff>
    </xdr:from>
    <xdr:ext cx="469744" cy="259045"/>
    <xdr:sp macro="" textlink="">
      <xdr:nvSpPr>
        <xdr:cNvPr id="473" name="【港湾・漁港】&#10;一人当たり有形固定資産（償却資産）額該当値テキスト">
          <a:extLst>
            <a:ext uri="{FF2B5EF4-FFF2-40B4-BE49-F238E27FC236}">
              <a16:creationId xmlns:a16="http://schemas.microsoft.com/office/drawing/2014/main" id="{00000000-0008-0000-0100-0000D9010000}"/>
            </a:ext>
          </a:extLst>
        </xdr:cNvPr>
        <xdr:cNvSpPr txBox="1"/>
      </xdr:nvSpPr>
      <xdr:spPr>
        <a:xfrm>
          <a:off x="10515600" y="18443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12750</xdr:rowOff>
    </xdr:from>
    <xdr:to>
      <xdr:col>50</xdr:col>
      <xdr:colOff>165100</xdr:colOff>
      <xdr:row>108</xdr:row>
      <xdr:rowOff>114350</xdr:rowOff>
    </xdr:to>
    <xdr:sp macro="" textlink="">
      <xdr:nvSpPr>
        <xdr:cNvPr id="474" name="楕円 473">
          <a:extLst>
            <a:ext uri="{FF2B5EF4-FFF2-40B4-BE49-F238E27FC236}">
              <a16:creationId xmlns:a16="http://schemas.microsoft.com/office/drawing/2014/main" id="{00000000-0008-0000-0100-0000DA010000}"/>
            </a:ext>
          </a:extLst>
        </xdr:cNvPr>
        <xdr:cNvSpPr/>
      </xdr:nvSpPr>
      <xdr:spPr>
        <a:xfrm>
          <a:off x="9588500" y="1852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63088</xdr:rowOff>
    </xdr:from>
    <xdr:to>
      <xdr:col>55</xdr:col>
      <xdr:colOff>0</xdr:colOff>
      <xdr:row>108</xdr:row>
      <xdr:rowOff>63550</xdr:rowOff>
    </xdr:to>
    <xdr:cxnSp macro="">
      <xdr:nvCxnSpPr>
        <xdr:cNvPr id="475" name="直線コネクタ 474">
          <a:extLst>
            <a:ext uri="{FF2B5EF4-FFF2-40B4-BE49-F238E27FC236}">
              <a16:creationId xmlns:a16="http://schemas.microsoft.com/office/drawing/2014/main" id="{00000000-0008-0000-0100-0000DB010000}"/>
            </a:ext>
          </a:extLst>
        </xdr:cNvPr>
        <xdr:cNvCxnSpPr/>
      </xdr:nvCxnSpPr>
      <xdr:spPr>
        <a:xfrm flipV="1">
          <a:off x="9639300" y="18579688"/>
          <a:ext cx="838200" cy="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12750</xdr:rowOff>
    </xdr:from>
    <xdr:to>
      <xdr:col>46</xdr:col>
      <xdr:colOff>38100</xdr:colOff>
      <xdr:row>108</xdr:row>
      <xdr:rowOff>114350</xdr:rowOff>
    </xdr:to>
    <xdr:sp macro="" textlink="">
      <xdr:nvSpPr>
        <xdr:cNvPr id="476" name="楕円 475">
          <a:extLst>
            <a:ext uri="{FF2B5EF4-FFF2-40B4-BE49-F238E27FC236}">
              <a16:creationId xmlns:a16="http://schemas.microsoft.com/office/drawing/2014/main" id="{00000000-0008-0000-0100-0000DC010000}"/>
            </a:ext>
          </a:extLst>
        </xdr:cNvPr>
        <xdr:cNvSpPr/>
      </xdr:nvSpPr>
      <xdr:spPr>
        <a:xfrm>
          <a:off x="8699500" y="1852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63550</xdr:rowOff>
    </xdr:from>
    <xdr:to>
      <xdr:col>50</xdr:col>
      <xdr:colOff>114300</xdr:colOff>
      <xdr:row>108</xdr:row>
      <xdr:rowOff>63550</xdr:rowOff>
    </xdr:to>
    <xdr:cxnSp macro="">
      <xdr:nvCxnSpPr>
        <xdr:cNvPr id="477" name="直線コネクタ 476">
          <a:extLst>
            <a:ext uri="{FF2B5EF4-FFF2-40B4-BE49-F238E27FC236}">
              <a16:creationId xmlns:a16="http://schemas.microsoft.com/office/drawing/2014/main" id="{00000000-0008-0000-0100-0000DD010000}"/>
            </a:ext>
          </a:extLst>
        </xdr:cNvPr>
        <xdr:cNvCxnSpPr/>
      </xdr:nvCxnSpPr>
      <xdr:spPr>
        <a:xfrm>
          <a:off x="8750300" y="185801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12773</xdr:rowOff>
    </xdr:from>
    <xdr:to>
      <xdr:col>41</xdr:col>
      <xdr:colOff>101600</xdr:colOff>
      <xdr:row>108</xdr:row>
      <xdr:rowOff>114373</xdr:rowOff>
    </xdr:to>
    <xdr:sp macro="" textlink="">
      <xdr:nvSpPr>
        <xdr:cNvPr id="478" name="楕円 477">
          <a:extLst>
            <a:ext uri="{FF2B5EF4-FFF2-40B4-BE49-F238E27FC236}">
              <a16:creationId xmlns:a16="http://schemas.microsoft.com/office/drawing/2014/main" id="{00000000-0008-0000-0100-0000DE010000}"/>
            </a:ext>
          </a:extLst>
        </xdr:cNvPr>
        <xdr:cNvSpPr/>
      </xdr:nvSpPr>
      <xdr:spPr>
        <a:xfrm>
          <a:off x="7810500" y="18529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63550</xdr:rowOff>
    </xdr:from>
    <xdr:to>
      <xdr:col>45</xdr:col>
      <xdr:colOff>177800</xdr:colOff>
      <xdr:row>108</xdr:row>
      <xdr:rowOff>63573</xdr:rowOff>
    </xdr:to>
    <xdr:cxnSp macro="">
      <xdr:nvCxnSpPr>
        <xdr:cNvPr id="479" name="直線コネクタ 478">
          <a:extLst>
            <a:ext uri="{FF2B5EF4-FFF2-40B4-BE49-F238E27FC236}">
              <a16:creationId xmlns:a16="http://schemas.microsoft.com/office/drawing/2014/main" id="{00000000-0008-0000-0100-0000DF010000}"/>
            </a:ext>
          </a:extLst>
        </xdr:cNvPr>
        <xdr:cNvCxnSpPr/>
      </xdr:nvCxnSpPr>
      <xdr:spPr>
        <a:xfrm flipV="1">
          <a:off x="7861300" y="18580150"/>
          <a:ext cx="889000" cy="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13472</xdr:rowOff>
    </xdr:from>
    <xdr:to>
      <xdr:col>36</xdr:col>
      <xdr:colOff>165100</xdr:colOff>
      <xdr:row>108</xdr:row>
      <xdr:rowOff>115072</xdr:rowOff>
    </xdr:to>
    <xdr:sp macro="" textlink="">
      <xdr:nvSpPr>
        <xdr:cNvPr id="480" name="楕円 479">
          <a:extLst>
            <a:ext uri="{FF2B5EF4-FFF2-40B4-BE49-F238E27FC236}">
              <a16:creationId xmlns:a16="http://schemas.microsoft.com/office/drawing/2014/main" id="{00000000-0008-0000-0100-0000E0010000}"/>
            </a:ext>
          </a:extLst>
        </xdr:cNvPr>
        <xdr:cNvSpPr/>
      </xdr:nvSpPr>
      <xdr:spPr>
        <a:xfrm>
          <a:off x="6921500" y="1853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63573</xdr:rowOff>
    </xdr:from>
    <xdr:to>
      <xdr:col>41</xdr:col>
      <xdr:colOff>50800</xdr:colOff>
      <xdr:row>108</xdr:row>
      <xdr:rowOff>64272</xdr:rowOff>
    </xdr:to>
    <xdr:cxnSp macro="">
      <xdr:nvCxnSpPr>
        <xdr:cNvPr id="481" name="直線コネクタ 480">
          <a:extLst>
            <a:ext uri="{FF2B5EF4-FFF2-40B4-BE49-F238E27FC236}">
              <a16:creationId xmlns:a16="http://schemas.microsoft.com/office/drawing/2014/main" id="{00000000-0008-0000-0100-0000E1010000}"/>
            </a:ext>
          </a:extLst>
        </xdr:cNvPr>
        <xdr:cNvCxnSpPr/>
      </xdr:nvCxnSpPr>
      <xdr:spPr>
        <a:xfrm flipV="1">
          <a:off x="6972300" y="18580173"/>
          <a:ext cx="889000" cy="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104</xdr:row>
      <xdr:rowOff>115592</xdr:rowOff>
    </xdr:from>
    <xdr:ext cx="534377" cy="259045"/>
    <xdr:sp macro="" textlink="">
      <xdr:nvSpPr>
        <xdr:cNvPr id="482" name="n_1aveValue【港湾・漁港】&#10;一人当たり有形固定資産（償却資産）額">
          <a:extLst>
            <a:ext uri="{FF2B5EF4-FFF2-40B4-BE49-F238E27FC236}">
              <a16:creationId xmlns:a16="http://schemas.microsoft.com/office/drawing/2014/main" id="{00000000-0008-0000-0100-0000E2010000}"/>
            </a:ext>
          </a:extLst>
        </xdr:cNvPr>
        <xdr:cNvSpPr txBox="1"/>
      </xdr:nvSpPr>
      <xdr:spPr>
        <a:xfrm>
          <a:off x="9359411" y="17946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104</xdr:row>
      <xdr:rowOff>131081</xdr:rowOff>
    </xdr:from>
    <xdr:ext cx="534377" cy="259045"/>
    <xdr:sp macro="" textlink="">
      <xdr:nvSpPr>
        <xdr:cNvPr id="483" name="n_2aveValue【港湾・漁港】&#10;一人当たり有形固定資産（償却資産）額">
          <a:extLst>
            <a:ext uri="{FF2B5EF4-FFF2-40B4-BE49-F238E27FC236}">
              <a16:creationId xmlns:a16="http://schemas.microsoft.com/office/drawing/2014/main" id="{00000000-0008-0000-0100-0000E3010000}"/>
            </a:ext>
          </a:extLst>
        </xdr:cNvPr>
        <xdr:cNvSpPr txBox="1"/>
      </xdr:nvSpPr>
      <xdr:spPr>
        <a:xfrm>
          <a:off x="8483111" y="17961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104</xdr:row>
      <xdr:rowOff>136307</xdr:rowOff>
    </xdr:from>
    <xdr:ext cx="534377" cy="259045"/>
    <xdr:sp macro="" textlink="">
      <xdr:nvSpPr>
        <xdr:cNvPr id="484" name="n_3aveValue【港湾・漁港】&#10;一人当たり有形固定資産（償却資産）額">
          <a:extLst>
            <a:ext uri="{FF2B5EF4-FFF2-40B4-BE49-F238E27FC236}">
              <a16:creationId xmlns:a16="http://schemas.microsoft.com/office/drawing/2014/main" id="{00000000-0008-0000-0100-0000E4010000}"/>
            </a:ext>
          </a:extLst>
        </xdr:cNvPr>
        <xdr:cNvSpPr txBox="1"/>
      </xdr:nvSpPr>
      <xdr:spPr>
        <a:xfrm>
          <a:off x="7594111" y="17967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104</xdr:row>
      <xdr:rowOff>139947</xdr:rowOff>
    </xdr:from>
    <xdr:ext cx="534377" cy="259045"/>
    <xdr:sp macro="" textlink="">
      <xdr:nvSpPr>
        <xdr:cNvPr id="485" name="n_4aveValue【港湾・漁港】&#10;一人当たり有形固定資産（償却資産）額">
          <a:extLst>
            <a:ext uri="{FF2B5EF4-FFF2-40B4-BE49-F238E27FC236}">
              <a16:creationId xmlns:a16="http://schemas.microsoft.com/office/drawing/2014/main" id="{00000000-0008-0000-0100-0000E5010000}"/>
            </a:ext>
          </a:extLst>
        </xdr:cNvPr>
        <xdr:cNvSpPr txBox="1"/>
      </xdr:nvSpPr>
      <xdr:spPr>
        <a:xfrm>
          <a:off x="6705111" y="17970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108</xdr:row>
      <xdr:rowOff>105477</xdr:rowOff>
    </xdr:from>
    <xdr:ext cx="469744" cy="259045"/>
    <xdr:sp macro="" textlink="">
      <xdr:nvSpPr>
        <xdr:cNvPr id="486" name="n_1mainValue【港湾・漁港】&#10;一人当たり有形固定資産（償却資産）額">
          <a:extLst>
            <a:ext uri="{FF2B5EF4-FFF2-40B4-BE49-F238E27FC236}">
              <a16:creationId xmlns:a16="http://schemas.microsoft.com/office/drawing/2014/main" id="{00000000-0008-0000-0100-0000E6010000}"/>
            </a:ext>
          </a:extLst>
        </xdr:cNvPr>
        <xdr:cNvSpPr txBox="1"/>
      </xdr:nvSpPr>
      <xdr:spPr>
        <a:xfrm>
          <a:off x="9391728" y="18622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108</xdr:row>
      <xdr:rowOff>105477</xdr:rowOff>
    </xdr:from>
    <xdr:ext cx="469744" cy="259045"/>
    <xdr:sp macro="" textlink="">
      <xdr:nvSpPr>
        <xdr:cNvPr id="487" name="n_2mainValue【港湾・漁港】&#10;一人当たり有形固定資産（償却資産）額">
          <a:extLst>
            <a:ext uri="{FF2B5EF4-FFF2-40B4-BE49-F238E27FC236}">
              <a16:creationId xmlns:a16="http://schemas.microsoft.com/office/drawing/2014/main" id="{00000000-0008-0000-0100-0000E7010000}"/>
            </a:ext>
          </a:extLst>
        </xdr:cNvPr>
        <xdr:cNvSpPr txBox="1"/>
      </xdr:nvSpPr>
      <xdr:spPr>
        <a:xfrm>
          <a:off x="8515428" y="18622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108</xdr:row>
      <xdr:rowOff>105500</xdr:rowOff>
    </xdr:from>
    <xdr:ext cx="469744" cy="259045"/>
    <xdr:sp macro="" textlink="">
      <xdr:nvSpPr>
        <xdr:cNvPr id="488" name="n_3mainValue【港湾・漁港】&#10;一人当たり有形固定資産（償却資産）額">
          <a:extLst>
            <a:ext uri="{FF2B5EF4-FFF2-40B4-BE49-F238E27FC236}">
              <a16:creationId xmlns:a16="http://schemas.microsoft.com/office/drawing/2014/main" id="{00000000-0008-0000-0100-0000E8010000}"/>
            </a:ext>
          </a:extLst>
        </xdr:cNvPr>
        <xdr:cNvSpPr txBox="1"/>
      </xdr:nvSpPr>
      <xdr:spPr>
        <a:xfrm>
          <a:off x="7626428" y="18622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69928</xdr:colOff>
      <xdr:row>108</xdr:row>
      <xdr:rowOff>106199</xdr:rowOff>
    </xdr:from>
    <xdr:ext cx="469744" cy="259045"/>
    <xdr:sp macro="" textlink="">
      <xdr:nvSpPr>
        <xdr:cNvPr id="489" name="n_4mainValue【港湾・漁港】&#10;一人当たり有形固定資産（償却資産）額">
          <a:extLst>
            <a:ext uri="{FF2B5EF4-FFF2-40B4-BE49-F238E27FC236}">
              <a16:creationId xmlns:a16="http://schemas.microsoft.com/office/drawing/2014/main" id="{00000000-0008-0000-0100-0000E9010000}"/>
            </a:ext>
          </a:extLst>
        </xdr:cNvPr>
        <xdr:cNvSpPr txBox="1"/>
      </xdr:nvSpPr>
      <xdr:spPr>
        <a:xfrm>
          <a:off x="6737428" y="18622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0" name="正方形/長方形 489">
          <a:extLst>
            <a:ext uri="{FF2B5EF4-FFF2-40B4-BE49-F238E27FC236}">
              <a16:creationId xmlns:a16="http://schemas.microsoft.com/office/drawing/2014/main" id="{00000000-0008-0000-0100-0000EA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1" name="正方形/長方形 490">
          <a:extLst>
            <a:ext uri="{FF2B5EF4-FFF2-40B4-BE49-F238E27FC236}">
              <a16:creationId xmlns:a16="http://schemas.microsoft.com/office/drawing/2014/main" id="{00000000-0008-0000-0100-0000EB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2" name="正方形/長方形 491">
          <a:extLst>
            <a:ext uri="{FF2B5EF4-FFF2-40B4-BE49-F238E27FC236}">
              <a16:creationId xmlns:a16="http://schemas.microsoft.com/office/drawing/2014/main" id="{00000000-0008-0000-0100-0000EC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3" name="正方形/長方形 492">
          <a:extLst>
            <a:ext uri="{FF2B5EF4-FFF2-40B4-BE49-F238E27FC236}">
              <a16:creationId xmlns:a16="http://schemas.microsoft.com/office/drawing/2014/main" id="{00000000-0008-0000-0100-0000ED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4" name="正方形/長方形 493">
          <a:extLst>
            <a:ext uri="{FF2B5EF4-FFF2-40B4-BE49-F238E27FC236}">
              <a16:creationId xmlns:a16="http://schemas.microsoft.com/office/drawing/2014/main" id="{00000000-0008-0000-0100-0000EE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5" name="正方形/長方形 494">
          <a:extLst>
            <a:ext uri="{FF2B5EF4-FFF2-40B4-BE49-F238E27FC236}">
              <a16:creationId xmlns:a16="http://schemas.microsoft.com/office/drawing/2014/main" id="{00000000-0008-0000-0100-0000EF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6" name="正方形/長方形 495">
          <a:extLst>
            <a:ext uri="{FF2B5EF4-FFF2-40B4-BE49-F238E27FC236}">
              <a16:creationId xmlns:a16="http://schemas.microsoft.com/office/drawing/2014/main" id="{00000000-0008-0000-0100-0000F0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7" name="正方形/長方形 496">
          <a:extLst>
            <a:ext uri="{FF2B5EF4-FFF2-40B4-BE49-F238E27FC236}">
              <a16:creationId xmlns:a16="http://schemas.microsoft.com/office/drawing/2014/main" id="{00000000-0008-0000-0100-0000F1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8" name="テキスト ボックス 497">
          <a:extLst>
            <a:ext uri="{FF2B5EF4-FFF2-40B4-BE49-F238E27FC236}">
              <a16:creationId xmlns:a16="http://schemas.microsoft.com/office/drawing/2014/main" id="{00000000-0008-0000-0100-0000F2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9" name="直線コネクタ 498">
          <a:extLst>
            <a:ext uri="{FF2B5EF4-FFF2-40B4-BE49-F238E27FC236}">
              <a16:creationId xmlns:a16="http://schemas.microsoft.com/office/drawing/2014/main" id="{00000000-0008-0000-0100-0000F3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500" name="テキスト ボックス 499">
          <a:extLst>
            <a:ext uri="{FF2B5EF4-FFF2-40B4-BE49-F238E27FC236}">
              <a16:creationId xmlns:a16="http://schemas.microsoft.com/office/drawing/2014/main" id="{00000000-0008-0000-0100-0000F4010000}"/>
            </a:ext>
          </a:extLst>
        </xdr:cNvPr>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1" name="直線コネクタ 500">
          <a:extLst>
            <a:ext uri="{FF2B5EF4-FFF2-40B4-BE49-F238E27FC236}">
              <a16:creationId xmlns:a16="http://schemas.microsoft.com/office/drawing/2014/main" id="{00000000-0008-0000-0100-0000F5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502" name="テキスト ボックス 501">
          <a:extLst>
            <a:ext uri="{FF2B5EF4-FFF2-40B4-BE49-F238E27FC236}">
              <a16:creationId xmlns:a16="http://schemas.microsoft.com/office/drawing/2014/main" id="{00000000-0008-0000-0100-0000F6010000}"/>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3" name="直線コネクタ 502">
          <a:extLst>
            <a:ext uri="{FF2B5EF4-FFF2-40B4-BE49-F238E27FC236}">
              <a16:creationId xmlns:a16="http://schemas.microsoft.com/office/drawing/2014/main" id="{00000000-0008-0000-0100-0000F7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4" name="テキスト ボックス 503">
          <a:extLst>
            <a:ext uri="{FF2B5EF4-FFF2-40B4-BE49-F238E27FC236}">
              <a16:creationId xmlns:a16="http://schemas.microsoft.com/office/drawing/2014/main" id="{00000000-0008-0000-0100-0000F8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5" name="直線コネクタ 504">
          <a:extLst>
            <a:ext uri="{FF2B5EF4-FFF2-40B4-BE49-F238E27FC236}">
              <a16:creationId xmlns:a16="http://schemas.microsoft.com/office/drawing/2014/main" id="{00000000-0008-0000-0100-0000F9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6" name="テキスト ボックス 505">
          <a:extLst>
            <a:ext uri="{FF2B5EF4-FFF2-40B4-BE49-F238E27FC236}">
              <a16:creationId xmlns:a16="http://schemas.microsoft.com/office/drawing/2014/main" id="{00000000-0008-0000-0100-0000FA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7" name="直線コネクタ 506">
          <a:extLst>
            <a:ext uri="{FF2B5EF4-FFF2-40B4-BE49-F238E27FC236}">
              <a16:creationId xmlns:a16="http://schemas.microsoft.com/office/drawing/2014/main" id="{00000000-0008-0000-0100-0000FB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8" name="テキスト ボックス 507">
          <a:extLst>
            <a:ext uri="{FF2B5EF4-FFF2-40B4-BE49-F238E27FC236}">
              <a16:creationId xmlns:a16="http://schemas.microsoft.com/office/drawing/2014/main" id="{00000000-0008-0000-0100-0000FC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9" name="直線コネクタ 508">
          <a:extLst>
            <a:ext uri="{FF2B5EF4-FFF2-40B4-BE49-F238E27FC236}">
              <a16:creationId xmlns:a16="http://schemas.microsoft.com/office/drawing/2014/main" id="{00000000-0008-0000-0100-0000FD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0" name="テキスト ボックス 509">
          <a:extLst>
            <a:ext uri="{FF2B5EF4-FFF2-40B4-BE49-F238E27FC236}">
              <a16:creationId xmlns:a16="http://schemas.microsoft.com/office/drawing/2014/main" id="{00000000-0008-0000-0100-0000FE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1" name="直線コネクタ 510">
          <a:extLst>
            <a:ext uri="{FF2B5EF4-FFF2-40B4-BE49-F238E27FC236}">
              <a16:creationId xmlns:a16="http://schemas.microsoft.com/office/drawing/2014/main" id="{00000000-0008-0000-0100-0000FF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512" name="テキスト ボックス 511">
          <a:extLst>
            <a:ext uri="{FF2B5EF4-FFF2-40B4-BE49-F238E27FC236}">
              <a16:creationId xmlns:a16="http://schemas.microsoft.com/office/drawing/2014/main" id="{00000000-0008-0000-0100-000000020000}"/>
            </a:ext>
          </a:extLst>
        </xdr:cNvPr>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3" name="【認定こども園・幼稚園・保育所】&#10;有形固定資産減価償却率グラフ枠">
          <a:extLst>
            <a:ext uri="{FF2B5EF4-FFF2-40B4-BE49-F238E27FC236}">
              <a16:creationId xmlns:a16="http://schemas.microsoft.com/office/drawing/2014/main" id="{00000000-0008-0000-0100-000001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133350</xdr:rowOff>
    </xdr:from>
    <xdr:to>
      <xdr:col>85</xdr:col>
      <xdr:colOff>126364</xdr:colOff>
      <xdr:row>41</xdr:row>
      <xdr:rowOff>129540</xdr:rowOff>
    </xdr:to>
    <xdr:cxnSp macro="">
      <xdr:nvCxnSpPr>
        <xdr:cNvPr id="514" name="直線コネクタ 513">
          <a:extLst>
            <a:ext uri="{FF2B5EF4-FFF2-40B4-BE49-F238E27FC236}">
              <a16:creationId xmlns:a16="http://schemas.microsoft.com/office/drawing/2014/main" id="{00000000-0008-0000-0100-000002020000}"/>
            </a:ext>
          </a:extLst>
        </xdr:cNvPr>
        <xdr:cNvCxnSpPr/>
      </xdr:nvCxnSpPr>
      <xdr:spPr>
        <a:xfrm flipV="1">
          <a:off x="16318864" y="5619750"/>
          <a:ext cx="0" cy="1539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133367</xdr:rowOff>
    </xdr:from>
    <xdr:ext cx="405111" cy="259045"/>
    <xdr:sp macro="" textlink="">
      <xdr:nvSpPr>
        <xdr:cNvPr id="515" name="【認定こども園・幼稚園・保育所】&#10;有形固定資産減価償却率最小値テキスト">
          <a:extLst>
            <a:ext uri="{FF2B5EF4-FFF2-40B4-BE49-F238E27FC236}">
              <a16:creationId xmlns:a16="http://schemas.microsoft.com/office/drawing/2014/main" id="{00000000-0008-0000-0100-000003020000}"/>
            </a:ext>
          </a:extLst>
        </xdr:cNvPr>
        <xdr:cNvSpPr txBox="1"/>
      </xdr:nvSpPr>
      <xdr:spPr>
        <a:xfrm>
          <a:off x="16357600" y="716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129540</xdr:rowOff>
    </xdr:from>
    <xdr:to>
      <xdr:col>86</xdr:col>
      <xdr:colOff>25400</xdr:colOff>
      <xdr:row>41</xdr:row>
      <xdr:rowOff>129540</xdr:rowOff>
    </xdr:to>
    <xdr:cxnSp macro="">
      <xdr:nvCxnSpPr>
        <xdr:cNvPr id="516" name="直線コネクタ 515">
          <a:extLst>
            <a:ext uri="{FF2B5EF4-FFF2-40B4-BE49-F238E27FC236}">
              <a16:creationId xmlns:a16="http://schemas.microsoft.com/office/drawing/2014/main" id="{00000000-0008-0000-0100-000004020000}"/>
            </a:ext>
          </a:extLst>
        </xdr:cNvPr>
        <xdr:cNvCxnSpPr/>
      </xdr:nvCxnSpPr>
      <xdr:spPr>
        <a:xfrm>
          <a:off x="16230600" y="7158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80027</xdr:rowOff>
    </xdr:from>
    <xdr:ext cx="405111" cy="259045"/>
    <xdr:sp macro="" textlink="">
      <xdr:nvSpPr>
        <xdr:cNvPr id="517" name="【認定こども園・幼稚園・保育所】&#10;有形固定資産減価償却率最大値テキスト">
          <a:extLst>
            <a:ext uri="{FF2B5EF4-FFF2-40B4-BE49-F238E27FC236}">
              <a16:creationId xmlns:a16="http://schemas.microsoft.com/office/drawing/2014/main" id="{00000000-0008-0000-0100-000005020000}"/>
            </a:ext>
          </a:extLst>
        </xdr:cNvPr>
        <xdr:cNvSpPr txBox="1"/>
      </xdr:nvSpPr>
      <xdr:spPr>
        <a:xfrm>
          <a:off x="16357600" y="539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133350</xdr:rowOff>
    </xdr:from>
    <xdr:to>
      <xdr:col>86</xdr:col>
      <xdr:colOff>25400</xdr:colOff>
      <xdr:row>32</xdr:row>
      <xdr:rowOff>133350</xdr:rowOff>
    </xdr:to>
    <xdr:cxnSp macro="">
      <xdr:nvCxnSpPr>
        <xdr:cNvPr id="518" name="直線コネクタ 517">
          <a:extLst>
            <a:ext uri="{FF2B5EF4-FFF2-40B4-BE49-F238E27FC236}">
              <a16:creationId xmlns:a16="http://schemas.microsoft.com/office/drawing/2014/main" id="{00000000-0008-0000-0100-000006020000}"/>
            </a:ext>
          </a:extLst>
        </xdr:cNvPr>
        <xdr:cNvCxnSpPr/>
      </xdr:nvCxnSpPr>
      <xdr:spPr>
        <a:xfrm>
          <a:off x="16230600" y="561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135907</xdr:rowOff>
    </xdr:from>
    <xdr:ext cx="405111" cy="259045"/>
    <xdr:sp macro="" textlink="">
      <xdr:nvSpPr>
        <xdr:cNvPr id="519" name="【認定こども園・幼稚園・保育所】&#10;有形固定資産減価償却率平均値テキスト">
          <a:extLst>
            <a:ext uri="{FF2B5EF4-FFF2-40B4-BE49-F238E27FC236}">
              <a16:creationId xmlns:a16="http://schemas.microsoft.com/office/drawing/2014/main" id="{00000000-0008-0000-0100-000007020000}"/>
            </a:ext>
          </a:extLst>
        </xdr:cNvPr>
        <xdr:cNvSpPr txBox="1"/>
      </xdr:nvSpPr>
      <xdr:spPr>
        <a:xfrm>
          <a:off x="16357600" y="6136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113030</xdr:rowOff>
    </xdr:from>
    <xdr:to>
      <xdr:col>85</xdr:col>
      <xdr:colOff>177800</xdr:colOff>
      <xdr:row>37</xdr:row>
      <xdr:rowOff>43180</xdr:rowOff>
    </xdr:to>
    <xdr:sp macro="" textlink="">
      <xdr:nvSpPr>
        <xdr:cNvPr id="520" name="フローチャート: 判断 519">
          <a:extLst>
            <a:ext uri="{FF2B5EF4-FFF2-40B4-BE49-F238E27FC236}">
              <a16:creationId xmlns:a16="http://schemas.microsoft.com/office/drawing/2014/main" id="{00000000-0008-0000-0100-000008020000}"/>
            </a:ext>
          </a:extLst>
        </xdr:cNvPr>
        <xdr:cNvSpPr/>
      </xdr:nvSpPr>
      <xdr:spPr>
        <a:xfrm>
          <a:off x="16268700" y="628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40640</xdr:rowOff>
    </xdr:from>
    <xdr:to>
      <xdr:col>81</xdr:col>
      <xdr:colOff>101600</xdr:colOff>
      <xdr:row>36</xdr:row>
      <xdr:rowOff>142240</xdr:rowOff>
    </xdr:to>
    <xdr:sp macro="" textlink="">
      <xdr:nvSpPr>
        <xdr:cNvPr id="521" name="フローチャート: 判断 520">
          <a:extLst>
            <a:ext uri="{FF2B5EF4-FFF2-40B4-BE49-F238E27FC236}">
              <a16:creationId xmlns:a16="http://schemas.microsoft.com/office/drawing/2014/main" id="{00000000-0008-0000-0100-000009020000}"/>
            </a:ext>
          </a:extLst>
        </xdr:cNvPr>
        <xdr:cNvSpPr/>
      </xdr:nvSpPr>
      <xdr:spPr>
        <a:xfrm>
          <a:off x="15430500" y="6212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33020</xdr:rowOff>
    </xdr:from>
    <xdr:to>
      <xdr:col>76</xdr:col>
      <xdr:colOff>165100</xdr:colOff>
      <xdr:row>36</xdr:row>
      <xdr:rowOff>134620</xdr:rowOff>
    </xdr:to>
    <xdr:sp macro="" textlink="">
      <xdr:nvSpPr>
        <xdr:cNvPr id="522" name="フローチャート: 判断 521">
          <a:extLst>
            <a:ext uri="{FF2B5EF4-FFF2-40B4-BE49-F238E27FC236}">
              <a16:creationId xmlns:a16="http://schemas.microsoft.com/office/drawing/2014/main" id="{00000000-0008-0000-0100-00000A020000}"/>
            </a:ext>
          </a:extLst>
        </xdr:cNvPr>
        <xdr:cNvSpPr/>
      </xdr:nvSpPr>
      <xdr:spPr>
        <a:xfrm>
          <a:off x="14541500" y="620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116840</xdr:rowOff>
    </xdr:from>
    <xdr:to>
      <xdr:col>72</xdr:col>
      <xdr:colOff>38100</xdr:colOff>
      <xdr:row>37</xdr:row>
      <xdr:rowOff>46990</xdr:rowOff>
    </xdr:to>
    <xdr:sp macro="" textlink="">
      <xdr:nvSpPr>
        <xdr:cNvPr id="523" name="フローチャート: 判断 522">
          <a:extLst>
            <a:ext uri="{FF2B5EF4-FFF2-40B4-BE49-F238E27FC236}">
              <a16:creationId xmlns:a16="http://schemas.microsoft.com/office/drawing/2014/main" id="{00000000-0008-0000-0100-00000B020000}"/>
            </a:ext>
          </a:extLst>
        </xdr:cNvPr>
        <xdr:cNvSpPr/>
      </xdr:nvSpPr>
      <xdr:spPr>
        <a:xfrm>
          <a:off x="136525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147320</xdr:rowOff>
    </xdr:from>
    <xdr:to>
      <xdr:col>67</xdr:col>
      <xdr:colOff>101600</xdr:colOff>
      <xdr:row>37</xdr:row>
      <xdr:rowOff>77470</xdr:rowOff>
    </xdr:to>
    <xdr:sp macro="" textlink="">
      <xdr:nvSpPr>
        <xdr:cNvPr id="524" name="フローチャート: 判断 523">
          <a:extLst>
            <a:ext uri="{FF2B5EF4-FFF2-40B4-BE49-F238E27FC236}">
              <a16:creationId xmlns:a16="http://schemas.microsoft.com/office/drawing/2014/main" id="{00000000-0008-0000-0100-00000C020000}"/>
            </a:ext>
          </a:extLst>
        </xdr:cNvPr>
        <xdr:cNvSpPr/>
      </xdr:nvSpPr>
      <xdr:spPr>
        <a:xfrm>
          <a:off x="12763500" y="631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00000000-0008-0000-0100-00000D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00000000-0008-0000-0100-00000E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00000000-0008-0000-0100-00000F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00000000-0008-0000-0100-000010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00000000-0008-0000-0100-000011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21590</xdr:rowOff>
    </xdr:from>
    <xdr:to>
      <xdr:col>85</xdr:col>
      <xdr:colOff>177800</xdr:colOff>
      <xdr:row>40</xdr:row>
      <xdr:rowOff>123190</xdr:rowOff>
    </xdr:to>
    <xdr:sp macro="" textlink="">
      <xdr:nvSpPr>
        <xdr:cNvPr id="530" name="楕円 529">
          <a:extLst>
            <a:ext uri="{FF2B5EF4-FFF2-40B4-BE49-F238E27FC236}">
              <a16:creationId xmlns:a16="http://schemas.microsoft.com/office/drawing/2014/main" id="{00000000-0008-0000-0100-000012020000}"/>
            </a:ext>
          </a:extLst>
        </xdr:cNvPr>
        <xdr:cNvSpPr/>
      </xdr:nvSpPr>
      <xdr:spPr>
        <a:xfrm>
          <a:off x="16268700" y="687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17</xdr:rowOff>
    </xdr:from>
    <xdr:ext cx="405111" cy="259045"/>
    <xdr:sp macro="" textlink="">
      <xdr:nvSpPr>
        <xdr:cNvPr id="531" name="【認定こども園・幼稚園・保育所】&#10;有形固定資産減価償却率該当値テキスト">
          <a:extLst>
            <a:ext uri="{FF2B5EF4-FFF2-40B4-BE49-F238E27FC236}">
              <a16:creationId xmlns:a16="http://schemas.microsoft.com/office/drawing/2014/main" id="{00000000-0008-0000-0100-000013020000}"/>
            </a:ext>
          </a:extLst>
        </xdr:cNvPr>
        <xdr:cNvSpPr txBox="1"/>
      </xdr:nvSpPr>
      <xdr:spPr>
        <a:xfrm>
          <a:off x="16357600" y="6858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105410</xdr:rowOff>
    </xdr:from>
    <xdr:to>
      <xdr:col>81</xdr:col>
      <xdr:colOff>101600</xdr:colOff>
      <xdr:row>40</xdr:row>
      <xdr:rowOff>35560</xdr:rowOff>
    </xdr:to>
    <xdr:sp macro="" textlink="">
      <xdr:nvSpPr>
        <xdr:cNvPr id="532" name="楕円 531">
          <a:extLst>
            <a:ext uri="{FF2B5EF4-FFF2-40B4-BE49-F238E27FC236}">
              <a16:creationId xmlns:a16="http://schemas.microsoft.com/office/drawing/2014/main" id="{00000000-0008-0000-0100-000014020000}"/>
            </a:ext>
          </a:extLst>
        </xdr:cNvPr>
        <xdr:cNvSpPr/>
      </xdr:nvSpPr>
      <xdr:spPr>
        <a:xfrm>
          <a:off x="154305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156210</xdr:rowOff>
    </xdr:from>
    <xdr:to>
      <xdr:col>85</xdr:col>
      <xdr:colOff>127000</xdr:colOff>
      <xdr:row>40</xdr:row>
      <xdr:rowOff>72390</xdr:rowOff>
    </xdr:to>
    <xdr:cxnSp macro="">
      <xdr:nvCxnSpPr>
        <xdr:cNvPr id="533" name="直線コネクタ 532">
          <a:extLst>
            <a:ext uri="{FF2B5EF4-FFF2-40B4-BE49-F238E27FC236}">
              <a16:creationId xmlns:a16="http://schemas.microsoft.com/office/drawing/2014/main" id="{00000000-0008-0000-0100-000015020000}"/>
            </a:ext>
          </a:extLst>
        </xdr:cNvPr>
        <xdr:cNvCxnSpPr/>
      </xdr:nvCxnSpPr>
      <xdr:spPr>
        <a:xfrm>
          <a:off x="15481300" y="6842760"/>
          <a:ext cx="8382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40640</xdr:rowOff>
    </xdr:from>
    <xdr:to>
      <xdr:col>76</xdr:col>
      <xdr:colOff>165100</xdr:colOff>
      <xdr:row>39</xdr:row>
      <xdr:rowOff>142240</xdr:rowOff>
    </xdr:to>
    <xdr:sp macro="" textlink="">
      <xdr:nvSpPr>
        <xdr:cNvPr id="534" name="楕円 533">
          <a:extLst>
            <a:ext uri="{FF2B5EF4-FFF2-40B4-BE49-F238E27FC236}">
              <a16:creationId xmlns:a16="http://schemas.microsoft.com/office/drawing/2014/main" id="{00000000-0008-0000-0100-000016020000}"/>
            </a:ext>
          </a:extLst>
        </xdr:cNvPr>
        <xdr:cNvSpPr/>
      </xdr:nvSpPr>
      <xdr:spPr>
        <a:xfrm>
          <a:off x="14541500" y="672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91440</xdr:rowOff>
    </xdr:from>
    <xdr:to>
      <xdr:col>81</xdr:col>
      <xdr:colOff>50800</xdr:colOff>
      <xdr:row>39</xdr:row>
      <xdr:rowOff>156210</xdr:rowOff>
    </xdr:to>
    <xdr:cxnSp macro="">
      <xdr:nvCxnSpPr>
        <xdr:cNvPr id="535" name="直線コネクタ 534">
          <a:extLst>
            <a:ext uri="{FF2B5EF4-FFF2-40B4-BE49-F238E27FC236}">
              <a16:creationId xmlns:a16="http://schemas.microsoft.com/office/drawing/2014/main" id="{00000000-0008-0000-0100-000017020000}"/>
            </a:ext>
          </a:extLst>
        </xdr:cNvPr>
        <xdr:cNvCxnSpPr/>
      </xdr:nvCxnSpPr>
      <xdr:spPr>
        <a:xfrm>
          <a:off x="14592300" y="677799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151130</xdr:rowOff>
    </xdr:from>
    <xdr:to>
      <xdr:col>72</xdr:col>
      <xdr:colOff>38100</xdr:colOff>
      <xdr:row>39</xdr:row>
      <xdr:rowOff>81280</xdr:rowOff>
    </xdr:to>
    <xdr:sp macro="" textlink="">
      <xdr:nvSpPr>
        <xdr:cNvPr id="536" name="楕円 535">
          <a:extLst>
            <a:ext uri="{FF2B5EF4-FFF2-40B4-BE49-F238E27FC236}">
              <a16:creationId xmlns:a16="http://schemas.microsoft.com/office/drawing/2014/main" id="{00000000-0008-0000-0100-000018020000}"/>
            </a:ext>
          </a:extLst>
        </xdr:cNvPr>
        <xdr:cNvSpPr/>
      </xdr:nvSpPr>
      <xdr:spPr>
        <a:xfrm>
          <a:off x="13652500" y="666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30480</xdr:rowOff>
    </xdr:from>
    <xdr:to>
      <xdr:col>76</xdr:col>
      <xdr:colOff>114300</xdr:colOff>
      <xdr:row>39</xdr:row>
      <xdr:rowOff>91440</xdr:rowOff>
    </xdr:to>
    <xdr:cxnSp macro="">
      <xdr:nvCxnSpPr>
        <xdr:cNvPr id="537" name="直線コネクタ 536">
          <a:extLst>
            <a:ext uri="{FF2B5EF4-FFF2-40B4-BE49-F238E27FC236}">
              <a16:creationId xmlns:a16="http://schemas.microsoft.com/office/drawing/2014/main" id="{00000000-0008-0000-0100-000019020000}"/>
            </a:ext>
          </a:extLst>
        </xdr:cNvPr>
        <xdr:cNvCxnSpPr/>
      </xdr:nvCxnSpPr>
      <xdr:spPr>
        <a:xfrm>
          <a:off x="13703300" y="671703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166370</xdr:rowOff>
    </xdr:from>
    <xdr:to>
      <xdr:col>67</xdr:col>
      <xdr:colOff>101600</xdr:colOff>
      <xdr:row>39</xdr:row>
      <xdr:rowOff>96520</xdr:rowOff>
    </xdr:to>
    <xdr:sp macro="" textlink="">
      <xdr:nvSpPr>
        <xdr:cNvPr id="538" name="楕円 537">
          <a:extLst>
            <a:ext uri="{FF2B5EF4-FFF2-40B4-BE49-F238E27FC236}">
              <a16:creationId xmlns:a16="http://schemas.microsoft.com/office/drawing/2014/main" id="{00000000-0008-0000-0100-00001A020000}"/>
            </a:ext>
          </a:extLst>
        </xdr:cNvPr>
        <xdr:cNvSpPr/>
      </xdr:nvSpPr>
      <xdr:spPr>
        <a:xfrm>
          <a:off x="12763500" y="668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30480</xdr:rowOff>
    </xdr:from>
    <xdr:to>
      <xdr:col>71</xdr:col>
      <xdr:colOff>177800</xdr:colOff>
      <xdr:row>39</xdr:row>
      <xdr:rowOff>45720</xdr:rowOff>
    </xdr:to>
    <xdr:cxnSp macro="">
      <xdr:nvCxnSpPr>
        <xdr:cNvPr id="539" name="直線コネクタ 538">
          <a:extLst>
            <a:ext uri="{FF2B5EF4-FFF2-40B4-BE49-F238E27FC236}">
              <a16:creationId xmlns:a16="http://schemas.microsoft.com/office/drawing/2014/main" id="{00000000-0008-0000-0100-00001B020000}"/>
            </a:ext>
          </a:extLst>
        </xdr:cNvPr>
        <xdr:cNvCxnSpPr/>
      </xdr:nvCxnSpPr>
      <xdr:spPr>
        <a:xfrm flipV="1">
          <a:off x="12814300" y="671703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158767</xdr:rowOff>
    </xdr:from>
    <xdr:ext cx="405111" cy="259045"/>
    <xdr:sp macro="" textlink="">
      <xdr:nvSpPr>
        <xdr:cNvPr id="540" name="n_1aveValue【認定こども園・幼稚園・保育所】&#10;有形固定資産減価償却率">
          <a:extLst>
            <a:ext uri="{FF2B5EF4-FFF2-40B4-BE49-F238E27FC236}">
              <a16:creationId xmlns:a16="http://schemas.microsoft.com/office/drawing/2014/main" id="{00000000-0008-0000-0100-00001C020000}"/>
            </a:ext>
          </a:extLst>
        </xdr:cNvPr>
        <xdr:cNvSpPr txBox="1"/>
      </xdr:nvSpPr>
      <xdr:spPr>
        <a:xfrm>
          <a:off x="15266044" y="598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151147</xdr:rowOff>
    </xdr:from>
    <xdr:ext cx="405111" cy="259045"/>
    <xdr:sp macro="" textlink="">
      <xdr:nvSpPr>
        <xdr:cNvPr id="541" name="n_2aveValue【認定こども園・幼稚園・保育所】&#10;有形固定資産減価償却率">
          <a:extLst>
            <a:ext uri="{FF2B5EF4-FFF2-40B4-BE49-F238E27FC236}">
              <a16:creationId xmlns:a16="http://schemas.microsoft.com/office/drawing/2014/main" id="{00000000-0008-0000-0100-00001D020000}"/>
            </a:ext>
          </a:extLst>
        </xdr:cNvPr>
        <xdr:cNvSpPr txBox="1"/>
      </xdr:nvSpPr>
      <xdr:spPr>
        <a:xfrm>
          <a:off x="14389744" y="598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63517</xdr:rowOff>
    </xdr:from>
    <xdr:ext cx="405111" cy="259045"/>
    <xdr:sp macro="" textlink="">
      <xdr:nvSpPr>
        <xdr:cNvPr id="542" name="n_3aveValue【認定こども園・幼稚園・保育所】&#10;有形固定資産減価償却率">
          <a:extLst>
            <a:ext uri="{FF2B5EF4-FFF2-40B4-BE49-F238E27FC236}">
              <a16:creationId xmlns:a16="http://schemas.microsoft.com/office/drawing/2014/main" id="{00000000-0008-0000-0100-00001E020000}"/>
            </a:ext>
          </a:extLst>
        </xdr:cNvPr>
        <xdr:cNvSpPr txBox="1"/>
      </xdr:nvSpPr>
      <xdr:spPr>
        <a:xfrm>
          <a:off x="13500744" y="606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93997</xdr:rowOff>
    </xdr:from>
    <xdr:ext cx="405111" cy="259045"/>
    <xdr:sp macro="" textlink="">
      <xdr:nvSpPr>
        <xdr:cNvPr id="543" name="n_4aveValue【認定こども園・幼稚園・保育所】&#10;有形固定資産減価償却率">
          <a:extLst>
            <a:ext uri="{FF2B5EF4-FFF2-40B4-BE49-F238E27FC236}">
              <a16:creationId xmlns:a16="http://schemas.microsoft.com/office/drawing/2014/main" id="{00000000-0008-0000-0100-00001F020000}"/>
            </a:ext>
          </a:extLst>
        </xdr:cNvPr>
        <xdr:cNvSpPr txBox="1"/>
      </xdr:nvSpPr>
      <xdr:spPr>
        <a:xfrm>
          <a:off x="12611744" y="609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26687</xdr:rowOff>
    </xdr:from>
    <xdr:ext cx="405111" cy="259045"/>
    <xdr:sp macro="" textlink="">
      <xdr:nvSpPr>
        <xdr:cNvPr id="544" name="n_1mainValue【認定こども園・幼稚園・保育所】&#10;有形固定資産減価償却率">
          <a:extLst>
            <a:ext uri="{FF2B5EF4-FFF2-40B4-BE49-F238E27FC236}">
              <a16:creationId xmlns:a16="http://schemas.microsoft.com/office/drawing/2014/main" id="{00000000-0008-0000-0100-000020020000}"/>
            </a:ext>
          </a:extLst>
        </xdr:cNvPr>
        <xdr:cNvSpPr txBox="1"/>
      </xdr:nvSpPr>
      <xdr:spPr>
        <a:xfrm>
          <a:off x="15266044" y="688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133367</xdr:rowOff>
    </xdr:from>
    <xdr:ext cx="405111" cy="259045"/>
    <xdr:sp macro="" textlink="">
      <xdr:nvSpPr>
        <xdr:cNvPr id="545" name="n_2mainValue【認定こども園・幼稚園・保育所】&#10;有形固定資産減価償却率">
          <a:extLst>
            <a:ext uri="{FF2B5EF4-FFF2-40B4-BE49-F238E27FC236}">
              <a16:creationId xmlns:a16="http://schemas.microsoft.com/office/drawing/2014/main" id="{00000000-0008-0000-0100-000021020000}"/>
            </a:ext>
          </a:extLst>
        </xdr:cNvPr>
        <xdr:cNvSpPr txBox="1"/>
      </xdr:nvSpPr>
      <xdr:spPr>
        <a:xfrm>
          <a:off x="14389744" y="6819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72407</xdr:rowOff>
    </xdr:from>
    <xdr:ext cx="405111" cy="259045"/>
    <xdr:sp macro="" textlink="">
      <xdr:nvSpPr>
        <xdr:cNvPr id="546" name="n_3mainValue【認定こども園・幼稚園・保育所】&#10;有形固定資産減価償却率">
          <a:extLst>
            <a:ext uri="{FF2B5EF4-FFF2-40B4-BE49-F238E27FC236}">
              <a16:creationId xmlns:a16="http://schemas.microsoft.com/office/drawing/2014/main" id="{00000000-0008-0000-0100-000022020000}"/>
            </a:ext>
          </a:extLst>
        </xdr:cNvPr>
        <xdr:cNvSpPr txBox="1"/>
      </xdr:nvSpPr>
      <xdr:spPr>
        <a:xfrm>
          <a:off x="13500744" y="675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87647</xdr:rowOff>
    </xdr:from>
    <xdr:ext cx="405111" cy="259045"/>
    <xdr:sp macro="" textlink="">
      <xdr:nvSpPr>
        <xdr:cNvPr id="547" name="n_4mainValue【認定こども園・幼稚園・保育所】&#10;有形固定資産減価償却率">
          <a:extLst>
            <a:ext uri="{FF2B5EF4-FFF2-40B4-BE49-F238E27FC236}">
              <a16:creationId xmlns:a16="http://schemas.microsoft.com/office/drawing/2014/main" id="{00000000-0008-0000-0100-000023020000}"/>
            </a:ext>
          </a:extLst>
        </xdr:cNvPr>
        <xdr:cNvSpPr txBox="1"/>
      </xdr:nvSpPr>
      <xdr:spPr>
        <a:xfrm>
          <a:off x="12611744" y="677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8" name="正方形/長方形 547">
          <a:extLst>
            <a:ext uri="{FF2B5EF4-FFF2-40B4-BE49-F238E27FC236}">
              <a16:creationId xmlns:a16="http://schemas.microsoft.com/office/drawing/2014/main" id="{00000000-0008-0000-0100-000024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9" name="正方形/長方形 548">
          <a:extLst>
            <a:ext uri="{FF2B5EF4-FFF2-40B4-BE49-F238E27FC236}">
              <a16:creationId xmlns:a16="http://schemas.microsoft.com/office/drawing/2014/main" id="{00000000-0008-0000-0100-000025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0" name="正方形/長方形 549">
          <a:extLst>
            <a:ext uri="{FF2B5EF4-FFF2-40B4-BE49-F238E27FC236}">
              <a16:creationId xmlns:a16="http://schemas.microsoft.com/office/drawing/2014/main" id="{00000000-0008-0000-0100-000026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1" name="正方形/長方形 550">
          <a:extLst>
            <a:ext uri="{FF2B5EF4-FFF2-40B4-BE49-F238E27FC236}">
              <a16:creationId xmlns:a16="http://schemas.microsoft.com/office/drawing/2014/main" id="{00000000-0008-0000-0100-000027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2" name="正方形/長方形 551">
          <a:extLst>
            <a:ext uri="{FF2B5EF4-FFF2-40B4-BE49-F238E27FC236}">
              <a16:creationId xmlns:a16="http://schemas.microsoft.com/office/drawing/2014/main" id="{00000000-0008-0000-0100-000028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3" name="正方形/長方形 552">
          <a:extLst>
            <a:ext uri="{FF2B5EF4-FFF2-40B4-BE49-F238E27FC236}">
              <a16:creationId xmlns:a16="http://schemas.microsoft.com/office/drawing/2014/main" id="{00000000-0008-0000-0100-000029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4" name="正方形/長方形 553">
          <a:extLst>
            <a:ext uri="{FF2B5EF4-FFF2-40B4-BE49-F238E27FC236}">
              <a16:creationId xmlns:a16="http://schemas.microsoft.com/office/drawing/2014/main" id="{00000000-0008-0000-0100-00002A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5" name="正方形/長方形 554">
          <a:extLst>
            <a:ext uri="{FF2B5EF4-FFF2-40B4-BE49-F238E27FC236}">
              <a16:creationId xmlns:a16="http://schemas.microsoft.com/office/drawing/2014/main" id="{00000000-0008-0000-0100-00002B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6" name="テキスト ボックス 555">
          <a:extLst>
            <a:ext uri="{FF2B5EF4-FFF2-40B4-BE49-F238E27FC236}">
              <a16:creationId xmlns:a16="http://schemas.microsoft.com/office/drawing/2014/main" id="{00000000-0008-0000-0100-00002C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7" name="直線コネクタ 556">
          <a:extLst>
            <a:ext uri="{FF2B5EF4-FFF2-40B4-BE49-F238E27FC236}">
              <a16:creationId xmlns:a16="http://schemas.microsoft.com/office/drawing/2014/main" id="{00000000-0008-0000-0100-00002D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58" name="直線コネクタ 557">
          <a:extLst>
            <a:ext uri="{FF2B5EF4-FFF2-40B4-BE49-F238E27FC236}">
              <a16:creationId xmlns:a16="http://schemas.microsoft.com/office/drawing/2014/main" id="{00000000-0008-0000-0100-00002E02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59" name="テキスト ボックス 558">
          <a:extLst>
            <a:ext uri="{FF2B5EF4-FFF2-40B4-BE49-F238E27FC236}">
              <a16:creationId xmlns:a16="http://schemas.microsoft.com/office/drawing/2014/main" id="{00000000-0008-0000-0100-00002F02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0" name="直線コネクタ 559">
          <a:extLst>
            <a:ext uri="{FF2B5EF4-FFF2-40B4-BE49-F238E27FC236}">
              <a16:creationId xmlns:a16="http://schemas.microsoft.com/office/drawing/2014/main" id="{00000000-0008-0000-0100-00003002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61" name="テキスト ボックス 560">
          <a:extLst>
            <a:ext uri="{FF2B5EF4-FFF2-40B4-BE49-F238E27FC236}">
              <a16:creationId xmlns:a16="http://schemas.microsoft.com/office/drawing/2014/main" id="{00000000-0008-0000-0100-00003102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2" name="直線コネクタ 561">
          <a:extLst>
            <a:ext uri="{FF2B5EF4-FFF2-40B4-BE49-F238E27FC236}">
              <a16:creationId xmlns:a16="http://schemas.microsoft.com/office/drawing/2014/main" id="{00000000-0008-0000-0100-00003202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63" name="テキスト ボックス 562">
          <a:extLst>
            <a:ext uri="{FF2B5EF4-FFF2-40B4-BE49-F238E27FC236}">
              <a16:creationId xmlns:a16="http://schemas.microsoft.com/office/drawing/2014/main" id="{00000000-0008-0000-0100-00003302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4" name="直線コネクタ 563">
          <a:extLst>
            <a:ext uri="{FF2B5EF4-FFF2-40B4-BE49-F238E27FC236}">
              <a16:creationId xmlns:a16="http://schemas.microsoft.com/office/drawing/2014/main" id="{00000000-0008-0000-0100-00003402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65" name="テキスト ボックス 564">
          <a:extLst>
            <a:ext uri="{FF2B5EF4-FFF2-40B4-BE49-F238E27FC236}">
              <a16:creationId xmlns:a16="http://schemas.microsoft.com/office/drawing/2014/main" id="{00000000-0008-0000-0100-00003502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6" name="直線コネクタ 565">
          <a:extLst>
            <a:ext uri="{FF2B5EF4-FFF2-40B4-BE49-F238E27FC236}">
              <a16:creationId xmlns:a16="http://schemas.microsoft.com/office/drawing/2014/main" id="{00000000-0008-0000-0100-000036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7" name="テキスト ボックス 566">
          <a:extLst>
            <a:ext uri="{FF2B5EF4-FFF2-40B4-BE49-F238E27FC236}">
              <a16:creationId xmlns:a16="http://schemas.microsoft.com/office/drawing/2014/main" id="{00000000-0008-0000-0100-00003702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8" name="【認定こども園・幼稚園・保育所】&#10;一人当たり面積グラフ枠">
          <a:extLst>
            <a:ext uri="{FF2B5EF4-FFF2-40B4-BE49-F238E27FC236}">
              <a16:creationId xmlns:a16="http://schemas.microsoft.com/office/drawing/2014/main" id="{00000000-0008-0000-0100-000038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76200</xdr:rowOff>
    </xdr:from>
    <xdr:to>
      <xdr:col>116</xdr:col>
      <xdr:colOff>62864</xdr:colOff>
      <xdr:row>40</xdr:row>
      <xdr:rowOff>108204</xdr:rowOff>
    </xdr:to>
    <xdr:cxnSp macro="">
      <xdr:nvCxnSpPr>
        <xdr:cNvPr id="569" name="直線コネクタ 568">
          <a:extLst>
            <a:ext uri="{FF2B5EF4-FFF2-40B4-BE49-F238E27FC236}">
              <a16:creationId xmlns:a16="http://schemas.microsoft.com/office/drawing/2014/main" id="{00000000-0008-0000-0100-000039020000}"/>
            </a:ext>
          </a:extLst>
        </xdr:cNvPr>
        <xdr:cNvCxnSpPr/>
      </xdr:nvCxnSpPr>
      <xdr:spPr>
        <a:xfrm flipV="1">
          <a:off x="22160864" y="5905500"/>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112031</xdr:rowOff>
    </xdr:from>
    <xdr:ext cx="469744" cy="259045"/>
    <xdr:sp macro="" textlink="">
      <xdr:nvSpPr>
        <xdr:cNvPr id="570" name="【認定こども園・幼稚園・保育所】&#10;一人当たり面積最小値テキスト">
          <a:extLst>
            <a:ext uri="{FF2B5EF4-FFF2-40B4-BE49-F238E27FC236}">
              <a16:creationId xmlns:a16="http://schemas.microsoft.com/office/drawing/2014/main" id="{00000000-0008-0000-0100-00003A020000}"/>
            </a:ext>
          </a:extLst>
        </xdr:cNvPr>
        <xdr:cNvSpPr txBox="1"/>
      </xdr:nvSpPr>
      <xdr:spPr>
        <a:xfrm>
          <a:off x="22199600" y="6970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40</xdr:row>
      <xdr:rowOff>108204</xdr:rowOff>
    </xdr:from>
    <xdr:to>
      <xdr:col>116</xdr:col>
      <xdr:colOff>152400</xdr:colOff>
      <xdr:row>40</xdr:row>
      <xdr:rowOff>108204</xdr:rowOff>
    </xdr:to>
    <xdr:cxnSp macro="">
      <xdr:nvCxnSpPr>
        <xdr:cNvPr id="571" name="直線コネクタ 570">
          <a:extLst>
            <a:ext uri="{FF2B5EF4-FFF2-40B4-BE49-F238E27FC236}">
              <a16:creationId xmlns:a16="http://schemas.microsoft.com/office/drawing/2014/main" id="{00000000-0008-0000-0100-00003B020000}"/>
            </a:ext>
          </a:extLst>
        </xdr:cNvPr>
        <xdr:cNvCxnSpPr/>
      </xdr:nvCxnSpPr>
      <xdr:spPr>
        <a:xfrm>
          <a:off x="22072600" y="6966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22877</xdr:rowOff>
    </xdr:from>
    <xdr:ext cx="469744" cy="259045"/>
    <xdr:sp macro="" textlink="">
      <xdr:nvSpPr>
        <xdr:cNvPr id="572" name="【認定こども園・幼稚園・保育所】&#10;一人当たり面積最大値テキスト">
          <a:extLst>
            <a:ext uri="{FF2B5EF4-FFF2-40B4-BE49-F238E27FC236}">
              <a16:creationId xmlns:a16="http://schemas.microsoft.com/office/drawing/2014/main" id="{00000000-0008-0000-0100-00003C020000}"/>
            </a:ext>
          </a:extLst>
        </xdr:cNvPr>
        <xdr:cNvSpPr txBox="1"/>
      </xdr:nvSpPr>
      <xdr:spPr>
        <a:xfrm>
          <a:off x="22199600" y="568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76200</xdr:rowOff>
    </xdr:from>
    <xdr:to>
      <xdr:col>116</xdr:col>
      <xdr:colOff>152400</xdr:colOff>
      <xdr:row>34</xdr:row>
      <xdr:rowOff>76200</xdr:rowOff>
    </xdr:to>
    <xdr:cxnSp macro="">
      <xdr:nvCxnSpPr>
        <xdr:cNvPr id="573" name="直線コネクタ 572">
          <a:extLst>
            <a:ext uri="{FF2B5EF4-FFF2-40B4-BE49-F238E27FC236}">
              <a16:creationId xmlns:a16="http://schemas.microsoft.com/office/drawing/2014/main" id="{00000000-0008-0000-0100-00003D020000}"/>
            </a:ext>
          </a:extLst>
        </xdr:cNvPr>
        <xdr:cNvCxnSpPr/>
      </xdr:nvCxnSpPr>
      <xdr:spPr>
        <a:xfrm>
          <a:off x="22072600" y="590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97553</xdr:rowOff>
    </xdr:from>
    <xdr:ext cx="469744" cy="259045"/>
    <xdr:sp macro="" textlink="">
      <xdr:nvSpPr>
        <xdr:cNvPr id="574" name="【認定こども園・幼稚園・保育所】&#10;一人当たり面積平均値テキスト">
          <a:extLst>
            <a:ext uri="{FF2B5EF4-FFF2-40B4-BE49-F238E27FC236}">
              <a16:creationId xmlns:a16="http://schemas.microsoft.com/office/drawing/2014/main" id="{00000000-0008-0000-0100-00003E020000}"/>
            </a:ext>
          </a:extLst>
        </xdr:cNvPr>
        <xdr:cNvSpPr txBox="1"/>
      </xdr:nvSpPr>
      <xdr:spPr>
        <a:xfrm>
          <a:off x="22199600" y="64412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119126</xdr:rowOff>
    </xdr:from>
    <xdr:to>
      <xdr:col>116</xdr:col>
      <xdr:colOff>114300</xdr:colOff>
      <xdr:row>38</xdr:row>
      <xdr:rowOff>49276</xdr:rowOff>
    </xdr:to>
    <xdr:sp macro="" textlink="">
      <xdr:nvSpPr>
        <xdr:cNvPr id="575" name="フローチャート: 判断 574">
          <a:extLst>
            <a:ext uri="{FF2B5EF4-FFF2-40B4-BE49-F238E27FC236}">
              <a16:creationId xmlns:a16="http://schemas.microsoft.com/office/drawing/2014/main" id="{00000000-0008-0000-0100-00003F020000}"/>
            </a:ext>
          </a:extLst>
        </xdr:cNvPr>
        <xdr:cNvSpPr/>
      </xdr:nvSpPr>
      <xdr:spPr>
        <a:xfrm>
          <a:off x="22110700" y="646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105410</xdr:rowOff>
    </xdr:from>
    <xdr:to>
      <xdr:col>112</xdr:col>
      <xdr:colOff>38100</xdr:colOff>
      <xdr:row>38</xdr:row>
      <xdr:rowOff>35560</xdr:rowOff>
    </xdr:to>
    <xdr:sp macro="" textlink="">
      <xdr:nvSpPr>
        <xdr:cNvPr id="576" name="フローチャート: 判断 575">
          <a:extLst>
            <a:ext uri="{FF2B5EF4-FFF2-40B4-BE49-F238E27FC236}">
              <a16:creationId xmlns:a16="http://schemas.microsoft.com/office/drawing/2014/main" id="{00000000-0008-0000-0100-000040020000}"/>
            </a:ext>
          </a:extLst>
        </xdr:cNvPr>
        <xdr:cNvSpPr/>
      </xdr:nvSpPr>
      <xdr:spPr>
        <a:xfrm>
          <a:off x="21272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164846</xdr:rowOff>
    </xdr:from>
    <xdr:to>
      <xdr:col>107</xdr:col>
      <xdr:colOff>101600</xdr:colOff>
      <xdr:row>38</xdr:row>
      <xdr:rowOff>94996</xdr:rowOff>
    </xdr:to>
    <xdr:sp macro="" textlink="">
      <xdr:nvSpPr>
        <xdr:cNvPr id="577" name="フローチャート: 判断 576">
          <a:extLst>
            <a:ext uri="{FF2B5EF4-FFF2-40B4-BE49-F238E27FC236}">
              <a16:creationId xmlns:a16="http://schemas.microsoft.com/office/drawing/2014/main" id="{00000000-0008-0000-0100-000041020000}"/>
            </a:ext>
          </a:extLst>
        </xdr:cNvPr>
        <xdr:cNvSpPr/>
      </xdr:nvSpPr>
      <xdr:spPr>
        <a:xfrm>
          <a:off x="20383500" y="650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16256</xdr:rowOff>
    </xdr:from>
    <xdr:to>
      <xdr:col>102</xdr:col>
      <xdr:colOff>165100</xdr:colOff>
      <xdr:row>38</xdr:row>
      <xdr:rowOff>117856</xdr:rowOff>
    </xdr:to>
    <xdr:sp macro="" textlink="">
      <xdr:nvSpPr>
        <xdr:cNvPr id="578" name="フローチャート: 判断 577">
          <a:extLst>
            <a:ext uri="{FF2B5EF4-FFF2-40B4-BE49-F238E27FC236}">
              <a16:creationId xmlns:a16="http://schemas.microsoft.com/office/drawing/2014/main" id="{00000000-0008-0000-0100-000042020000}"/>
            </a:ext>
          </a:extLst>
        </xdr:cNvPr>
        <xdr:cNvSpPr/>
      </xdr:nvSpPr>
      <xdr:spPr>
        <a:xfrm>
          <a:off x="19494500" y="6531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2540</xdr:rowOff>
    </xdr:from>
    <xdr:to>
      <xdr:col>98</xdr:col>
      <xdr:colOff>38100</xdr:colOff>
      <xdr:row>38</xdr:row>
      <xdr:rowOff>104140</xdr:rowOff>
    </xdr:to>
    <xdr:sp macro="" textlink="">
      <xdr:nvSpPr>
        <xdr:cNvPr id="579" name="フローチャート: 判断 578">
          <a:extLst>
            <a:ext uri="{FF2B5EF4-FFF2-40B4-BE49-F238E27FC236}">
              <a16:creationId xmlns:a16="http://schemas.microsoft.com/office/drawing/2014/main" id="{00000000-0008-0000-0100-000043020000}"/>
            </a:ext>
          </a:extLst>
        </xdr:cNvPr>
        <xdr:cNvSpPr/>
      </xdr:nvSpPr>
      <xdr:spPr>
        <a:xfrm>
          <a:off x="18605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0" name="テキスト ボックス 579">
          <a:extLst>
            <a:ext uri="{FF2B5EF4-FFF2-40B4-BE49-F238E27FC236}">
              <a16:creationId xmlns:a16="http://schemas.microsoft.com/office/drawing/2014/main" id="{00000000-0008-0000-0100-000044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00000000-0008-0000-0100-000045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00000000-0008-0000-0100-000046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00000000-0008-0000-0100-000047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00000000-0008-0000-0100-000048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36830</xdr:rowOff>
    </xdr:from>
    <xdr:to>
      <xdr:col>116</xdr:col>
      <xdr:colOff>114300</xdr:colOff>
      <xdr:row>37</xdr:row>
      <xdr:rowOff>138430</xdr:rowOff>
    </xdr:to>
    <xdr:sp macro="" textlink="">
      <xdr:nvSpPr>
        <xdr:cNvPr id="585" name="楕円 584">
          <a:extLst>
            <a:ext uri="{FF2B5EF4-FFF2-40B4-BE49-F238E27FC236}">
              <a16:creationId xmlns:a16="http://schemas.microsoft.com/office/drawing/2014/main" id="{00000000-0008-0000-0100-000049020000}"/>
            </a:ext>
          </a:extLst>
        </xdr:cNvPr>
        <xdr:cNvSpPr/>
      </xdr:nvSpPr>
      <xdr:spPr>
        <a:xfrm>
          <a:off x="221107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59707</xdr:rowOff>
    </xdr:from>
    <xdr:ext cx="469744" cy="259045"/>
    <xdr:sp macro="" textlink="">
      <xdr:nvSpPr>
        <xdr:cNvPr id="586" name="【認定こども園・幼稚園・保育所】&#10;一人当たり面積該当値テキスト">
          <a:extLst>
            <a:ext uri="{FF2B5EF4-FFF2-40B4-BE49-F238E27FC236}">
              <a16:creationId xmlns:a16="http://schemas.microsoft.com/office/drawing/2014/main" id="{00000000-0008-0000-0100-00004A020000}"/>
            </a:ext>
          </a:extLst>
        </xdr:cNvPr>
        <xdr:cNvSpPr txBox="1"/>
      </xdr:nvSpPr>
      <xdr:spPr>
        <a:xfrm>
          <a:off x="22199600" y="623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41402</xdr:rowOff>
    </xdr:from>
    <xdr:to>
      <xdr:col>112</xdr:col>
      <xdr:colOff>38100</xdr:colOff>
      <xdr:row>37</xdr:row>
      <xdr:rowOff>143002</xdr:rowOff>
    </xdr:to>
    <xdr:sp macro="" textlink="">
      <xdr:nvSpPr>
        <xdr:cNvPr id="587" name="楕円 586">
          <a:extLst>
            <a:ext uri="{FF2B5EF4-FFF2-40B4-BE49-F238E27FC236}">
              <a16:creationId xmlns:a16="http://schemas.microsoft.com/office/drawing/2014/main" id="{00000000-0008-0000-0100-00004B020000}"/>
            </a:ext>
          </a:extLst>
        </xdr:cNvPr>
        <xdr:cNvSpPr/>
      </xdr:nvSpPr>
      <xdr:spPr>
        <a:xfrm>
          <a:off x="21272500" y="638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87630</xdr:rowOff>
    </xdr:from>
    <xdr:to>
      <xdr:col>116</xdr:col>
      <xdr:colOff>63500</xdr:colOff>
      <xdr:row>37</xdr:row>
      <xdr:rowOff>92202</xdr:rowOff>
    </xdr:to>
    <xdr:cxnSp macro="">
      <xdr:nvCxnSpPr>
        <xdr:cNvPr id="588" name="直線コネクタ 587">
          <a:extLst>
            <a:ext uri="{FF2B5EF4-FFF2-40B4-BE49-F238E27FC236}">
              <a16:creationId xmlns:a16="http://schemas.microsoft.com/office/drawing/2014/main" id="{00000000-0008-0000-0100-00004C020000}"/>
            </a:ext>
          </a:extLst>
        </xdr:cNvPr>
        <xdr:cNvCxnSpPr/>
      </xdr:nvCxnSpPr>
      <xdr:spPr>
        <a:xfrm flipV="1">
          <a:off x="21323300" y="643128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68834</xdr:rowOff>
    </xdr:from>
    <xdr:to>
      <xdr:col>107</xdr:col>
      <xdr:colOff>101600</xdr:colOff>
      <xdr:row>37</xdr:row>
      <xdr:rowOff>170435</xdr:rowOff>
    </xdr:to>
    <xdr:sp macro="" textlink="">
      <xdr:nvSpPr>
        <xdr:cNvPr id="589" name="楕円 588">
          <a:extLst>
            <a:ext uri="{FF2B5EF4-FFF2-40B4-BE49-F238E27FC236}">
              <a16:creationId xmlns:a16="http://schemas.microsoft.com/office/drawing/2014/main" id="{00000000-0008-0000-0100-00004D020000}"/>
            </a:ext>
          </a:extLst>
        </xdr:cNvPr>
        <xdr:cNvSpPr/>
      </xdr:nvSpPr>
      <xdr:spPr>
        <a:xfrm>
          <a:off x="20383500" y="64124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92202</xdr:rowOff>
    </xdr:from>
    <xdr:to>
      <xdr:col>111</xdr:col>
      <xdr:colOff>177800</xdr:colOff>
      <xdr:row>37</xdr:row>
      <xdr:rowOff>119634</xdr:rowOff>
    </xdr:to>
    <xdr:cxnSp macro="">
      <xdr:nvCxnSpPr>
        <xdr:cNvPr id="590" name="直線コネクタ 589">
          <a:extLst>
            <a:ext uri="{FF2B5EF4-FFF2-40B4-BE49-F238E27FC236}">
              <a16:creationId xmlns:a16="http://schemas.microsoft.com/office/drawing/2014/main" id="{00000000-0008-0000-0100-00004E020000}"/>
            </a:ext>
          </a:extLst>
        </xdr:cNvPr>
        <xdr:cNvCxnSpPr/>
      </xdr:nvCxnSpPr>
      <xdr:spPr>
        <a:xfrm flipV="1">
          <a:off x="20434300" y="643585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73406</xdr:rowOff>
    </xdr:from>
    <xdr:to>
      <xdr:col>102</xdr:col>
      <xdr:colOff>165100</xdr:colOff>
      <xdr:row>38</xdr:row>
      <xdr:rowOff>3556</xdr:rowOff>
    </xdr:to>
    <xdr:sp macro="" textlink="">
      <xdr:nvSpPr>
        <xdr:cNvPr id="591" name="楕円 590">
          <a:extLst>
            <a:ext uri="{FF2B5EF4-FFF2-40B4-BE49-F238E27FC236}">
              <a16:creationId xmlns:a16="http://schemas.microsoft.com/office/drawing/2014/main" id="{00000000-0008-0000-0100-00004F020000}"/>
            </a:ext>
          </a:extLst>
        </xdr:cNvPr>
        <xdr:cNvSpPr/>
      </xdr:nvSpPr>
      <xdr:spPr>
        <a:xfrm>
          <a:off x="19494500" y="641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119634</xdr:rowOff>
    </xdr:from>
    <xdr:to>
      <xdr:col>107</xdr:col>
      <xdr:colOff>50800</xdr:colOff>
      <xdr:row>37</xdr:row>
      <xdr:rowOff>124206</xdr:rowOff>
    </xdr:to>
    <xdr:cxnSp macro="">
      <xdr:nvCxnSpPr>
        <xdr:cNvPr id="592" name="直線コネクタ 591">
          <a:extLst>
            <a:ext uri="{FF2B5EF4-FFF2-40B4-BE49-F238E27FC236}">
              <a16:creationId xmlns:a16="http://schemas.microsoft.com/office/drawing/2014/main" id="{00000000-0008-0000-0100-000050020000}"/>
            </a:ext>
          </a:extLst>
        </xdr:cNvPr>
        <xdr:cNvCxnSpPr/>
      </xdr:nvCxnSpPr>
      <xdr:spPr>
        <a:xfrm flipV="1">
          <a:off x="19545300" y="646328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77978</xdr:rowOff>
    </xdr:from>
    <xdr:to>
      <xdr:col>98</xdr:col>
      <xdr:colOff>38100</xdr:colOff>
      <xdr:row>38</xdr:row>
      <xdr:rowOff>8128</xdr:rowOff>
    </xdr:to>
    <xdr:sp macro="" textlink="">
      <xdr:nvSpPr>
        <xdr:cNvPr id="593" name="楕円 592">
          <a:extLst>
            <a:ext uri="{FF2B5EF4-FFF2-40B4-BE49-F238E27FC236}">
              <a16:creationId xmlns:a16="http://schemas.microsoft.com/office/drawing/2014/main" id="{00000000-0008-0000-0100-000051020000}"/>
            </a:ext>
          </a:extLst>
        </xdr:cNvPr>
        <xdr:cNvSpPr/>
      </xdr:nvSpPr>
      <xdr:spPr>
        <a:xfrm>
          <a:off x="18605500" y="642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124206</xdr:rowOff>
    </xdr:from>
    <xdr:to>
      <xdr:col>102</xdr:col>
      <xdr:colOff>114300</xdr:colOff>
      <xdr:row>37</xdr:row>
      <xdr:rowOff>128778</xdr:rowOff>
    </xdr:to>
    <xdr:cxnSp macro="">
      <xdr:nvCxnSpPr>
        <xdr:cNvPr id="594" name="直線コネクタ 593">
          <a:extLst>
            <a:ext uri="{FF2B5EF4-FFF2-40B4-BE49-F238E27FC236}">
              <a16:creationId xmlns:a16="http://schemas.microsoft.com/office/drawing/2014/main" id="{00000000-0008-0000-0100-000052020000}"/>
            </a:ext>
          </a:extLst>
        </xdr:cNvPr>
        <xdr:cNvCxnSpPr/>
      </xdr:nvCxnSpPr>
      <xdr:spPr>
        <a:xfrm flipV="1">
          <a:off x="18656300" y="64678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26687</xdr:rowOff>
    </xdr:from>
    <xdr:ext cx="469744" cy="259045"/>
    <xdr:sp macro="" textlink="">
      <xdr:nvSpPr>
        <xdr:cNvPr id="595" name="n_1aveValue【認定こども園・幼稚園・保育所】&#10;一人当たり面積">
          <a:extLst>
            <a:ext uri="{FF2B5EF4-FFF2-40B4-BE49-F238E27FC236}">
              <a16:creationId xmlns:a16="http://schemas.microsoft.com/office/drawing/2014/main" id="{00000000-0008-0000-0100-000053020000}"/>
            </a:ext>
          </a:extLst>
        </xdr:cNvPr>
        <xdr:cNvSpPr txBox="1"/>
      </xdr:nvSpPr>
      <xdr:spPr>
        <a:xfrm>
          <a:off x="21075727" y="6541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86123</xdr:rowOff>
    </xdr:from>
    <xdr:ext cx="469744" cy="259045"/>
    <xdr:sp macro="" textlink="">
      <xdr:nvSpPr>
        <xdr:cNvPr id="596" name="n_2aveValue【認定こども園・幼稚園・保育所】&#10;一人当たり面積">
          <a:extLst>
            <a:ext uri="{FF2B5EF4-FFF2-40B4-BE49-F238E27FC236}">
              <a16:creationId xmlns:a16="http://schemas.microsoft.com/office/drawing/2014/main" id="{00000000-0008-0000-0100-000054020000}"/>
            </a:ext>
          </a:extLst>
        </xdr:cNvPr>
        <xdr:cNvSpPr txBox="1"/>
      </xdr:nvSpPr>
      <xdr:spPr>
        <a:xfrm>
          <a:off x="20199427" y="6601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108983</xdr:rowOff>
    </xdr:from>
    <xdr:ext cx="469744" cy="259045"/>
    <xdr:sp macro="" textlink="">
      <xdr:nvSpPr>
        <xdr:cNvPr id="597" name="n_3aveValue【認定こども園・幼稚園・保育所】&#10;一人当たり面積">
          <a:extLst>
            <a:ext uri="{FF2B5EF4-FFF2-40B4-BE49-F238E27FC236}">
              <a16:creationId xmlns:a16="http://schemas.microsoft.com/office/drawing/2014/main" id="{00000000-0008-0000-0100-000055020000}"/>
            </a:ext>
          </a:extLst>
        </xdr:cNvPr>
        <xdr:cNvSpPr txBox="1"/>
      </xdr:nvSpPr>
      <xdr:spPr>
        <a:xfrm>
          <a:off x="19310427" y="6624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95267</xdr:rowOff>
    </xdr:from>
    <xdr:ext cx="469744" cy="259045"/>
    <xdr:sp macro="" textlink="">
      <xdr:nvSpPr>
        <xdr:cNvPr id="598" name="n_4aveValue【認定こども園・幼稚園・保育所】&#10;一人当たり面積">
          <a:extLst>
            <a:ext uri="{FF2B5EF4-FFF2-40B4-BE49-F238E27FC236}">
              <a16:creationId xmlns:a16="http://schemas.microsoft.com/office/drawing/2014/main" id="{00000000-0008-0000-0100-000056020000}"/>
            </a:ext>
          </a:extLst>
        </xdr:cNvPr>
        <xdr:cNvSpPr txBox="1"/>
      </xdr:nvSpPr>
      <xdr:spPr>
        <a:xfrm>
          <a:off x="18421427" y="661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159529</xdr:rowOff>
    </xdr:from>
    <xdr:ext cx="469744" cy="259045"/>
    <xdr:sp macro="" textlink="">
      <xdr:nvSpPr>
        <xdr:cNvPr id="599" name="n_1mainValue【認定こども園・幼稚園・保育所】&#10;一人当たり面積">
          <a:extLst>
            <a:ext uri="{FF2B5EF4-FFF2-40B4-BE49-F238E27FC236}">
              <a16:creationId xmlns:a16="http://schemas.microsoft.com/office/drawing/2014/main" id="{00000000-0008-0000-0100-000057020000}"/>
            </a:ext>
          </a:extLst>
        </xdr:cNvPr>
        <xdr:cNvSpPr txBox="1"/>
      </xdr:nvSpPr>
      <xdr:spPr>
        <a:xfrm>
          <a:off x="21075727" y="6160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15511</xdr:rowOff>
    </xdr:from>
    <xdr:ext cx="469744" cy="259045"/>
    <xdr:sp macro="" textlink="">
      <xdr:nvSpPr>
        <xdr:cNvPr id="600" name="n_2mainValue【認定こども園・幼稚園・保育所】&#10;一人当たり面積">
          <a:extLst>
            <a:ext uri="{FF2B5EF4-FFF2-40B4-BE49-F238E27FC236}">
              <a16:creationId xmlns:a16="http://schemas.microsoft.com/office/drawing/2014/main" id="{00000000-0008-0000-0100-000058020000}"/>
            </a:ext>
          </a:extLst>
        </xdr:cNvPr>
        <xdr:cNvSpPr txBox="1"/>
      </xdr:nvSpPr>
      <xdr:spPr>
        <a:xfrm>
          <a:off x="20199427" y="6187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20083</xdr:rowOff>
    </xdr:from>
    <xdr:ext cx="469744" cy="259045"/>
    <xdr:sp macro="" textlink="">
      <xdr:nvSpPr>
        <xdr:cNvPr id="601" name="n_3mainValue【認定こども園・幼稚園・保育所】&#10;一人当たり面積">
          <a:extLst>
            <a:ext uri="{FF2B5EF4-FFF2-40B4-BE49-F238E27FC236}">
              <a16:creationId xmlns:a16="http://schemas.microsoft.com/office/drawing/2014/main" id="{00000000-0008-0000-0100-000059020000}"/>
            </a:ext>
          </a:extLst>
        </xdr:cNvPr>
        <xdr:cNvSpPr txBox="1"/>
      </xdr:nvSpPr>
      <xdr:spPr>
        <a:xfrm>
          <a:off x="19310427" y="6192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24655</xdr:rowOff>
    </xdr:from>
    <xdr:ext cx="469744" cy="259045"/>
    <xdr:sp macro="" textlink="">
      <xdr:nvSpPr>
        <xdr:cNvPr id="602" name="n_4mainValue【認定こども園・幼稚園・保育所】&#10;一人当たり面積">
          <a:extLst>
            <a:ext uri="{FF2B5EF4-FFF2-40B4-BE49-F238E27FC236}">
              <a16:creationId xmlns:a16="http://schemas.microsoft.com/office/drawing/2014/main" id="{00000000-0008-0000-0100-00005A020000}"/>
            </a:ext>
          </a:extLst>
        </xdr:cNvPr>
        <xdr:cNvSpPr txBox="1"/>
      </xdr:nvSpPr>
      <xdr:spPr>
        <a:xfrm>
          <a:off x="18421427" y="6196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3" name="正方形/長方形 602">
          <a:extLst>
            <a:ext uri="{FF2B5EF4-FFF2-40B4-BE49-F238E27FC236}">
              <a16:creationId xmlns:a16="http://schemas.microsoft.com/office/drawing/2014/main" id="{00000000-0008-0000-0100-00005B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4" name="正方形/長方形 603">
          <a:extLst>
            <a:ext uri="{FF2B5EF4-FFF2-40B4-BE49-F238E27FC236}">
              <a16:creationId xmlns:a16="http://schemas.microsoft.com/office/drawing/2014/main" id="{00000000-0008-0000-0100-00005C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5" name="正方形/長方形 604">
          <a:extLst>
            <a:ext uri="{FF2B5EF4-FFF2-40B4-BE49-F238E27FC236}">
              <a16:creationId xmlns:a16="http://schemas.microsoft.com/office/drawing/2014/main" id="{00000000-0008-0000-0100-00005D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6" name="正方形/長方形 605">
          <a:extLst>
            <a:ext uri="{FF2B5EF4-FFF2-40B4-BE49-F238E27FC236}">
              <a16:creationId xmlns:a16="http://schemas.microsoft.com/office/drawing/2014/main" id="{00000000-0008-0000-0100-00005E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7" name="正方形/長方形 606">
          <a:extLst>
            <a:ext uri="{FF2B5EF4-FFF2-40B4-BE49-F238E27FC236}">
              <a16:creationId xmlns:a16="http://schemas.microsoft.com/office/drawing/2014/main" id="{00000000-0008-0000-0100-00005F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8" name="正方形/長方形 607">
          <a:extLst>
            <a:ext uri="{FF2B5EF4-FFF2-40B4-BE49-F238E27FC236}">
              <a16:creationId xmlns:a16="http://schemas.microsoft.com/office/drawing/2014/main" id="{00000000-0008-0000-0100-000060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9" name="正方形/長方形 608">
          <a:extLst>
            <a:ext uri="{FF2B5EF4-FFF2-40B4-BE49-F238E27FC236}">
              <a16:creationId xmlns:a16="http://schemas.microsoft.com/office/drawing/2014/main" id="{00000000-0008-0000-0100-000061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0" name="正方形/長方形 609">
          <a:extLst>
            <a:ext uri="{FF2B5EF4-FFF2-40B4-BE49-F238E27FC236}">
              <a16:creationId xmlns:a16="http://schemas.microsoft.com/office/drawing/2014/main" id="{00000000-0008-0000-0100-000062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1" name="テキスト ボックス 610">
          <a:extLst>
            <a:ext uri="{FF2B5EF4-FFF2-40B4-BE49-F238E27FC236}">
              <a16:creationId xmlns:a16="http://schemas.microsoft.com/office/drawing/2014/main" id="{00000000-0008-0000-0100-000063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2" name="直線コネクタ 611">
          <a:extLst>
            <a:ext uri="{FF2B5EF4-FFF2-40B4-BE49-F238E27FC236}">
              <a16:creationId xmlns:a16="http://schemas.microsoft.com/office/drawing/2014/main" id="{00000000-0008-0000-0100-000064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13" name="テキスト ボックス 612">
          <a:extLst>
            <a:ext uri="{FF2B5EF4-FFF2-40B4-BE49-F238E27FC236}">
              <a16:creationId xmlns:a16="http://schemas.microsoft.com/office/drawing/2014/main" id="{00000000-0008-0000-0100-000065020000}"/>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14" name="直線コネクタ 613">
          <a:extLst>
            <a:ext uri="{FF2B5EF4-FFF2-40B4-BE49-F238E27FC236}">
              <a16:creationId xmlns:a16="http://schemas.microsoft.com/office/drawing/2014/main" id="{00000000-0008-0000-0100-000066020000}"/>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615" name="テキスト ボックス 614">
          <a:extLst>
            <a:ext uri="{FF2B5EF4-FFF2-40B4-BE49-F238E27FC236}">
              <a16:creationId xmlns:a16="http://schemas.microsoft.com/office/drawing/2014/main" id="{00000000-0008-0000-0100-000067020000}"/>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16" name="直線コネクタ 615">
          <a:extLst>
            <a:ext uri="{FF2B5EF4-FFF2-40B4-BE49-F238E27FC236}">
              <a16:creationId xmlns:a16="http://schemas.microsoft.com/office/drawing/2014/main" id="{00000000-0008-0000-0100-000068020000}"/>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17" name="テキスト ボックス 616">
          <a:extLst>
            <a:ext uri="{FF2B5EF4-FFF2-40B4-BE49-F238E27FC236}">
              <a16:creationId xmlns:a16="http://schemas.microsoft.com/office/drawing/2014/main" id="{00000000-0008-0000-0100-000069020000}"/>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18" name="直線コネクタ 617">
          <a:extLst>
            <a:ext uri="{FF2B5EF4-FFF2-40B4-BE49-F238E27FC236}">
              <a16:creationId xmlns:a16="http://schemas.microsoft.com/office/drawing/2014/main" id="{00000000-0008-0000-0100-00006A020000}"/>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19" name="テキスト ボックス 618">
          <a:extLst>
            <a:ext uri="{FF2B5EF4-FFF2-40B4-BE49-F238E27FC236}">
              <a16:creationId xmlns:a16="http://schemas.microsoft.com/office/drawing/2014/main" id="{00000000-0008-0000-0100-00006B020000}"/>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20" name="直線コネクタ 619">
          <a:extLst>
            <a:ext uri="{FF2B5EF4-FFF2-40B4-BE49-F238E27FC236}">
              <a16:creationId xmlns:a16="http://schemas.microsoft.com/office/drawing/2014/main" id="{00000000-0008-0000-0100-00006C020000}"/>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21" name="テキスト ボックス 620">
          <a:extLst>
            <a:ext uri="{FF2B5EF4-FFF2-40B4-BE49-F238E27FC236}">
              <a16:creationId xmlns:a16="http://schemas.microsoft.com/office/drawing/2014/main" id="{00000000-0008-0000-0100-00006D020000}"/>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2" name="直線コネクタ 621">
          <a:extLst>
            <a:ext uri="{FF2B5EF4-FFF2-40B4-BE49-F238E27FC236}">
              <a16:creationId xmlns:a16="http://schemas.microsoft.com/office/drawing/2014/main" id="{00000000-0008-0000-0100-00006E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3" name="テキスト ボックス 622">
          <a:extLst>
            <a:ext uri="{FF2B5EF4-FFF2-40B4-BE49-F238E27FC236}">
              <a16:creationId xmlns:a16="http://schemas.microsoft.com/office/drawing/2014/main" id="{00000000-0008-0000-0100-00006F02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4" name="【学校施設】&#10;有形固定資産減価償却率グラフ枠">
          <a:extLst>
            <a:ext uri="{FF2B5EF4-FFF2-40B4-BE49-F238E27FC236}">
              <a16:creationId xmlns:a16="http://schemas.microsoft.com/office/drawing/2014/main" id="{00000000-0008-0000-0100-000070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6858</xdr:rowOff>
    </xdr:from>
    <xdr:to>
      <xdr:col>85</xdr:col>
      <xdr:colOff>126364</xdr:colOff>
      <xdr:row>63</xdr:row>
      <xdr:rowOff>52578</xdr:rowOff>
    </xdr:to>
    <xdr:cxnSp macro="">
      <xdr:nvCxnSpPr>
        <xdr:cNvPr id="625" name="直線コネクタ 624">
          <a:extLst>
            <a:ext uri="{FF2B5EF4-FFF2-40B4-BE49-F238E27FC236}">
              <a16:creationId xmlns:a16="http://schemas.microsoft.com/office/drawing/2014/main" id="{00000000-0008-0000-0100-000071020000}"/>
            </a:ext>
          </a:extLst>
        </xdr:cNvPr>
        <xdr:cNvCxnSpPr/>
      </xdr:nvCxnSpPr>
      <xdr:spPr>
        <a:xfrm flipV="1">
          <a:off x="16318864" y="9779508"/>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56405</xdr:rowOff>
    </xdr:from>
    <xdr:ext cx="405111" cy="259045"/>
    <xdr:sp macro="" textlink="">
      <xdr:nvSpPr>
        <xdr:cNvPr id="626" name="【学校施設】&#10;有形固定資産減価償却率最小値テキスト">
          <a:extLst>
            <a:ext uri="{FF2B5EF4-FFF2-40B4-BE49-F238E27FC236}">
              <a16:creationId xmlns:a16="http://schemas.microsoft.com/office/drawing/2014/main" id="{00000000-0008-0000-0100-000072020000}"/>
            </a:ext>
          </a:extLst>
        </xdr:cNvPr>
        <xdr:cNvSpPr txBox="1"/>
      </xdr:nvSpPr>
      <xdr:spPr>
        <a:xfrm>
          <a:off x="16357600" y="10857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52578</xdr:rowOff>
    </xdr:from>
    <xdr:to>
      <xdr:col>86</xdr:col>
      <xdr:colOff>25400</xdr:colOff>
      <xdr:row>63</xdr:row>
      <xdr:rowOff>52578</xdr:rowOff>
    </xdr:to>
    <xdr:cxnSp macro="">
      <xdr:nvCxnSpPr>
        <xdr:cNvPr id="627" name="直線コネクタ 626">
          <a:extLst>
            <a:ext uri="{FF2B5EF4-FFF2-40B4-BE49-F238E27FC236}">
              <a16:creationId xmlns:a16="http://schemas.microsoft.com/office/drawing/2014/main" id="{00000000-0008-0000-0100-000073020000}"/>
            </a:ext>
          </a:extLst>
        </xdr:cNvPr>
        <xdr:cNvCxnSpPr/>
      </xdr:nvCxnSpPr>
      <xdr:spPr>
        <a:xfrm>
          <a:off x="16230600" y="10853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124985</xdr:rowOff>
    </xdr:from>
    <xdr:ext cx="405111" cy="259045"/>
    <xdr:sp macro="" textlink="">
      <xdr:nvSpPr>
        <xdr:cNvPr id="628" name="【学校施設】&#10;有形固定資産減価償却率最大値テキスト">
          <a:extLst>
            <a:ext uri="{FF2B5EF4-FFF2-40B4-BE49-F238E27FC236}">
              <a16:creationId xmlns:a16="http://schemas.microsoft.com/office/drawing/2014/main" id="{00000000-0008-0000-0100-000074020000}"/>
            </a:ext>
          </a:extLst>
        </xdr:cNvPr>
        <xdr:cNvSpPr txBox="1"/>
      </xdr:nvSpPr>
      <xdr:spPr>
        <a:xfrm>
          <a:off x="16357600" y="9554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6858</xdr:rowOff>
    </xdr:from>
    <xdr:to>
      <xdr:col>86</xdr:col>
      <xdr:colOff>25400</xdr:colOff>
      <xdr:row>57</xdr:row>
      <xdr:rowOff>6858</xdr:rowOff>
    </xdr:to>
    <xdr:cxnSp macro="">
      <xdr:nvCxnSpPr>
        <xdr:cNvPr id="629" name="直線コネクタ 628">
          <a:extLst>
            <a:ext uri="{FF2B5EF4-FFF2-40B4-BE49-F238E27FC236}">
              <a16:creationId xmlns:a16="http://schemas.microsoft.com/office/drawing/2014/main" id="{00000000-0008-0000-0100-000075020000}"/>
            </a:ext>
          </a:extLst>
        </xdr:cNvPr>
        <xdr:cNvCxnSpPr/>
      </xdr:nvCxnSpPr>
      <xdr:spPr>
        <a:xfrm>
          <a:off x="16230600" y="9779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48785</xdr:rowOff>
    </xdr:from>
    <xdr:ext cx="405111" cy="259045"/>
    <xdr:sp macro="" textlink="">
      <xdr:nvSpPr>
        <xdr:cNvPr id="630" name="【学校施設】&#10;有形固定資産減価償却率平均値テキスト">
          <a:extLst>
            <a:ext uri="{FF2B5EF4-FFF2-40B4-BE49-F238E27FC236}">
              <a16:creationId xmlns:a16="http://schemas.microsoft.com/office/drawing/2014/main" id="{00000000-0008-0000-0100-000076020000}"/>
            </a:ext>
          </a:extLst>
        </xdr:cNvPr>
        <xdr:cNvSpPr txBox="1"/>
      </xdr:nvSpPr>
      <xdr:spPr>
        <a:xfrm>
          <a:off x="16357600" y="101643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70358</xdr:rowOff>
    </xdr:from>
    <xdr:to>
      <xdr:col>85</xdr:col>
      <xdr:colOff>177800</xdr:colOff>
      <xdr:row>60</xdr:row>
      <xdr:rowOff>508</xdr:rowOff>
    </xdr:to>
    <xdr:sp macro="" textlink="">
      <xdr:nvSpPr>
        <xdr:cNvPr id="631" name="フローチャート: 判断 630">
          <a:extLst>
            <a:ext uri="{FF2B5EF4-FFF2-40B4-BE49-F238E27FC236}">
              <a16:creationId xmlns:a16="http://schemas.microsoft.com/office/drawing/2014/main" id="{00000000-0008-0000-0100-000077020000}"/>
            </a:ext>
          </a:extLst>
        </xdr:cNvPr>
        <xdr:cNvSpPr/>
      </xdr:nvSpPr>
      <xdr:spPr>
        <a:xfrm>
          <a:off x="16268700" y="1018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24638</xdr:rowOff>
    </xdr:from>
    <xdr:to>
      <xdr:col>81</xdr:col>
      <xdr:colOff>101600</xdr:colOff>
      <xdr:row>59</xdr:row>
      <xdr:rowOff>126238</xdr:rowOff>
    </xdr:to>
    <xdr:sp macro="" textlink="">
      <xdr:nvSpPr>
        <xdr:cNvPr id="632" name="フローチャート: 判断 631">
          <a:extLst>
            <a:ext uri="{FF2B5EF4-FFF2-40B4-BE49-F238E27FC236}">
              <a16:creationId xmlns:a16="http://schemas.microsoft.com/office/drawing/2014/main" id="{00000000-0008-0000-0100-000078020000}"/>
            </a:ext>
          </a:extLst>
        </xdr:cNvPr>
        <xdr:cNvSpPr/>
      </xdr:nvSpPr>
      <xdr:spPr>
        <a:xfrm>
          <a:off x="15430500" y="10140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154940</xdr:rowOff>
    </xdr:from>
    <xdr:to>
      <xdr:col>76</xdr:col>
      <xdr:colOff>165100</xdr:colOff>
      <xdr:row>59</xdr:row>
      <xdr:rowOff>85090</xdr:rowOff>
    </xdr:to>
    <xdr:sp macro="" textlink="">
      <xdr:nvSpPr>
        <xdr:cNvPr id="633" name="フローチャート: 判断 632">
          <a:extLst>
            <a:ext uri="{FF2B5EF4-FFF2-40B4-BE49-F238E27FC236}">
              <a16:creationId xmlns:a16="http://schemas.microsoft.com/office/drawing/2014/main" id="{00000000-0008-0000-0100-000079020000}"/>
            </a:ext>
          </a:extLst>
        </xdr:cNvPr>
        <xdr:cNvSpPr/>
      </xdr:nvSpPr>
      <xdr:spPr>
        <a:xfrm>
          <a:off x="14541500" y="1009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1778</xdr:rowOff>
    </xdr:from>
    <xdr:to>
      <xdr:col>72</xdr:col>
      <xdr:colOff>38100</xdr:colOff>
      <xdr:row>59</xdr:row>
      <xdr:rowOff>103378</xdr:rowOff>
    </xdr:to>
    <xdr:sp macro="" textlink="">
      <xdr:nvSpPr>
        <xdr:cNvPr id="634" name="フローチャート: 判断 633">
          <a:extLst>
            <a:ext uri="{FF2B5EF4-FFF2-40B4-BE49-F238E27FC236}">
              <a16:creationId xmlns:a16="http://schemas.microsoft.com/office/drawing/2014/main" id="{00000000-0008-0000-0100-00007A020000}"/>
            </a:ext>
          </a:extLst>
        </xdr:cNvPr>
        <xdr:cNvSpPr/>
      </xdr:nvSpPr>
      <xdr:spPr>
        <a:xfrm>
          <a:off x="13652500" y="1011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154940</xdr:rowOff>
    </xdr:from>
    <xdr:to>
      <xdr:col>67</xdr:col>
      <xdr:colOff>101600</xdr:colOff>
      <xdr:row>59</xdr:row>
      <xdr:rowOff>85090</xdr:rowOff>
    </xdr:to>
    <xdr:sp macro="" textlink="">
      <xdr:nvSpPr>
        <xdr:cNvPr id="635" name="フローチャート: 判断 634">
          <a:extLst>
            <a:ext uri="{FF2B5EF4-FFF2-40B4-BE49-F238E27FC236}">
              <a16:creationId xmlns:a16="http://schemas.microsoft.com/office/drawing/2014/main" id="{00000000-0008-0000-0100-00007B020000}"/>
            </a:ext>
          </a:extLst>
        </xdr:cNvPr>
        <xdr:cNvSpPr/>
      </xdr:nvSpPr>
      <xdr:spPr>
        <a:xfrm>
          <a:off x="12763500" y="1009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6" name="テキスト ボックス 635">
          <a:extLst>
            <a:ext uri="{FF2B5EF4-FFF2-40B4-BE49-F238E27FC236}">
              <a16:creationId xmlns:a16="http://schemas.microsoft.com/office/drawing/2014/main" id="{00000000-0008-0000-0100-00007C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7" name="テキスト ボックス 636">
          <a:extLst>
            <a:ext uri="{FF2B5EF4-FFF2-40B4-BE49-F238E27FC236}">
              <a16:creationId xmlns:a16="http://schemas.microsoft.com/office/drawing/2014/main" id="{00000000-0008-0000-0100-00007D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8" name="テキスト ボックス 637">
          <a:extLst>
            <a:ext uri="{FF2B5EF4-FFF2-40B4-BE49-F238E27FC236}">
              <a16:creationId xmlns:a16="http://schemas.microsoft.com/office/drawing/2014/main" id="{00000000-0008-0000-0100-00007E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9" name="テキスト ボックス 638">
          <a:extLst>
            <a:ext uri="{FF2B5EF4-FFF2-40B4-BE49-F238E27FC236}">
              <a16:creationId xmlns:a16="http://schemas.microsoft.com/office/drawing/2014/main" id="{00000000-0008-0000-0100-00007F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00000000-0008-0000-0100-000080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58928</xdr:rowOff>
    </xdr:from>
    <xdr:to>
      <xdr:col>85</xdr:col>
      <xdr:colOff>177800</xdr:colOff>
      <xdr:row>58</xdr:row>
      <xdr:rowOff>160528</xdr:rowOff>
    </xdr:to>
    <xdr:sp macro="" textlink="">
      <xdr:nvSpPr>
        <xdr:cNvPr id="641" name="楕円 640">
          <a:extLst>
            <a:ext uri="{FF2B5EF4-FFF2-40B4-BE49-F238E27FC236}">
              <a16:creationId xmlns:a16="http://schemas.microsoft.com/office/drawing/2014/main" id="{00000000-0008-0000-0100-000081020000}"/>
            </a:ext>
          </a:extLst>
        </xdr:cNvPr>
        <xdr:cNvSpPr/>
      </xdr:nvSpPr>
      <xdr:spPr>
        <a:xfrm>
          <a:off x="16268700" y="10003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81805</xdr:rowOff>
    </xdr:from>
    <xdr:ext cx="405111" cy="259045"/>
    <xdr:sp macro="" textlink="">
      <xdr:nvSpPr>
        <xdr:cNvPr id="642" name="【学校施設】&#10;有形固定資産減価償却率該当値テキスト">
          <a:extLst>
            <a:ext uri="{FF2B5EF4-FFF2-40B4-BE49-F238E27FC236}">
              <a16:creationId xmlns:a16="http://schemas.microsoft.com/office/drawing/2014/main" id="{00000000-0008-0000-0100-000082020000}"/>
            </a:ext>
          </a:extLst>
        </xdr:cNvPr>
        <xdr:cNvSpPr txBox="1"/>
      </xdr:nvSpPr>
      <xdr:spPr>
        <a:xfrm>
          <a:off x="16357600" y="9854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31496</xdr:rowOff>
    </xdr:from>
    <xdr:to>
      <xdr:col>81</xdr:col>
      <xdr:colOff>101600</xdr:colOff>
      <xdr:row>58</xdr:row>
      <xdr:rowOff>133096</xdr:rowOff>
    </xdr:to>
    <xdr:sp macro="" textlink="">
      <xdr:nvSpPr>
        <xdr:cNvPr id="643" name="楕円 642">
          <a:extLst>
            <a:ext uri="{FF2B5EF4-FFF2-40B4-BE49-F238E27FC236}">
              <a16:creationId xmlns:a16="http://schemas.microsoft.com/office/drawing/2014/main" id="{00000000-0008-0000-0100-000083020000}"/>
            </a:ext>
          </a:extLst>
        </xdr:cNvPr>
        <xdr:cNvSpPr/>
      </xdr:nvSpPr>
      <xdr:spPr>
        <a:xfrm>
          <a:off x="15430500" y="9975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82296</xdr:rowOff>
    </xdr:from>
    <xdr:to>
      <xdr:col>85</xdr:col>
      <xdr:colOff>127000</xdr:colOff>
      <xdr:row>58</xdr:row>
      <xdr:rowOff>109728</xdr:rowOff>
    </xdr:to>
    <xdr:cxnSp macro="">
      <xdr:nvCxnSpPr>
        <xdr:cNvPr id="644" name="直線コネクタ 643">
          <a:extLst>
            <a:ext uri="{FF2B5EF4-FFF2-40B4-BE49-F238E27FC236}">
              <a16:creationId xmlns:a16="http://schemas.microsoft.com/office/drawing/2014/main" id="{00000000-0008-0000-0100-000084020000}"/>
            </a:ext>
          </a:extLst>
        </xdr:cNvPr>
        <xdr:cNvCxnSpPr/>
      </xdr:nvCxnSpPr>
      <xdr:spPr>
        <a:xfrm>
          <a:off x="15481300" y="1002639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134366</xdr:rowOff>
    </xdr:from>
    <xdr:to>
      <xdr:col>76</xdr:col>
      <xdr:colOff>165100</xdr:colOff>
      <xdr:row>58</xdr:row>
      <xdr:rowOff>64516</xdr:rowOff>
    </xdr:to>
    <xdr:sp macro="" textlink="">
      <xdr:nvSpPr>
        <xdr:cNvPr id="645" name="楕円 644">
          <a:extLst>
            <a:ext uri="{FF2B5EF4-FFF2-40B4-BE49-F238E27FC236}">
              <a16:creationId xmlns:a16="http://schemas.microsoft.com/office/drawing/2014/main" id="{00000000-0008-0000-0100-000085020000}"/>
            </a:ext>
          </a:extLst>
        </xdr:cNvPr>
        <xdr:cNvSpPr/>
      </xdr:nvSpPr>
      <xdr:spPr>
        <a:xfrm>
          <a:off x="14541500" y="990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13716</xdr:rowOff>
    </xdr:from>
    <xdr:to>
      <xdr:col>81</xdr:col>
      <xdr:colOff>50800</xdr:colOff>
      <xdr:row>58</xdr:row>
      <xdr:rowOff>82296</xdr:rowOff>
    </xdr:to>
    <xdr:cxnSp macro="">
      <xdr:nvCxnSpPr>
        <xdr:cNvPr id="646" name="直線コネクタ 645">
          <a:extLst>
            <a:ext uri="{FF2B5EF4-FFF2-40B4-BE49-F238E27FC236}">
              <a16:creationId xmlns:a16="http://schemas.microsoft.com/office/drawing/2014/main" id="{00000000-0008-0000-0100-000086020000}"/>
            </a:ext>
          </a:extLst>
        </xdr:cNvPr>
        <xdr:cNvCxnSpPr/>
      </xdr:nvCxnSpPr>
      <xdr:spPr>
        <a:xfrm>
          <a:off x="14592300" y="995781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54356</xdr:rowOff>
    </xdr:from>
    <xdr:to>
      <xdr:col>72</xdr:col>
      <xdr:colOff>38100</xdr:colOff>
      <xdr:row>58</xdr:row>
      <xdr:rowOff>155956</xdr:rowOff>
    </xdr:to>
    <xdr:sp macro="" textlink="">
      <xdr:nvSpPr>
        <xdr:cNvPr id="647" name="楕円 646">
          <a:extLst>
            <a:ext uri="{FF2B5EF4-FFF2-40B4-BE49-F238E27FC236}">
              <a16:creationId xmlns:a16="http://schemas.microsoft.com/office/drawing/2014/main" id="{00000000-0008-0000-0100-000087020000}"/>
            </a:ext>
          </a:extLst>
        </xdr:cNvPr>
        <xdr:cNvSpPr/>
      </xdr:nvSpPr>
      <xdr:spPr>
        <a:xfrm>
          <a:off x="13652500" y="9998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13716</xdr:rowOff>
    </xdr:from>
    <xdr:to>
      <xdr:col>76</xdr:col>
      <xdr:colOff>114300</xdr:colOff>
      <xdr:row>58</xdr:row>
      <xdr:rowOff>105156</xdr:rowOff>
    </xdr:to>
    <xdr:cxnSp macro="">
      <xdr:nvCxnSpPr>
        <xdr:cNvPr id="648" name="直線コネクタ 647">
          <a:extLst>
            <a:ext uri="{FF2B5EF4-FFF2-40B4-BE49-F238E27FC236}">
              <a16:creationId xmlns:a16="http://schemas.microsoft.com/office/drawing/2014/main" id="{00000000-0008-0000-0100-000088020000}"/>
            </a:ext>
          </a:extLst>
        </xdr:cNvPr>
        <xdr:cNvCxnSpPr/>
      </xdr:nvCxnSpPr>
      <xdr:spPr>
        <a:xfrm flipV="1">
          <a:off x="13703300" y="9957816"/>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36068</xdr:rowOff>
    </xdr:from>
    <xdr:to>
      <xdr:col>67</xdr:col>
      <xdr:colOff>101600</xdr:colOff>
      <xdr:row>58</xdr:row>
      <xdr:rowOff>137668</xdr:rowOff>
    </xdr:to>
    <xdr:sp macro="" textlink="">
      <xdr:nvSpPr>
        <xdr:cNvPr id="649" name="楕円 648">
          <a:extLst>
            <a:ext uri="{FF2B5EF4-FFF2-40B4-BE49-F238E27FC236}">
              <a16:creationId xmlns:a16="http://schemas.microsoft.com/office/drawing/2014/main" id="{00000000-0008-0000-0100-000089020000}"/>
            </a:ext>
          </a:extLst>
        </xdr:cNvPr>
        <xdr:cNvSpPr/>
      </xdr:nvSpPr>
      <xdr:spPr>
        <a:xfrm>
          <a:off x="12763500" y="998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86868</xdr:rowOff>
    </xdr:from>
    <xdr:to>
      <xdr:col>71</xdr:col>
      <xdr:colOff>177800</xdr:colOff>
      <xdr:row>58</xdr:row>
      <xdr:rowOff>105156</xdr:rowOff>
    </xdr:to>
    <xdr:cxnSp macro="">
      <xdr:nvCxnSpPr>
        <xdr:cNvPr id="650" name="直線コネクタ 649">
          <a:extLst>
            <a:ext uri="{FF2B5EF4-FFF2-40B4-BE49-F238E27FC236}">
              <a16:creationId xmlns:a16="http://schemas.microsoft.com/office/drawing/2014/main" id="{00000000-0008-0000-0100-00008A020000}"/>
            </a:ext>
          </a:extLst>
        </xdr:cNvPr>
        <xdr:cNvCxnSpPr/>
      </xdr:nvCxnSpPr>
      <xdr:spPr>
        <a:xfrm>
          <a:off x="12814300" y="1003096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117365</xdr:rowOff>
    </xdr:from>
    <xdr:ext cx="405111" cy="259045"/>
    <xdr:sp macro="" textlink="">
      <xdr:nvSpPr>
        <xdr:cNvPr id="651" name="n_1aveValue【学校施設】&#10;有形固定資産減価償却率">
          <a:extLst>
            <a:ext uri="{FF2B5EF4-FFF2-40B4-BE49-F238E27FC236}">
              <a16:creationId xmlns:a16="http://schemas.microsoft.com/office/drawing/2014/main" id="{00000000-0008-0000-0100-00008B020000}"/>
            </a:ext>
          </a:extLst>
        </xdr:cNvPr>
        <xdr:cNvSpPr txBox="1"/>
      </xdr:nvSpPr>
      <xdr:spPr>
        <a:xfrm>
          <a:off x="15266044" y="10232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76217</xdr:rowOff>
    </xdr:from>
    <xdr:ext cx="405111" cy="259045"/>
    <xdr:sp macro="" textlink="">
      <xdr:nvSpPr>
        <xdr:cNvPr id="652" name="n_2aveValue【学校施設】&#10;有形固定資産減価償却率">
          <a:extLst>
            <a:ext uri="{FF2B5EF4-FFF2-40B4-BE49-F238E27FC236}">
              <a16:creationId xmlns:a16="http://schemas.microsoft.com/office/drawing/2014/main" id="{00000000-0008-0000-0100-00008C020000}"/>
            </a:ext>
          </a:extLst>
        </xdr:cNvPr>
        <xdr:cNvSpPr txBox="1"/>
      </xdr:nvSpPr>
      <xdr:spPr>
        <a:xfrm>
          <a:off x="14389744" y="1019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94505</xdr:rowOff>
    </xdr:from>
    <xdr:ext cx="405111" cy="259045"/>
    <xdr:sp macro="" textlink="">
      <xdr:nvSpPr>
        <xdr:cNvPr id="653" name="n_3aveValue【学校施設】&#10;有形固定資産減価償却率">
          <a:extLst>
            <a:ext uri="{FF2B5EF4-FFF2-40B4-BE49-F238E27FC236}">
              <a16:creationId xmlns:a16="http://schemas.microsoft.com/office/drawing/2014/main" id="{00000000-0008-0000-0100-00008D020000}"/>
            </a:ext>
          </a:extLst>
        </xdr:cNvPr>
        <xdr:cNvSpPr txBox="1"/>
      </xdr:nvSpPr>
      <xdr:spPr>
        <a:xfrm>
          <a:off x="13500744" y="10210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76217</xdr:rowOff>
    </xdr:from>
    <xdr:ext cx="405111" cy="259045"/>
    <xdr:sp macro="" textlink="">
      <xdr:nvSpPr>
        <xdr:cNvPr id="654" name="n_4aveValue【学校施設】&#10;有形固定資産減価償却率">
          <a:extLst>
            <a:ext uri="{FF2B5EF4-FFF2-40B4-BE49-F238E27FC236}">
              <a16:creationId xmlns:a16="http://schemas.microsoft.com/office/drawing/2014/main" id="{00000000-0008-0000-0100-00008E020000}"/>
            </a:ext>
          </a:extLst>
        </xdr:cNvPr>
        <xdr:cNvSpPr txBox="1"/>
      </xdr:nvSpPr>
      <xdr:spPr>
        <a:xfrm>
          <a:off x="12611744" y="1019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149623</xdr:rowOff>
    </xdr:from>
    <xdr:ext cx="405111" cy="259045"/>
    <xdr:sp macro="" textlink="">
      <xdr:nvSpPr>
        <xdr:cNvPr id="655" name="n_1mainValue【学校施設】&#10;有形固定資産減価償却率">
          <a:extLst>
            <a:ext uri="{FF2B5EF4-FFF2-40B4-BE49-F238E27FC236}">
              <a16:creationId xmlns:a16="http://schemas.microsoft.com/office/drawing/2014/main" id="{00000000-0008-0000-0100-00008F020000}"/>
            </a:ext>
          </a:extLst>
        </xdr:cNvPr>
        <xdr:cNvSpPr txBox="1"/>
      </xdr:nvSpPr>
      <xdr:spPr>
        <a:xfrm>
          <a:off x="15266044" y="9750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81043</xdr:rowOff>
    </xdr:from>
    <xdr:ext cx="405111" cy="259045"/>
    <xdr:sp macro="" textlink="">
      <xdr:nvSpPr>
        <xdr:cNvPr id="656" name="n_2mainValue【学校施設】&#10;有形固定資産減価償却率">
          <a:extLst>
            <a:ext uri="{FF2B5EF4-FFF2-40B4-BE49-F238E27FC236}">
              <a16:creationId xmlns:a16="http://schemas.microsoft.com/office/drawing/2014/main" id="{00000000-0008-0000-0100-000090020000}"/>
            </a:ext>
          </a:extLst>
        </xdr:cNvPr>
        <xdr:cNvSpPr txBox="1"/>
      </xdr:nvSpPr>
      <xdr:spPr>
        <a:xfrm>
          <a:off x="14389744" y="9682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1033</xdr:rowOff>
    </xdr:from>
    <xdr:ext cx="405111" cy="259045"/>
    <xdr:sp macro="" textlink="">
      <xdr:nvSpPr>
        <xdr:cNvPr id="657" name="n_3mainValue【学校施設】&#10;有形固定資産減価償却率">
          <a:extLst>
            <a:ext uri="{FF2B5EF4-FFF2-40B4-BE49-F238E27FC236}">
              <a16:creationId xmlns:a16="http://schemas.microsoft.com/office/drawing/2014/main" id="{00000000-0008-0000-0100-000091020000}"/>
            </a:ext>
          </a:extLst>
        </xdr:cNvPr>
        <xdr:cNvSpPr txBox="1"/>
      </xdr:nvSpPr>
      <xdr:spPr>
        <a:xfrm>
          <a:off x="13500744" y="9773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154195</xdr:rowOff>
    </xdr:from>
    <xdr:ext cx="405111" cy="259045"/>
    <xdr:sp macro="" textlink="">
      <xdr:nvSpPr>
        <xdr:cNvPr id="658" name="n_4mainValue【学校施設】&#10;有形固定資産減価償却率">
          <a:extLst>
            <a:ext uri="{FF2B5EF4-FFF2-40B4-BE49-F238E27FC236}">
              <a16:creationId xmlns:a16="http://schemas.microsoft.com/office/drawing/2014/main" id="{00000000-0008-0000-0100-000092020000}"/>
            </a:ext>
          </a:extLst>
        </xdr:cNvPr>
        <xdr:cNvSpPr txBox="1"/>
      </xdr:nvSpPr>
      <xdr:spPr>
        <a:xfrm>
          <a:off x="12611744" y="9755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9" name="正方形/長方形 658">
          <a:extLst>
            <a:ext uri="{FF2B5EF4-FFF2-40B4-BE49-F238E27FC236}">
              <a16:creationId xmlns:a16="http://schemas.microsoft.com/office/drawing/2014/main" id="{00000000-0008-0000-0100-000093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0" name="正方形/長方形 659">
          <a:extLst>
            <a:ext uri="{FF2B5EF4-FFF2-40B4-BE49-F238E27FC236}">
              <a16:creationId xmlns:a16="http://schemas.microsoft.com/office/drawing/2014/main" id="{00000000-0008-0000-0100-000094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1" name="正方形/長方形 660">
          <a:extLst>
            <a:ext uri="{FF2B5EF4-FFF2-40B4-BE49-F238E27FC236}">
              <a16:creationId xmlns:a16="http://schemas.microsoft.com/office/drawing/2014/main" id="{00000000-0008-0000-0100-000095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2" name="正方形/長方形 661">
          <a:extLst>
            <a:ext uri="{FF2B5EF4-FFF2-40B4-BE49-F238E27FC236}">
              <a16:creationId xmlns:a16="http://schemas.microsoft.com/office/drawing/2014/main" id="{00000000-0008-0000-0100-000096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3" name="正方形/長方形 662">
          <a:extLst>
            <a:ext uri="{FF2B5EF4-FFF2-40B4-BE49-F238E27FC236}">
              <a16:creationId xmlns:a16="http://schemas.microsoft.com/office/drawing/2014/main" id="{00000000-0008-0000-0100-000097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4" name="正方形/長方形 663">
          <a:extLst>
            <a:ext uri="{FF2B5EF4-FFF2-40B4-BE49-F238E27FC236}">
              <a16:creationId xmlns:a16="http://schemas.microsoft.com/office/drawing/2014/main" id="{00000000-0008-0000-0100-000098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5" name="正方形/長方形 664">
          <a:extLst>
            <a:ext uri="{FF2B5EF4-FFF2-40B4-BE49-F238E27FC236}">
              <a16:creationId xmlns:a16="http://schemas.microsoft.com/office/drawing/2014/main" id="{00000000-0008-0000-0100-000099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6" name="正方形/長方形 665">
          <a:extLst>
            <a:ext uri="{FF2B5EF4-FFF2-40B4-BE49-F238E27FC236}">
              <a16:creationId xmlns:a16="http://schemas.microsoft.com/office/drawing/2014/main" id="{00000000-0008-0000-0100-00009A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7" name="テキスト ボックス 666">
          <a:extLst>
            <a:ext uri="{FF2B5EF4-FFF2-40B4-BE49-F238E27FC236}">
              <a16:creationId xmlns:a16="http://schemas.microsoft.com/office/drawing/2014/main" id="{00000000-0008-0000-0100-00009B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8" name="直線コネクタ 667">
          <a:extLst>
            <a:ext uri="{FF2B5EF4-FFF2-40B4-BE49-F238E27FC236}">
              <a16:creationId xmlns:a16="http://schemas.microsoft.com/office/drawing/2014/main" id="{00000000-0008-0000-0100-00009C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69" name="テキスト ボックス 668">
          <a:extLst>
            <a:ext uri="{FF2B5EF4-FFF2-40B4-BE49-F238E27FC236}">
              <a16:creationId xmlns:a16="http://schemas.microsoft.com/office/drawing/2014/main" id="{00000000-0008-0000-0100-00009D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65</xdr:row>
      <xdr:rowOff>0</xdr:rowOff>
    </xdr:from>
    <xdr:to>
      <xdr:col>120</xdr:col>
      <xdr:colOff>114300</xdr:colOff>
      <xdr:row>65</xdr:row>
      <xdr:rowOff>0</xdr:rowOff>
    </xdr:to>
    <xdr:cxnSp macro="">
      <xdr:nvCxnSpPr>
        <xdr:cNvPr id="670" name="直線コネクタ 669">
          <a:extLst>
            <a:ext uri="{FF2B5EF4-FFF2-40B4-BE49-F238E27FC236}">
              <a16:creationId xmlns:a16="http://schemas.microsoft.com/office/drawing/2014/main" id="{00000000-0008-0000-0100-00009E020000}"/>
            </a:ext>
          </a:extLst>
        </xdr:cNvPr>
        <xdr:cNvCxnSpPr/>
      </xdr:nvCxnSpPr>
      <xdr:spPr>
        <a:xfrm>
          <a:off x="18288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64</xdr:row>
      <xdr:rowOff>29227</xdr:rowOff>
    </xdr:from>
    <xdr:ext cx="467179" cy="259045"/>
    <xdr:sp macro="" textlink="">
      <xdr:nvSpPr>
        <xdr:cNvPr id="671" name="テキスト ボックス 670">
          <a:extLst>
            <a:ext uri="{FF2B5EF4-FFF2-40B4-BE49-F238E27FC236}">
              <a16:creationId xmlns:a16="http://schemas.microsoft.com/office/drawing/2014/main" id="{00000000-0008-0000-0100-00009F020000}"/>
            </a:ext>
          </a:extLst>
        </xdr:cNvPr>
        <xdr:cNvSpPr txBox="1"/>
      </xdr:nvSpPr>
      <xdr:spPr>
        <a:xfrm>
          <a:off x="17820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672" name="直線コネクタ 671">
          <a:extLst>
            <a:ext uri="{FF2B5EF4-FFF2-40B4-BE49-F238E27FC236}">
              <a16:creationId xmlns:a16="http://schemas.microsoft.com/office/drawing/2014/main" id="{00000000-0008-0000-0100-0000A0020000}"/>
            </a:ext>
          </a:extLst>
        </xdr:cNvPr>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673" name="テキスト ボックス 672">
          <a:extLst>
            <a:ext uri="{FF2B5EF4-FFF2-40B4-BE49-F238E27FC236}">
              <a16:creationId xmlns:a16="http://schemas.microsoft.com/office/drawing/2014/main" id="{00000000-0008-0000-0100-0000A1020000}"/>
            </a:ext>
          </a:extLst>
        </xdr:cNvPr>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114300</xdr:rowOff>
    </xdr:from>
    <xdr:to>
      <xdr:col>120</xdr:col>
      <xdr:colOff>114300</xdr:colOff>
      <xdr:row>61</xdr:row>
      <xdr:rowOff>114300</xdr:rowOff>
    </xdr:to>
    <xdr:cxnSp macro="">
      <xdr:nvCxnSpPr>
        <xdr:cNvPr id="674" name="直線コネクタ 673">
          <a:extLst>
            <a:ext uri="{FF2B5EF4-FFF2-40B4-BE49-F238E27FC236}">
              <a16:creationId xmlns:a16="http://schemas.microsoft.com/office/drawing/2014/main" id="{00000000-0008-0000-0100-0000A2020000}"/>
            </a:ext>
          </a:extLst>
        </xdr:cNvPr>
        <xdr:cNvCxnSpPr/>
      </xdr:nvCxnSpPr>
      <xdr:spPr>
        <a:xfrm>
          <a:off x="18288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143527</xdr:rowOff>
    </xdr:from>
    <xdr:ext cx="467179" cy="259045"/>
    <xdr:sp macro="" textlink="">
      <xdr:nvSpPr>
        <xdr:cNvPr id="675" name="テキスト ボックス 674">
          <a:extLst>
            <a:ext uri="{FF2B5EF4-FFF2-40B4-BE49-F238E27FC236}">
              <a16:creationId xmlns:a16="http://schemas.microsoft.com/office/drawing/2014/main" id="{00000000-0008-0000-0100-0000A3020000}"/>
            </a:ext>
          </a:extLst>
        </xdr:cNvPr>
        <xdr:cNvSpPr txBox="1"/>
      </xdr:nvSpPr>
      <xdr:spPr>
        <a:xfrm>
          <a:off x="1782082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6" name="直線コネクタ 675">
          <a:extLst>
            <a:ext uri="{FF2B5EF4-FFF2-40B4-BE49-F238E27FC236}">
              <a16:creationId xmlns:a16="http://schemas.microsoft.com/office/drawing/2014/main" id="{00000000-0008-0000-0100-0000A4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7" name="テキスト ボックス 676">
          <a:extLst>
            <a:ext uri="{FF2B5EF4-FFF2-40B4-BE49-F238E27FC236}">
              <a16:creationId xmlns:a16="http://schemas.microsoft.com/office/drawing/2014/main" id="{00000000-0008-0000-0100-0000A5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57150</xdr:rowOff>
    </xdr:from>
    <xdr:to>
      <xdr:col>120</xdr:col>
      <xdr:colOff>114300</xdr:colOff>
      <xdr:row>58</xdr:row>
      <xdr:rowOff>57150</xdr:rowOff>
    </xdr:to>
    <xdr:cxnSp macro="">
      <xdr:nvCxnSpPr>
        <xdr:cNvPr id="678" name="直線コネクタ 677">
          <a:extLst>
            <a:ext uri="{FF2B5EF4-FFF2-40B4-BE49-F238E27FC236}">
              <a16:creationId xmlns:a16="http://schemas.microsoft.com/office/drawing/2014/main" id="{00000000-0008-0000-0100-0000A6020000}"/>
            </a:ext>
          </a:extLst>
        </xdr:cNvPr>
        <xdr:cNvCxnSpPr/>
      </xdr:nvCxnSpPr>
      <xdr:spPr>
        <a:xfrm>
          <a:off x="18288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86377</xdr:rowOff>
    </xdr:from>
    <xdr:ext cx="467179" cy="259045"/>
    <xdr:sp macro="" textlink="">
      <xdr:nvSpPr>
        <xdr:cNvPr id="679" name="テキスト ボックス 678">
          <a:extLst>
            <a:ext uri="{FF2B5EF4-FFF2-40B4-BE49-F238E27FC236}">
              <a16:creationId xmlns:a16="http://schemas.microsoft.com/office/drawing/2014/main" id="{00000000-0008-0000-0100-0000A7020000}"/>
            </a:ext>
          </a:extLst>
        </xdr:cNvPr>
        <xdr:cNvSpPr txBox="1"/>
      </xdr:nvSpPr>
      <xdr:spPr>
        <a:xfrm>
          <a:off x="17820821" y="985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680" name="直線コネクタ 679">
          <a:extLst>
            <a:ext uri="{FF2B5EF4-FFF2-40B4-BE49-F238E27FC236}">
              <a16:creationId xmlns:a16="http://schemas.microsoft.com/office/drawing/2014/main" id="{00000000-0008-0000-0100-0000A8020000}"/>
            </a:ext>
          </a:extLst>
        </xdr:cNvPr>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681" name="テキスト ボックス 680">
          <a:extLst>
            <a:ext uri="{FF2B5EF4-FFF2-40B4-BE49-F238E27FC236}">
              <a16:creationId xmlns:a16="http://schemas.microsoft.com/office/drawing/2014/main" id="{00000000-0008-0000-0100-0000A9020000}"/>
            </a:ext>
          </a:extLst>
        </xdr:cNvPr>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0</xdr:rowOff>
    </xdr:from>
    <xdr:to>
      <xdr:col>120</xdr:col>
      <xdr:colOff>114300</xdr:colOff>
      <xdr:row>55</xdr:row>
      <xdr:rowOff>0</xdr:rowOff>
    </xdr:to>
    <xdr:cxnSp macro="">
      <xdr:nvCxnSpPr>
        <xdr:cNvPr id="682" name="直線コネクタ 681">
          <a:extLst>
            <a:ext uri="{FF2B5EF4-FFF2-40B4-BE49-F238E27FC236}">
              <a16:creationId xmlns:a16="http://schemas.microsoft.com/office/drawing/2014/main" id="{00000000-0008-0000-0100-0000AA020000}"/>
            </a:ext>
          </a:extLst>
        </xdr:cNvPr>
        <xdr:cNvCxnSpPr/>
      </xdr:nvCxnSpPr>
      <xdr:spPr>
        <a:xfrm>
          <a:off x="18288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29227</xdr:rowOff>
    </xdr:from>
    <xdr:ext cx="467179" cy="259045"/>
    <xdr:sp macro="" textlink="">
      <xdr:nvSpPr>
        <xdr:cNvPr id="683" name="テキスト ボックス 682">
          <a:extLst>
            <a:ext uri="{FF2B5EF4-FFF2-40B4-BE49-F238E27FC236}">
              <a16:creationId xmlns:a16="http://schemas.microsoft.com/office/drawing/2014/main" id="{00000000-0008-0000-0100-0000AB020000}"/>
            </a:ext>
          </a:extLst>
        </xdr:cNvPr>
        <xdr:cNvSpPr txBox="1"/>
      </xdr:nvSpPr>
      <xdr:spPr>
        <a:xfrm>
          <a:off x="17820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4" name="直線コネクタ 683">
          <a:extLst>
            <a:ext uri="{FF2B5EF4-FFF2-40B4-BE49-F238E27FC236}">
              <a16:creationId xmlns:a16="http://schemas.microsoft.com/office/drawing/2014/main" id="{00000000-0008-0000-0100-0000AC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5" name="テキスト ボックス 684">
          <a:extLst>
            <a:ext uri="{FF2B5EF4-FFF2-40B4-BE49-F238E27FC236}">
              <a16:creationId xmlns:a16="http://schemas.microsoft.com/office/drawing/2014/main" id="{00000000-0008-0000-0100-0000AD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6" name="【学校施設】&#10;一人当たり面積グラフ枠">
          <a:extLst>
            <a:ext uri="{FF2B5EF4-FFF2-40B4-BE49-F238E27FC236}">
              <a16:creationId xmlns:a16="http://schemas.microsoft.com/office/drawing/2014/main" id="{00000000-0008-0000-0100-0000AE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145732</xdr:rowOff>
    </xdr:from>
    <xdr:to>
      <xdr:col>116</xdr:col>
      <xdr:colOff>62864</xdr:colOff>
      <xdr:row>63</xdr:row>
      <xdr:rowOff>151447</xdr:rowOff>
    </xdr:to>
    <xdr:cxnSp macro="">
      <xdr:nvCxnSpPr>
        <xdr:cNvPr id="687" name="直線コネクタ 686">
          <a:extLst>
            <a:ext uri="{FF2B5EF4-FFF2-40B4-BE49-F238E27FC236}">
              <a16:creationId xmlns:a16="http://schemas.microsoft.com/office/drawing/2014/main" id="{00000000-0008-0000-0100-0000AF020000}"/>
            </a:ext>
          </a:extLst>
        </xdr:cNvPr>
        <xdr:cNvCxnSpPr/>
      </xdr:nvCxnSpPr>
      <xdr:spPr>
        <a:xfrm flipV="1">
          <a:off x="22160864" y="9575482"/>
          <a:ext cx="0" cy="1377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155274</xdr:rowOff>
    </xdr:from>
    <xdr:ext cx="469744" cy="259045"/>
    <xdr:sp macro="" textlink="">
      <xdr:nvSpPr>
        <xdr:cNvPr id="688" name="【学校施設】&#10;一人当たり面積最小値テキスト">
          <a:extLst>
            <a:ext uri="{FF2B5EF4-FFF2-40B4-BE49-F238E27FC236}">
              <a16:creationId xmlns:a16="http://schemas.microsoft.com/office/drawing/2014/main" id="{00000000-0008-0000-0100-0000B0020000}"/>
            </a:ext>
          </a:extLst>
        </xdr:cNvPr>
        <xdr:cNvSpPr txBox="1"/>
      </xdr:nvSpPr>
      <xdr:spPr>
        <a:xfrm>
          <a:off x="22199600" y="10956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151447</xdr:rowOff>
    </xdr:from>
    <xdr:to>
      <xdr:col>116</xdr:col>
      <xdr:colOff>152400</xdr:colOff>
      <xdr:row>63</xdr:row>
      <xdr:rowOff>151447</xdr:rowOff>
    </xdr:to>
    <xdr:cxnSp macro="">
      <xdr:nvCxnSpPr>
        <xdr:cNvPr id="689" name="直線コネクタ 688">
          <a:extLst>
            <a:ext uri="{FF2B5EF4-FFF2-40B4-BE49-F238E27FC236}">
              <a16:creationId xmlns:a16="http://schemas.microsoft.com/office/drawing/2014/main" id="{00000000-0008-0000-0100-0000B1020000}"/>
            </a:ext>
          </a:extLst>
        </xdr:cNvPr>
        <xdr:cNvCxnSpPr/>
      </xdr:nvCxnSpPr>
      <xdr:spPr>
        <a:xfrm>
          <a:off x="22072600" y="10952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92409</xdr:rowOff>
    </xdr:from>
    <xdr:ext cx="469744" cy="259045"/>
    <xdr:sp macro="" textlink="">
      <xdr:nvSpPr>
        <xdr:cNvPr id="690" name="【学校施設】&#10;一人当たり面積最大値テキスト">
          <a:extLst>
            <a:ext uri="{FF2B5EF4-FFF2-40B4-BE49-F238E27FC236}">
              <a16:creationId xmlns:a16="http://schemas.microsoft.com/office/drawing/2014/main" id="{00000000-0008-0000-0100-0000B2020000}"/>
            </a:ext>
          </a:extLst>
        </xdr:cNvPr>
        <xdr:cNvSpPr txBox="1"/>
      </xdr:nvSpPr>
      <xdr:spPr>
        <a:xfrm>
          <a:off x="22199600" y="9350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145732</xdr:rowOff>
    </xdr:from>
    <xdr:to>
      <xdr:col>116</xdr:col>
      <xdr:colOff>152400</xdr:colOff>
      <xdr:row>55</xdr:row>
      <xdr:rowOff>145732</xdr:rowOff>
    </xdr:to>
    <xdr:cxnSp macro="">
      <xdr:nvCxnSpPr>
        <xdr:cNvPr id="691" name="直線コネクタ 690">
          <a:extLst>
            <a:ext uri="{FF2B5EF4-FFF2-40B4-BE49-F238E27FC236}">
              <a16:creationId xmlns:a16="http://schemas.microsoft.com/office/drawing/2014/main" id="{00000000-0008-0000-0100-0000B3020000}"/>
            </a:ext>
          </a:extLst>
        </xdr:cNvPr>
        <xdr:cNvCxnSpPr/>
      </xdr:nvCxnSpPr>
      <xdr:spPr>
        <a:xfrm>
          <a:off x="22072600" y="9575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7637</xdr:rowOff>
    </xdr:from>
    <xdr:ext cx="469744" cy="259045"/>
    <xdr:sp macro="" textlink="">
      <xdr:nvSpPr>
        <xdr:cNvPr id="692" name="【学校施設】&#10;一人当たり面積平均値テキスト">
          <a:extLst>
            <a:ext uri="{FF2B5EF4-FFF2-40B4-BE49-F238E27FC236}">
              <a16:creationId xmlns:a16="http://schemas.microsoft.com/office/drawing/2014/main" id="{00000000-0008-0000-0100-0000B4020000}"/>
            </a:ext>
          </a:extLst>
        </xdr:cNvPr>
        <xdr:cNvSpPr txBox="1"/>
      </xdr:nvSpPr>
      <xdr:spPr>
        <a:xfrm>
          <a:off x="22199600" y="102946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29210</xdr:rowOff>
    </xdr:from>
    <xdr:to>
      <xdr:col>116</xdr:col>
      <xdr:colOff>114300</xdr:colOff>
      <xdr:row>60</xdr:row>
      <xdr:rowOff>130810</xdr:rowOff>
    </xdr:to>
    <xdr:sp macro="" textlink="">
      <xdr:nvSpPr>
        <xdr:cNvPr id="693" name="フローチャート: 判断 692">
          <a:extLst>
            <a:ext uri="{FF2B5EF4-FFF2-40B4-BE49-F238E27FC236}">
              <a16:creationId xmlns:a16="http://schemas.microsoft.com/office/drawing/2014/main" id="{00000000-0008-0000-0100-0000B5020000}"/>
            </a:ext>
          </a:extLst>
        </xdr:cNvPr>
        <xdr:cNvSpPr/>
      </xdr:nvSpPr>
      <xdr:spPr>
        <a:xfrm>
          <a:off x="22110700" y="10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6350</xdr:rowOff>
    </xdr:from>
    <xdr:to>
      <xdr:col>112</xdr:col>
      <xdr:colOff>38100</xdr:colOff>
      <xdr:row>60</xdr:row>
      <xdr:rowOff>107950</xdr:rowOff>
    </xdr:to>
    <xdr:sp macro="" textlink="">
      <xdr:nvSpPr>
        <xdr:cNvPr id="694" name="フローチャート: 判断 693">
          <a:extLst>
            <a:ext uri="{FF2B5EF4-FFF2-40B4-BE49-F238E27FC236}">
              <a16:creationId xmlns:a16="http://schemas.microsoft.com/office/drawing/2014/main" id="{00000000-0008-0000-0100-0000B6020000}"/>
            </a:ext>
          </a:extLst>
        </xdr:cNvPr>
        <xdr:cNvSpPr/>
      </xdr:nvSpPr>
      <xdr:spPr>
        <a:xfrm>
          <a:off x="212725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24924</xdr:rowOff>
    </xdr:from>
    <xdr:to>
      <xdr:col>107</xdr:col>
      <xdr:colOff>101600</xdr:colOff>
      <xdr:row>60</xdr:row>
      <xdr:rowOff>126524</xdr:rowOff>
    </xdr:to>
    <xdr:sp macro="" textlink="">
      <xdr:nvSpPr>
        <xdr:cNvPr id="695" name="フローチャート: 判断 694">
          <a:extLst>
            <a:ext uri="{FF2B5EF4-FFF2-40B4-BE49-F238E27FC236}">
              <a16:creationId xmlns:a16="http://schemas.microsoft.com/office/drawing/2014/main" id="{00000000-0008-0000-0100-0000B7020000}"/>
            </a:ext>
          </a:extLst>
        </xdr:cNvPr>
        <xdr:cNvSpPr/>
      </xdr:nvSpPr>
      <xdr:spPr>
        <a:xfrm>
          <a:off x="20383500" y="10311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76359</xdr:rowOff>
    </xdr:from>
    <xdr:to>
      <xdr:col>102</xdr:col>
      <xdr:colOff>165100</xdr:colOff>
      <xdr:row>61</xdr:row>
      <xdr:rowOff>6509</xdr:rowOff>
    </xdr:to>
    <xdr:sp macro="" textlink="">
      <xdr:nvSpPr>
        <xdr:cNvPr id="696" name="フローチャート: 判断 695">
          <a:extLst>
            <a:ext uri="{FF2B5EF4-FFF2-40B4-BE49-F238E27FC236}">
              <a16:creationId xmlns:a16="http://schemas.microsoft.com/office/drawing/2014/main" id="{00000000-0008-0000-0100-0000B8020000}"/>
            </a:ext>
          </a:extLst>
        </xdr:cNvPr>
        <xdr:cNvSpPr/>
      </xdr:nvSpPr>
      <xdr:spPr>
        <a:xfrm>
          <a:off x="19494500" y="10363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72072</xdr:rowOff>
    </xdr:from>
    <xdr:to>
      <xdr:col>98</xdr:col>
      <xdr:colOff>38100</xdr:colOff>
      <xdr:row>61</xdr:row>
      <xdr:rowOff>2222</xdr:rowOff>
    </xdr:to>
    <xdr:sp macro="" textlink="">
      <xdr:nvSpPr>
        <xdr:cNvPr id="697" name="フローチャート: 判断 696">
          <a:extLst>
            <a:ext uri="{FF2B5EF4-FFF2-40B4-BE49-F238E27FC236}">
              <a16:creationId xmlns:a16="http://schemas.microsoft.com/office/drawing/2014/main" id="{00000000-0008-0000-0100-0000B9020000}"/>
            </a:ext>
          </a:extLst>
        </xdr:cNvPr>
        <xdr:cNvSpPr/>
      </xdr:nvSpPr>
      <xdr:spPr>
        <a:xfrm>
          <a:off x="18605500" y="1035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id="{00000000-0008-0000-0100-0000BA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00000000-0008-0000-0100-0000BB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00000000-0008-0000-0100-0000BC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00000000-0008-0000-0100-0000BD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00000000-0008-0000-0100-0000BE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53499</xdr:rowOff>
    </xdr:from>
    <xdr:to>
      <xdr:col>116</xdr:col>
      <xdr:colOff>114300</xdr:colOff>
      <xdr:row>57</xdr:row>
      <xdr:rowOff>155099</xdr:rowOff>
    </xdr:to>
    <xdr:sp macro="" textlink="">
      <xdr:nvSpPr>
        <xdr:cNvPr id="703" name="楕円 702">
          <a:extLst>
            <a:ext uri="{FF2B5EF4-FFF2-40B4-BE49-F238E27FC236}">
              <a16:creationId xmlns:a16="http://schemas.microsoft.com/office/drawing/2014/main" id="{00000000-0008-0000-0100-0000BF020000}"/>
            </a:ext>
          </a:extLst>
        </xdr:cNvPr>
        <xdr:cNvSpPr/>
      </xdr:nvSpPr>
      <xdr:spPr>
        <a:xfrm>
          <a:off x="22110700" y="9826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56</xdr:row>
      <xdr:rowOff>76376</xdr:rowOff>
    </xdr:from>
    <xdr:ext cx="469744" cy="259045"/>
    <xdr:sp macro="" textlink="">
      <xdr:nvSpPr>
        <xdr:cNvPr id="704" name="【学校施設】&#10;一人当たり面積該当値テキスト">
          <a:extLst>
            <a:ext uri="{FF2B5EF4-FFF2-40B4-BE49-F238E27FC236}">
              <a16:creationId xmlns:a16="http://schemas.microsoft.com/office/drawing/2014/main" id="{00000000-0008-0000-0100-0000C0020000}"/>
            </a:ext>
          </a:extLst>
        </xdr:cNvPr>
        <xdr:cNvSpPr txBox="1"/>
      </xdr:nvSpPr>
      <xdr:spPr>
        <a:xfrm>
          <a:off x="22199600" y="9677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104934</xdr:rowOff>
    </xdr:from>
    <xdr:to>
      <xdr:col>112</xdr:col>
      <xdr:colOff>38100</xdr:colOff>
      <xdr:row>58</xdr:row>
      <xdr:rowOff>35084</xdr:rowOff>
    </xdr:to>
    <xdr:sp macro="" textlink="">
      <xdr:nvSpPr>
        <xdr:cNvPr id="705" name="楕円 704">
          <a:extLst>
            <a:ext uri="{FF2B5EF4-FFF2-40B4-BE49-F238E27FC236}">
              <a16:creationId xmlns:a16="http://schemas.microsoft.com/office/drawing/2014/main" id="{00000000-0008-0000-0100-0000C1020000}"/>
            </a:ext>
          </a:extLst>
        </xdr:cNvPr>
        <xdr:cNvSpPr/>
      </xdr:nvSpPr>
      <xdr:spPr>
        <a:xfrm>
          <a:off x="21272500" y="9877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57</xdr:row>
      <xdr:rowOff>104299</xdr:rowOff>
    </xdr:from>
    <xdr:to>
      <xdr:col>116</xdr:col>
      <xdr:colOff>63500</xdr:colOff>
      <xdr:row>57</xdr:row>
      <xdr:rowOff>155734</xdr:rowOff>
    </xdr:to>
    <xdr:cxnSp macro="">
      <xdr:nvCxnSpPr>
        <xdr:cNvPr id="706" name="直線コネクタ 705">
          <a:extLst>
            <a:ext uri="{FF2B5EF4-FFF2-40B4-BE49-F238E27FC236}">
              <a16:creationId xmlns:a16="http://schemas.microsoft.com/office/drawing/2014/main" id="{00000000-0008-0000-0100-0000C2020000}"/>
            </a:ext>
          </a:extLst>
        </xdr:cNvPr>
        <xdr:cNvCxnSpPr/>
      </xdr:nvCxnSpPr>
      <xdr:spPr>
        <a:xfrm flipV="1">
          <a:off x="21323300" y="9876949"/>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119221</xdr:rowOff>
    </xdr:from>
    <xdr:to>
      <xdr:col>107</xdr:col>
      <xdr:colOff>101600</xdr:colOff>
      <xdr:row>58</xdr:row>
      <xdr:rowOff>49371</xdr:rowOff>
    </xdr:to>
    <xdr:sp macro="" textlink="">
      <xdr:nvSpPr>
        <xdr:cNvPr id="707" name="楕円 706">
          <a:extLst>
            <a:ext uri="{FF2B5EF4-FFF2-40B4-BE49-F238E27FC236}">
              <a16:creationId xmlns:a16="http://schemas.microsoft.com/office/drawing/2014/main" id="{00000000-0008-0000-0100-0000C3020000}"/>
            </a:ext>
          </a:extLst>
        </xdr:cNvPr>
        <xdr:cNvSpPr/>
      </xdr:nvSpPr>
      <xdr:spPr>
        <a:xfrm>
          <a:off x="20383500" y="9891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155734</xdr:rowOff>
    </xdr:from>
    <xdr:to>
      <xdr:col>111</xdr:col>
      <xdr:colOff>177800</xdr:colOff>
      <xdr:row>57</xdr:row>
      <xdr:rowOff>170021</xdr:rowOff>
    </xdr:to>
    <xdr:cxnSp macro="">
      <xdr:nvCxnSpPr>
        <xdr:cNvPr id="708" name="直線コネクタ 707">
          <a:extLst>
            <a:ext uri="{FF2B5EF4-FFF2-40B4-BE49-F238E27FC236}">
              <a16:creationId xmlns:a16="http://schemas.microsoft.com/office/drawing/2014/main" id="{00000000-0008-0000-0100-0000C4020000}"/>
            </a:ext>
          </a:extLst>
        </xdr:cNvPr>
        <xdr:cNvCxnSpPr/>
      </xdr:nvCxnSpPr>
      <xdr:spPr>
        <a:xfrm flipV="1">
          <a:off x="20434300" y="9928384"/>
          <a:ext cx="8890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127794</xdr:rowOff>
    </xdr:from>
    <xdr:to>
      <xdr:col>102</xdr:col>
      <xdr:colOff>165100</xdr:colOff>
      <xdr:row>59</xdr:row>
      <xdr:rowOff>57944</xdr:rowOff>
    </xdr:to>
    <xdr:sp macro="" textlink="">
      <xdr:nvSpPr>
        <xdr:cNvPr id="709" name="楕円 708">
          <a:extLst>
            <a:ext uri="{FF2B5EF4-FFF2-40B4-BE49-F238E27FC236}">
              <a16:creationId xmlns:a16="http://schemas.microsoft.com/office/drawing/2014/main" id="{00000000-0008-0000-0100-0000C5020000}"/>
            </a:ext>
          </a:extLst>
        </xdr:cNvPr>
        <xdr:cNvSpPr/>
      </xdr:nvSpPr>
      <xdr:spPr>
        <a:xfrm>
          <a:off x="19494500" y="10071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57</xdr:row>
      <xdr:rowOff>170021</xdr:rowOff>
    </xdr:from>
    <xdr:to>
      <xdr:col>107</xdr:col>
      <xdr:colOff>50800</xdr:colOff>
      <xdr:row>59</xdr:row>
      <xdr:rowOff>7144</xdr:rowOff>
    </xdr:to>
    <xdr:cxnSp macro="">
      <xdr:nvCxnSpPr>
        <xdr:cNvPr id="710" name="直線コネクタ 709">
          <a:extLst>
            <a:ext uri="{FF2B5EF4-FFF2-40B4-BE49-F238E27FC236}">
              <a16:creationId xmlns:a16="http://schemas.microsoft.com/office/drawing/2014/main" id="{00000000-0008-0000-0100-0000C6020000}"/>
            </a:ext>
          </a:extLst>
        </xdr:cNvPr>
        <xdr:cNvCxnSpPr/>
      </xdr:nvCxnSpPr>
      <xdr:spPr>
        <a:xfrm flipV="1">
          <a:off x="19545300" y="9942671"/>
          <a:ext cx="889000" cy="180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58</xdr:row>
      <xdr:rowOff>157797</xdr:rowOff>
    </xdr:from>
    <xdr:to>
      <xdr:col>98</xdr:col>
      <xdr:colOff>38100</xdr:colOff>
      <xdr:row>59</xdr:row>
      <xdr:rowOff>87947</xdr:rowOff>
    </xdr:to>
    <xdr:sp macro="" textlink="">
      <xdr:nvSpPr>
        <xdr:cNvPr id="711" name="楕円 710">
          <a:extLst>
            <a:ext uri="{FF2B5EF4-FFF2-40B4-BE49-F238E27FC236}">
              <a16:creationId xmlns:a16="http://schemas.microsoft.com/office/drawing/2014/main" id="{00000000-0008-0000-0100-0000C7020000}"/>
            </a:ext>
          </a:extLst>
        </xdr:cNvPr>
        <xdr:cNvSpPr/>
      </xdr:nvSpPr>
      <xdr:spPr>
        <a:xfrm>
          <a:off x="18605500" y="10101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7144</xdr:rowOff>
    </xdr:from>
    <xdr:to>
      <xdr:col>102</xdr:col>
      <xdr:colOff>114300</xdr:colOff>
      <xdr:row>59</xdr:row>
      <xdr:rowOff>37147</xdr:rowOff>
    </xdr:to>
    <xdr:cxnSp macro="">
      <xdr:nvCxnSpPr>
        <xdr:cNvPr id="712" name="直線コネクタ 711">
          <a:extLst>
            <a:ext uri="{FF2B5EF4-FFF2-40B4-BE49-F238E27FC236}">
              <a16:creationId xmlns:a16="http://schemas.microsoft.com/office/drawing/2014/main" id="{00000000-0008-0000-0100-0000C8020000}"/>
            </a:ext>
          </a:extLst>
        </xdr:cNvPr>
        <xdr:cNvCxnSpPr/>
      </xdr:nvCxnSpPr>
      <xdr:spPr>
        <a:xfrm flipV="1">
          <a:off x="18656300" y="10122694"/>
          <a:ext cx="889000" cy="3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99077</xdr:rowOff>
    </xdr:from>
    <xdr:ext cx="469744" cy="259045"/>
    <xdr:sp macro="" textlink="">
      <xdr:nvSpPr>
        <xdr:cNvPr id="713" name="n_1aveValue【学校施設】&#10;一人当たり面積">
          <a:extLst>
            <a:ext uri="{FF2B5EF4-FFF2-40B4-BE49-F238E27FC236}">
              <a16:creationId xmlns:a16="http://schemas.microsoft.com/office/drawing/2014/main" id="{00000000-0008-0000-0100-0000C9020000}"/>
            </a:ext>
          </a:extLst>
        </xdr:cNvPr>
        <xdr:cNvSpPr txBox="1"/>
      </xdr:nvSpPr>
      <xdr:spPr>
        <a:xfrm>
          <a:off x="21075727" y="10386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117651</xdr:rowOff>
    </xdr:from>
    <xdr:ext cx="469744" cy="259045"/>
    <xdr:sp macro="" textlink="">
      <xdr:nvSpPr>
        <xdr:cNvPr id="714" name="n_2aveValue【学校施設】&#10;一人当たり面積">
          <a:extLst>
            <a:ext uri="{FF2B5EF4-FFF2-40B4-BE49-F238E27FC236}">
              <a16:creationId xmlns:a16="http://schemas.microsoft.com/office/drawing/2014/main" id="{00000000-0008-0000-0100-0000CA020000}"/>
            </a:ext>
          </a:extLst>
        </xdr:cNvPr>
        <xdr:cNvSpPr txBox="1"/>
      </xdr:nvSpPr>
      <xdr:spPr>
        <a:xfrm>
          <a:off x="20199427" y="10404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169086</xdr:rowOff>
    </xdr:from>
    <xdr:ext cx="469744" cy="259045"/>
    <xdr:sp macro="" textlink="">
      <xdr:nvSpPr>
        <xdr:cNvPr id="715" name="n_3aveValue【学校施設】&#10;一人当たり面積">
          <a:extLst>
            <a:ext uri="{FF2B5EF4-FFF2-40B4-BE49-F238E27FC236}">
              <a16:creationId xmlns:a16="http://schemas.microsoft.com/office/drawing/2014/main" id="{00000000-0008-0000-0100-0000CB020000}"/>
            </a:ext>
          </a:extLst>
        </xdr:cNvPr>
        <xdr:cNvSpPr txBox="1"/>
      </xdr:nvSpPr>
      <xdr:spPr>
        <a:xfrm>
          <a:off x="19310427" y="10456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164799</xdr:rowOff>
    </xdr:from>
    <xdr:ext cx="469744" cy="259045"/>
    <xdr:sp macro="" textlink="">
      <xdr:nvSpPr>
        <xdr:cNvPr id="716" name="n_4aveValue【学校施設】&#10;一人当たり面積">
          <a:extLst>
            <a:ext uri="{FF2B5EF4-FFF2-40B4-BE49-F238E27FC236}">
              <a16:creationId xmlns:a16="http://schemas.microsoft.com/office/drawing/2014/main" id="{00000000-0008-0000-0100-0000CC020000}"/>
            </a:ext>
          </a:extLst>
        </xdr:cNvPr>
        <xdr:cNvSpPr txBox="1"/>
      </xdr:nvSpPr>
      <xdr:spPr>
        <a:xfrm>
          <a:off x="18421427" y="10451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51611</xdr:rowOff>
    </xdr:from>
    <xdr:ext cx="469744" cy="259045"/>
    <xdr:sp macro="" textlink="">
      <xdr:nvSpPr>
        <xdr:cNvPr id="717" name="n_1mainValue【学校施設】&#10;一人当たり面積">
          <a:extLst>
            <a:ext uri="{FF2B5EF4-FFF2-40B4-BE49-F238E27FC236}">
              <a16:creationId xmlns:a16="http://schemas.microsoft.com/office/drawing/2014/main" id="{00000000-0008-0000-0100-0000CD020000}"/>
            </a:ext>
          </a:extLst>
        </xdr:cNvPr>
        <xdr:cNvSpPr txBox="1"/>
      </xdr:nvSpPr>
      <xdr:spPr>
        <a:xfrm>
          <a:off x="21075727" y="9652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65898</xdr:rowOff>
    </xdr:from>
    <xdr:ext cx="469744" cy="259045"/>
    <xdr:sp macro="" textlink="">
      <xdr:nvSpPr>
        <xdr:cNvPr id="718" name="n_2mainValue【学校施設】&#10;一人当たり面積">
          <a:extLst>
            <a:ext uri="{FF2B5EF4-FFF2-40B4-BE49-F238E27FC236}">
              <a16:creationId xmlns:a16="http://schemas.microsoft.com/office/drawing/2014/main" id="{00000000-0008-0000-0100-0000CE020000}"/>
            </a:ext>
          </a:extLst>
        </xdr:cNvPr>
        <xdr:cNvSpPr txBox="1"/>
      </xdr:nvSpPr>
      <xdr:spPr>
        <a:xfrm>
          <a:off x="20199427" y="9667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74471</xdr:rowOff>
    </xdr:from>
    <xdr:ext cx="469744" cy="259045"/>
    <xdr:sp macro="" textlink="">
      <xdr:nvSpPr>
        <xdr:cNvPr id="719" name="n_3mainValue【学校施設】&#10;一人当たり面積">
          <a:extLst>
            <a:ext uri="{FF2B5EF4-FFF2-40B4-BE49-F238E27FC236}">
              <a16:creationId xmlns:a16="http://schemas.microsoft.com/office/drawing/2014/main" id="{00000000-0008-0000-0100-0000CF020000}"/>
            </a:ext>
          </a:extLst>
        </xdr:cNvPr>
        <xdr:cNvSpPr txBox="1"/>
      </xdr:nvSpPr>
      <xdr:spPr>
        <a:xfrm>
          <a:off x="19310427" y="9847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104474</xdr:rowOff>
    </xdr:from>
    <xdr:ext cx="469744" cy="259045"/>
    <xdr:sp macro="" textlink="">
      <xdr:nvSpPr>
        <xdr:cNvPr id="720" name="n_4mainValue【学校施設】&#10;一人当たり面積">
          <a:extLst>
            <a:ext uri="{FF2B5EF4-FFF2-40B4-BE49-F238E27FC236}">
              <a16:creationId xmlns:a16="http://schemas.microsoft.com/office/drawing/2014/main" id="{00000000-0008-0000-0100-0000D0020000}"/>
            </a:ext>
          </a:extLst>
        </xdr:cNvPr>
        <xdr:cNvSpPr txBox="1"/>
      </xdr:nvSpPr>
      <xdr:spPr>
        <a:xfrm>
          <a:off x="18421427" y="9877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1" name="正方形/長方形 720">
          <a:extLst>
            <a:ext uri="{FF2B5EF4-FFF2-40B4-BE49-F238E27FC236}">
              <a16:creationId xmlns:a16="http://schemas.microsoft.com/office/drawing/2014/main" id="{00000000-0008-0000-0100-0000D1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2" name="正方形/長方形 721">
          <a:extLst>
            <a:ext uri="{FF2B5EF4-FFF2-40B4-BE49-F238E27FC236}">
              <a16:creationId xmlns:a16="http://schemas.microsoft.com/office/drawing/2014/main" id="{00000000-0008-0000-0100-0000D2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3" name="正方形/長方形 722">
          <a:extLst>
            <a:ext uri="{FF2B5EF4-FFF2-40B4-BE49-F238E27FC236}">
              <a16:creationId xmlns:a16="http://schemas.microsoft.com/office/drawing/2014/main" id="{00000000-0008-0000-0100-0000D3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4" name="正方形/長方形 723">
          <a:extLst>
            <a:ext uri="{FF2B5EF4-FFF2-40B4-BE49-F238E27FC236}">
              <a16:creationId xmlns:a16="http://schemas.microsoft.com/office/drawing/2014/main" id="{00000000-0008-0000-0100-0000D4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5" name="正方形/長方形 724">
          <a:extLst>
            <a:ext uri="{FF2B5EF4-FFF2-40B4-BE49-F238E27FC236}">
              <a16:creationId xmlns:a16="http://schemas.microsoft.com/office/drawing/2014/main" id="{00000000-0008-0000-0100-0000D5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6" name="正方形/長方形 725">
          <a:extLst>
            <a:ext uri="{FF2B5EF4-FFF2-40B4-BE49-F238E27FC236}">
              <a16:creationId xmlns:a16="http://schemas.microsoft.com/office/drawing/2014/main" id="{00000000-0008-0000-0100-0000D6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7" name="正方形/長方形 726">
          <a:extLst>
            <a:ext uri="{FF2B5EF4-FFF2-40B4-BE49-F238E27FC236}">
              <a16:creationId xmlns:a16="http://schemas.microsoft.com/office/drawing/2014/main" id="{00000000-0008-0000-0100-0000D7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8" name="正方形/長方形 727">
          <a:extLst>
            <a:ext uri="{FF2B5EF4-FFF2-40B4-BE49-F238E27FC236}">
              <a16:creationId xmlns:a16="http://schemas.microsoft.com/office/drawing/2014/main" id="{00000000-0008-0000-0100-0000D8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9" name="テキスト ボックス 728">
          <a:extLst>
            <a:ext uri="{FF2B5EF4-FFF2-40B4-BE49-F238E27FC236}">
              <a16:creationId xmlns:a16="http://schemas.microsoft.com/office/drawing/2014/main" id="{00000000-0008-0000-0100-0000D9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0" name="直線コネクタ 729">
          <a:extLst>
            <a:ext uri="{FF2B5EF4-FFF2-40B4-BE49-F238E27FC236}">
              <a16:creationId xmlns:a16="http://schemas.microsoft.com/office/drawing/2014/main" id="{00000000-0008-0000-0100-0000DA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1" name="テキスト ボックス 730">
          <a:extLst>
            <a:ext uri="{FF2B5EF4-FFF2-40B4-BE49-F238E27FC236}">
              <a16:creationId xmlns:a16="http://schemas.microsoft.com/office/drawing/2014/main" id="{00000000-0008-0000-0100-0000DB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32" name="直線コネクタ 731">
          <a:extLst>
            <a:ext uri="{FF2B5EF4-FFF2-40B4-BE49-F238E27FC236}">
              <a16:creationId xmlns:a16="http://schemas.microsoft.com/office/drawing/2014/main" id="{00000000-0008-0000-0100-0000DC020000}"/>
            </a:ext>
          </a:extLst>
        </xdr:cNvPr>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733" name="テキスト ボックス 732">
          <a:extLst>
            <a:ext uri="{FF2B5EF4-FFF2-40B4-BE49-F238E27FC236}">
              <a16:creationId xmlns:a16="http://schemas.microsoft.com/office/drawing/2014/main" id="{00000000-0008-0000-0100-0000DD020000}"/>
            </a:ext>
          </a:extLst>
        </xdr:cNvPr>
        <xdr:cNvSpPr txBox="1"/>
      </xdr:nvSpPr>
      <xdr:spPr>
        <a:xfrm>
          <a:off x="11978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34" name="直線コネクタ 733">
          <a:extLst>
            <a:ext uri="{FF2B5EF4-FFF2-40B4-BE49-F238E27FC236}">
              <a16:creationId xmlns:a16="http://schemas.microsoft.com/office/drawing/2014/main" id="{00000000-0008-0000-0100-0000DE020000}"/>
            </a:ext>
          </a:extLst>
        </xdr:cNvPr>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35" name="テキスト ボックス 734">
          <a:extLst>
            <a:ext uri="{FF2B5EF4-FFF2-40B4-BE49-F238E27FC236}">
              <a16:creationId xmlns:a16="http://schemas.microsoft.com/office/drawing/2014/main" id="{00000000-0008-0000-0100-0000DF020000}"/>
            </a:ext>
          </a:extLst>
        </xdr:cNvPr>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36" name="直線コネクタ 735">
          <a:extLst>
            <a:ext uri="{FF2B5EF4-FFF2-40B4-BE49-F238E27FC236}">
              <a16:creationId xmlns:a16="http://schemas.microsoft.com/office/drawing/2014/main" id="{00000000-0008-0000-0100-0000E0020000}"/>
            </a:ext>
          </a:extLst>
        </xdr:cNvPr>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37" name="テキスト ボックス 736">
          <a:extLst>
            <a:ext uri="{FF2B5EF4-FFF2-40B4-BE49-F238E27FC236}">
              <a16:creationId xmlns:a16="http://schemas.microsoft.com/office/drawing/2014/main" id="{00000000-0008-0000-0100-0000E1020000}"/>
            </a:ext>
          </a:extLst>
        </xdr:cNvPr>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38" name="直線コネクタ 737">
          <a:extLst>
            <a:ext uri="{FF2B5EF4-FFF2-40B4-BE49-F238E27FC236}">
              <a16:creationId xmlns:a16="http://schemas.microsoft.com/office/drawing/2014/main" id="{00000000-0008-0000-0100-0000E2020000}"/>
            </a:ext>
          </a:extLst>
        </xdr:cNvPr>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39" name="テキスト ボックス 738">
          <a:extLst>
            <a:ext uri="{FF2B5EF4-FFF2-40B4-BE49-F238E27FC236}">
              <a16:creationId xmlns:a16="http://schemas.microsoft.com/office/drawing/2014/main" id="{00000000-0008-0000-0100-0000E3020000}"/>
            </a:ext>
          </a:extLst>
        </xdr:cNvPr>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0" name="直線コネクタ 739">
          <a:extLst>
            <a:ext uri="{FF2B5EF4-FFF2-40B4-BE49-F238E27FC236}">
              <a16:creationId xmlns:a16="http://schemas.microsoft.com/office/drawing/2014/main" id="{00000000-0008-0000-0100-0000E4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41" name="テキスト ボックス 740">
          <a:extLst>
            <a:ext uri="{FF2B5EF4-FFF2-40B4-BE49-F238E27FC236}">
              <a16:creationId xmlns:a16="http://schemas.microsoft.com/office/drawing/2014/main" id="{00000000-0008-0000-0100-0000E5020000}"/>
            </a:ext>
          </a:extLst>
        </xdr:cNvPr>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2" name="【児童館】&#10;有形固定資産減価償却率グラフ枠">
          <a:extLst>
            <a:ext uri="{FF2B5EF4-FFF2-40B4-BE49-F238E27FC236}">
              <a16:creationId xmlns:a16="http://schemas.microsoft.com/office/drawing/2014/main" id="{00000000-0008-0000-0100-0000E6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79248</xdr:rowOff>
    </xdr:from>
    <xdr:to>
      <xdr:col>85</xdr:col>
      <xdr:colOff>126364</xdr:colOff>
      <xdr:row>86</xdr:row>
      <xdr:rowOff>38100</xdr:rowOff>
    </xdr:to>
    <xdr:cxnSp macro="">
      <xdr:nvCxnSpPr>
        <xdr:cNvPr id="743" name="直線コネクタ 742">
          <a:extLst>
            <a:ext uri="{FF2B5EF4-FFF2-40B4-BE49-F238E27FC236}">
              <a16:creationId xmlns:a16="http://schemas.microsoft.com/office/drawing/2014/main" id="{00000000-0008-0000-0100-0000E7020000}"/>
            </a:ext>
          </a:extLst>
        </xdr:cNvPr>
        <xdr:cNvCxnSpPr/>
      </xdr:nvCxnSpPr>
      <xdr:spPr>
        <a:xfrm flipV="1">
          <a:off x="16318864" y="13452348"/>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41927</xdr:rowOff>
    </xdr:from>
    <xdr:ext cx="469744" cy="259045"/>
    <xdr:sp macro="" textlink="">
      <xdr:nvSpPr>
        <xdr:cNvPr id="744" name="【児童館】&#10;有形固定資産減価償却率最小値テキスト">
          <a:extLst>
            <a:ext uri="{FF2B5EF4-FFF2-40B4-BE49-F238E27FC236}">
              <a16:creationId xmlns:a16="http://schemas.microsoft.com/office/drawing/2014/main" id="{00000000-0008-0000-0100-0000E8020000}"/>
            </a:ext>
          </a:extLst>
        </xdr:cNvPr>
        <xdr:cNvSpPr txBox="1"/>
      </xdr:nvSpPr>
      <xdr:spPr>
        <a:xfrm>
          <a:off x="16357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38100</xdr:rowOff>
    </xdr:from>
    <xdr:to>
      <xdr:col>86</xdr:col>
      <xdr:colOff>25400</xdr:colOff>
      <xdr:row>86</xdr:row>
      <xdr:rowOff>38100</xdr:rowOff>
    </xdr:to>
    <xdr:cxnSp macro="">
      <xdr:nvCxnSpPr>
        <xdr:cNvPr id="745" name="直線コネクタ 744">
          <a:extLst>
            <a:ext uri="{FF2B5EF4-FFF2-40B4-BE49-F238E27FC236}">
              <a16:creationId xmlns:a16="http://schemas.microsoft.com/office/drawing/2014/main" id="{00000000-0008-0000-0100-0000E9020000}"/>
            </a:ext>
          </a:extLst>
        </xdr:cNvPr>
        <xdr:cNvCxnSpPr/>
      </xdr:nvCxnSpPr>
      <xdr:spPr>
        <a:xfrm>
          <a:off x="16230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25925</xdr:rowOff>
    </xdr:from>
    <xdr:ext cx="405111" cy="259045"/>
    <xdr:sp macro="" textlink="">
      <xdr:nvSpPr>
        <xdr:cNvPr id="746" name="【児童館】&#10;有形固定資産減価償却率最大値テキスト">
          <a:extLst>
            <a:ext uri="{FF2B5EF4-FFF2-40B4-BE49-F238E27FC236}">
              <a16:creationId xmlns:a16="http://schemas.microsoft.com/office/drawing/2014/main" id="{00000000-0008-0000-0100-0000EA020000}"/>
            </a:ext>
          </a:extLst>
        </xdr:cNvPr>
        <xdr:cNvSpPr txBox="1"/>
      </xdr:nvSpPr>
      <xdr:spPr>
        <a:xfrm>
          <a:off x="16357600" y="13227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79248</xdr:rowOff>
    </xdr:from>
    <xdr:to>
      <xdr:col>86</xdr:col>
      <xdr:colOff>25400</xdr:colOff>
      <xdr:row>78</xdr:row>
      <xdr:rowOff>79248</xdr:rowOff>
    </xdr:to>
    <xdr:cxnSp macro="">
      <xdr:nvCxnSpPr>
        <xdr:cNvPr id="747" name="直線コネクタ 746">
          <a:extLst>
            <a:ext uri="{FF2B5EF4-FFF2-40B4-BE49-F238E27FC236}">
              <a16:creationId xmlns:a16="http://schemas.microsoft.com/office/drawing/2014/main" id="{00000000-0008-0000-0100-0000EB020000}"/>
            </a:ext>
          </a:extLst>
        </xdr:cNvPr>
        <xdr:cNvCxnSpPr/>
      </xdr:nvCxnSpPr>
      <xdr:spPr>
        <a:xfrm>
          <a:off x="16230600" y="13452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133621</xdr:rowOff>
    </xdr:from>
    <xdr:ext cx="405111" cy="259045"/>
    <xdr:sp macro="" textlink="">
      <xdr:nvSpPr>
        <xdr:cNvPr id="748" name="【児童館】&#10;有形固定資産減価償却率平均値テキスト">
          <a:extLst>
            <a:ext uri="{FF2B5EF4-FFF2-40B4-BE49-F238E27FC236}">
              <a16:creationId xmlns:a16="http://schemas.microsoft.com/office/drawing/2014/main" id="{00000000-0008-0000-0100-0000EC020000}"/>
            </a:ext>
          </a:extLst>
        </xdr:cNvPr>
        <xdr:cNvSpPr txBox="1"/>
      </xdr:nvSpPr>
      <xdr:spPr>
        <a:xfrm>
          <a:off x="16357600" y="136781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110744</xdr:rowOff>
    </xdr:from>
    <xdr:to>
      <xdr:col>85</xdr:col>
      <xdr:colOff>177800</xdr:colOff>
      <xdr:row>81</xdr:row>
      <xdr:rowOff>40894</xdr:rowOff>
    </xdr:to>
    <xdr:sp macro="" textlink="">
      <xdr:nvSpPr>
        <xdr:cNvPr id="749" name="フローチャート: 判断 748">
          <a:extLst>
            <a:ext uri="{FF2B5EF4-FFF2-40B4-BE49-F238E27FC236}">
              <a16:creationId xmlns:a16="http://schemas.microsoft.com/office/drawing/2014/main" id="{00000000-0008-0000-0100-0000ED020000}"/>
            </a:ext>
          </a:extLst>
        </xdr:cNvPr>
        <xdr:cNvSpPr/>
      </xdr:nvSpPr>
      <xdr:spPr>
        <a:xfrm>
          <a:off x="16268700" y="13826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69596</xdr:rowOff>
    </xdr:from>
    <xdr:to>
      <xdr:col>81</xdr:col>
      <xdr:colOff>101600</xdr:colOff>
      <xdr:row>80</xdr:row>
      <xdr:rowOff>171196</xdr:rowOff>
    </xdr:to>
    <xdr:sp macro="" textlink="">
      <xdr:nvSpPr>
        <xdr:cNvPr id="750" name="フローチャート: 判断 749">
          <a:extLst>
            <a:ext uri="{FF2B5EF4-FFF2-40B4-BE49-F238E27FC236}">
              <a16:creationId xmlns:a16="http://schemas.microsoft.com/office/drawing/2014/main" id="{00000000-0008-0000-0100-0000EE020000}"/>
            </a:ext>
          </a:extLst>
        </xdr:cNvPr>
        <xdr:cNvSpPr/>
      </xdr:nvSpPr>
      <xdr:spPr>
        <a:xfrm>
          <a:off x="15430500" y="13785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79</xdr:row>
      <xdr:rowOff>133604</xdr:rowOff>
    </xdr:from>
    <xdr:to>
      <xdr:col>76</xdr:col>
      <xdr:colOff>165100</xdr:colOff>
      <xdr:row>80</xdr:row>
      <xdr:rowOff>63754</xdr:rowOff>
    </xdr:to>
    <xdr:sp macro="" textlink="">
      <xdr:nvSpPr>
        <xdr:cNvPr id="751" name="フローチャート: 判断 750">
          <a:extLst>
            <a:ext uri="{FF2B5EF4-FFF2-40B4-BE49-F238E27FC236}">
              <a16:creationId xmlns:a16="http://schemas.microsoft.com/office/drawing/2014/main" id="{00000000-0008-0000-0100-0000EF020000}"/>
            </a:ext>
          </a:extLst>
        </xdr:cNvPr>
        <xdr:cNvSpPr/>
      </xdr:nvSpPr>
      <xdr:spPr>
        <a:xfrm>
          <a:off x="14541500" y="13678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79</xdr:row>
      <xdr:rowOff>122174</xdr:rowOff>
    </xdr:from>
    <xdr:to>
      <xdr:col>72</xdr:col>
      <xdr:colOff>38100</xdr:colOff>
      <xdr:row>80</xdr:row>
      <xdr:rowOff>52324</xdr:rowOff>
    </xdr:to>
    <xdr:sp macro="" textlink="">
      <xdr:nvSpPr>
        <xdr:cNvPr id="752" name="フローチャート: 判断 751">
          <a:extLst>
            <a:ext uri="{FF2B5EF4-FFF2-40B4-BE49-F238E27FC236}">
              <a16:creationId xmlns:a16="http://schemas.microsoft.com/office/drawing/2014/main" id="{00000000-0008-0000-0100-0000F0020000}"/>
            </a:ext>
          </a:extLst>
        </xdr:cNvPr>
        <xdr:cNvSpPr/>
      </xdr:nvSpPr>
      <xdr:spPr>
        <a:xfrm>
          <a:off x="13652500" y="13666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79</xdr:row>
      <xdr:rowOff>87885</xdr:rowOff>
    </xdr:from>
    <xdr:to>
      <xdr:col>67</xdr:col>
      <xdr:colOff>101600</xdr:colOff>
      <xdr:row>80</xdr:row>
      <xdr:rowOff>18035</xdr:rowOff>
    </xdr:to>
    <xdr:sp macro="" textlink="">
      <xdr:nvSpPr>
        <xdr:cNvPr id="753" name="フローチャート: 判断 752">
          <a:extLst>
            <a:ext uri="{FF2B5EF4-FFF2-40B4-BE49-F238E27FC236}">
              <a16:creationId xmlns:a16="http://schemas.microsoft.com/office/drawing/2014/main" id="{00000000-0008-0000-0100-0000F1020000}"/>
            </a:ext>
          </a:extLst>
        </xdr:cNvPr>
        <xdr:cNvSpPr/>
      </xdr:nvSpPr>
      <xdr:spPr>
        <a:xfrm>
          <a:off x="12763500" y="1363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4" name="テキスト ボックス 753">
          <a:extLst>
            <a:ext uri="{FF2B5EF4-FFF2-40B4-BE49-F238E27FC236}">
              <a16:creationId xmlns:a16="http://schemas.microsoft.com/office/drawing/2014/main" id="{00000000-0008-0000-0100-0000F2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5" name="テキスト ボックス 754">
          <a:extLst>
            <a:ext uri="{FF2B5EF4-FFF2-40B4-BE49-F238E27FC236}">
              <a16:creationId xmlns:a16="http://schemas.microsoft.com/office/drawing/2014/main" id="{00000000-0008-0000-0100-0000F3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6" name="テキスト ボックス 755">
          <a:extLst>
            <a:ext uri="{FF2B5EF4-FFF2-40B4-BE49-F238E27FC236}">
              <a16:creationId xmlns:a16="http://schemas.microsoft.com/office/drawing/2014/main" id="{00000000-0008-0000-0100-0000F4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7" name="テキスト ボックス 756">
          <a:extLst>
            <a:ext uri="{FF2B5EF4-FFF2-40B4-BE49-F238E27FC236}">
              <a16:creationId xmlns:a16="http://schemas.microsoft.com/office/drawing/2014/main" id="{00000000-0008-0000-0100-0000F5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8" name="テキスト ボックス 757">
          <a:extLst>
            <a:ext uri="{FF2B5EF4-FFF2-40B4-BE49-F238E27FC236}">
              <a16:creationId xmlns:a16="http://schemas.microsoft.com/office/drawing/2014/main" id="{00000000-0008-0000-0100-0000F6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158750</xdr:rowOff>
    </xdr:from>
    <xdr:to>
      <xdr:col>85</xdr:col>
      <xdr:colOff>177800</xdr:colOff>
      <xdr:row>86</xdr:row>
      <xdr:rowOff>88900</xdr:rowOff>
    </xdr:to>
    <xdr:sp macro="" textlink="">
      <xdr:nvSpPr>
        <xdr:cNvPr id="759" name="楕円 758">
          <a:extLst>
            <a:ext uri="{FF2B5EF4-FFF2-40B4-BE49-F238E27FC236}">
              <a16:creationId xmlns:a16="http://schemas.microsoft.com/office/drawing/2014/main" id="{00000000-0008-0000-0100-0000F7020000}"/>
            </a:ext>
          </a:extLst>
        </xdr:cNvPr>
        <xdr:cNvSpPr/>
      </xdr:nvSpPr>
      <xdr:spPr>
        <a:xfrm>
          <a:off x="162687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73677</xdr:rowOff>
    </xdr:from>
    <xdr:ext cx="469744" cy="259045"/>
    <xdr:sp macro="" textlink="">
      <xdr:nvSpPr>
        <xdr:cNvPr id="760" name="【児童館】&#10;有形固定資産減価償却率該当値テキスト">
          <a:extLst>
            <a:ext uri="{FF2B5EF4-FFF2-40B4-BE49-F238E27FC236}">
              <a16:creationId xmlns:a16="http://schemas.microsoft.com/office/drawing/2014/main" id="{00000000-0008-0000-0100-0000F8020000}"/>
            </a:ext>
          </a:extLst>
        </xdr:cNvPr>
        <xdr:cNvSpPr txBox="1"/>
      </xdr:nvSpPr>
      <xdr:spPr>
        <a:xfrm>
          <a:off x="16357600"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158750</xdr:rowOff>
    </xdr:from>
    <xdr:to>
      <xdr:col>81</xdr:col>
      <xdr:colOff>101600</xdr:colOff>
      <xdr:row>86</xdr:row>
      <xdr:rowOff>88900</xdr:rowOff>
    </xdr:to>
    <xdr:sp macro="" textlink="">
      <xdr:nvSpPr>
        <xdr:cNvPr id="761" name="楕円 760">
          <a:extLst>
            <a:ext uri="{FF2B5EF4-FFF2-40B4-BE49-F238E27FC236}">
              <a16:creationId xmlns:a16="http://schemas.microsoft.com/office/drawing/2014/main" id="{00000000-0008-0000-0100-0000F9020000}"/>
            </a:ext>
          </a:extLst>
        </xdr:cNvPr>
        <xdr:cNvSpPr/>
      </xdr:nvSpPr>
      <xdr:spPr>
        <a:xfrm>
          <a:off x="15430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38100</xdr:rowOff>
    </xdr:from>
    <xdr:to>
      <xdr:col>85</xdr:col>
      <xdr:colOff>127000</xdr:colOff>
      <xdr:row>86</xdr:row>
      <xdr:rowOff>38100</xdr:rowOff>
    </xdr:to>
    <xdr:cxnSp macro="">
      <xdr:nvCxnSpPr>
        <xdr:cNvPr id="762" name="直線コネクタ 761">
          <a:extLst>
            <a:ext uri="{FF2B5EF4-FFF2-40B4-BE49-F238E27FC236}">
              <a16:creationId xmlns:a16="http://schemas.microsoft.com/office/drawing/2014/main" id="{00000000-0008-0000-0100-0000FA020000}"/>
            </a:ext>
          </a:extLst>
        </xdr:cNvPr>
        <xdr:cNvCxnSpPr/>
      </xdr:nvCxnSpPr>
      <xdr:spPr>
        <a:xfrm>
          <a:off x="15481300" y="1478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158750</xdr:rowOff>
    </xdr:from>
    <xdr:to>
      <xdr:col>76</xdr:col>
      <xdr:colOff>165100</xdr:colOff>
      <xdr:row>86</xdr:row>
      <xdr:rowOff>88900</xdr:rowOff>
    </xdr:to>
    <xdr:sp macro="" textlink="">
      <xdr:nvSpPr>
        <xdr:cNvPr id="763" name="楕円 762">
          <a:extLst>
            <a:ext uri="{FF2B5EF4-FFF2-40B4-BE49-F238E27FC236}">
              <a16:creationId xmlns:a16="http://schemas.microsoft.com/office/drawing/2014/main" id="{00000000-0008-0000-0100-0000FB020000}"/>
            </a:ext>
          </a:extLst>
        </xdr:cNvPr>
        <xdr:cNvSpPr/>
      </xdr:nvSpPr>
      <xdr:spPr>
        <a:xfrm>
          <a:off x="14541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38100</xdr:rowOff>
    </xdr:from>
    <xdr:to>
      <xdr:col>81</xdr:col>
      <xdr:colOff>50800</xdr:colOff>
      <xdr:row>86</xdr:row>
      <xdr:rowOff>38100</xdr:rowOff>
    </xdr:to>
    <xdr:cxnSp macro="">
      <xdr:nvCxnSpPr>
        <xdr:cNvPr id="764" name="直線コネクタ 763">
          <a:extLst>
            <a:ext uri="{FF2B5EF4-FFF2-40B4-BE49-F238E27FC236}">
              <a16:creationId xmlns:a16="http://schemas.microsoft.com/office/drawing/2014/main" id="{00000000-0008-0000-0100-0000FC020000}"/>
            </a:ext>
          </a:extLst>
        </xdr:cNvPr>
        <xdr:cNvCxnSpPr/>
      </xdr:nvCxnSpPr>
      <xdr:spPr>
        <a:xfrm>
          <a:off x="14592300" y="1478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158750</xdr:rowOff>
    </xdr:from>
    <xdr:to>
      <xdr:col>72</xdr:col>
      <xdr:colOff>38100</xdr:colOff>
      <xdr:row>86</xdr:row>
      <xdr:rowOff>88900</xdr:rowOff>
    </xdr:to>
    <xdr:sp macro="" textlink="">
      <xdr:nvSpPr>
        <xdr:cNvPr id="765" name="楕円 764">
          <a:extLst>
            <a:ext uri="{FF2B5EF4-FFF2-40B4-BE49-F238E27FC236}">
              <a16:creationId xmlns:a16="http://schemas.microsoft.com/office/drawing/2014/main" id="{00000000-0008-0000-0100-0000FD020000}"/>
            </a:ext>
          </a:extLst>
        </xdr:cNvPr>
        <xdr:cNvSpPr/>
      </xdr:nvSpPr>
      <xdr:spPr>
        <a:xfrm>
          <a:off x="13652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38100</xdr:rowOff>
    </xdr:from>
    <xdr:to>
      <xdr:col>76</xdr:col>
      <xdr:colOff>114300</xdr:colOff>
      <xdr:row>86</xdr:row>
      <xdr:rowOff>38100</xdr:rowOff>
    </xdr:to>
    <xdr:cxnSp macro="">
      <xdr:nvCxnSpPr>
        <xdr:cNvPr id="766" name="直線コネクタ 765">
          <a:extLst>
            <a:ext uri="{FF2B5EF4-FFF2-40B4-BE49-F238E27FC236}">
              <a16:creationId xmlns:a16="http://schemas.microsoft.com/office/drawing/2014/main" id="{00000000-0008-0000-0100-0000FE020000}"/>
            </a:ext>
          </a:extLst>
        </xdr:cNvPr>
        <xdr:cNvCxnSpPr/>
      </xdr:nvCxnSpPr>
      <xdr:spPr>
        <a:xfrm>
          <a:off x="13703300" y="1478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158750</xdr:rowOff>
    </xdr:from>
    <xdr:to>
      <xdr:col>67</xdr:col>
      <xdr:colOff>101600</xdr:colOff>
      <xdr:row>86</xdr:row>
      <xdr:rowOff>88900</xdr:rowOff>
    </xdr:to>
    <xdr:sp macro="" textlink="">
      <xdr:nvSpPr>
        <xdr:cNvPr id="767" name="楕円 766">
          <a:extLst>
            <a:ext uri="{FF2B5EF4-FFF2-40B4-BE49-F238E27FC236}">
              <a16:creationId xmlns:a16="http://schemas.microsoft.com/office/drawing/2014/main" id="{00000000-0008-0000-0100-0000FF020000}"/>
            </a:ext>
          </a:extLst>
        </xdr:cNvPr>
        <xdr:cNvSpPr/>
      </xdr:nvSpPr>
      <xdr:spPr>
        <a:xfrm>
          <a:off x="12763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38100</xdr:rowOff>
    </xdr:from>
    <xdr:to>
      <xdr:col>71</xdr:col>
      <xdr:colOff>177800</xdr:colOff>
      <xdr:row>86</xdr:row>
      <xdr:rowOff>38100</xdr:rowOff>
    </xdr:to>
    <xdr:cxnSp macro="">
      <xdr:nvCxnSpPr>
        <xdr:cNvPr id="768" name="直線コネクタ 767">
          <a:extLst>
            <a:ext uri="{FF2B5EF4-FFF2-40B4-BE49-F238E27FC236}">
              <a16:creationId xmlns:a16="http://schemas.microsoft.com/office/drawing/2014/main" id="{00000000-0008-0000-0100-000000030000}"/>
            </a:ext>
          </a:extLst>
        </xdr:cNvPr>
        <xdr:cNvCxnSpPr/>
      </xdr:nvCxnSpPr>
      <xdr:spPr>
        <a:xfrm>
          <a:off x="12814300" y="1478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16273</xdr:rowOff>
    </xdr:from>
    <xdr:ext cx="405111" cy="259045"/>
    <xdr:sp macro="" textlink="">
      <xdr:nvSpPr>
        <xdr:cNvPr id="769" name="n_1aveValue【児童館】&#10;有形固定資産減価償却率">
          <a:extLst>
            <a:ext uri="{FF2B5EF4-FFF2-40B4-BE49-F238E27FC236}">
              <a16:creationId xmlns:a16="http://schemas.microsoft.com/office/drawing/2014/main" id="{00000000-0008-0000-0100-000001030000}"/>
            </a:ext>
          </a:extLst>
        </xdr:cNvPr>
        <xdr:cNvSpPr txBox="1"/>
      </xdr:nvSpPr>
      <xdr:spPr>
        <a:xfrm>
          <a:off x="15266044" y="13560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80281</xdr:rowOff>
    </xdr:from>
    <xdr:ext cx="405111" cy="259045"/>
    <xdr:sp macro="" textlink="">
      <xdr:nvSpPr>
        <xdr:cNvPr id="770" name="n_2aveValue【児童館】&#10;有形固定資産減価償却率">
          <a:extLst>
            <a:ext uri="{FF2B5EF4-FFF2-40B4-BE49-F238E27FC236}">
              <a16:creationId xmlns:a16="http://schemas.microsoft.com/office/drawing/2014/main" id="{00000000-0008-0000-0100-000002030000}"/>
            </a:ext>
          </a:extLst>
        </xdr:cNvPr>
        <xdr:cNvSpPr txBox="1"/>
      </xdr:nvSpPr>
      <xdr:spPr>
        <a:xfrm>
          <a:off x="14389744" y="13453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68851</xdr:rowOff>
    </xdr:from>
    <xdr:ext cx="405111" cy="259045"/>
    <xdr:sp macro="" textlink="">
      <xdr:nvSpPr>
        <xdr:cNvPr id="771" name="n_3aveValue【児童館】&#10;有形固定資産減価償却率">
          <a:extLst>
            <a:ext uri="{FF2B5EF4-FFF2-40B4-BE49-F238E27FC236}">
              <a16:creationId xmlns:a16="http://schemas.microsoft.com/office/drawing/2014/main" id="{00000000-0008-0000-0100-000003030000}"/>
            </a:ext>
          </a:extLst>
        </xdr:cNvPr>
        <xdr:cNvSpPr txBox="1"/>
      </xdr:nvSpPr>
      <xdr:spPr>
        <a:xfrm>
          <a:off x="13500744" y="13441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34562</xdr:rowOff>
    </xdr:from>
    <xdr:ext cx="405111" cy="259045"/>
    <xdr:sp macro="" textlink="">
      <xdr:nvSpPr>
        <xdr:cNvPr id="772" name="n_4aveValue【児童館】&#10;有形固定資産減価償却率">
          <a:extLst>
            <a:ext uri="{FF2B5EF4-FFF2-40B4-BE49-F238E27FC236}">
              <a16:creationId xmlns:a16="http://schemas.microsoft.com/office/drawing/2014/main" id="{00000000-0008-0000-0100-000004030000}"/>
            </a:ext>
          </a:extLst>
        </xdr:cNvPr>
        <xdr:cNvSpPr txBox="1"/>
      </xdr:nvSpPr>
      <xdr:spPr>
        <a:xfrm>
          <a:off x="12611744" y="13407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86</xdr:row>
      <xdr:rowOff>80027</xdr:rowOff>
    </xdr:from>
    <xdr:ext cx="469744" cy="259045"/>
    <xdr:sp macro="" textlink="">
      <xdr:nvSpPr>
        <xdr:cNvPr id="773" name="n_1mainValue【児童館】&#10;有形固定資産減価償却率">
          <a:extLst>
            <a:ext uri="{FF2B5EF4-FFF2-40B4-BE49-F238E27FC236}">
              <a16:creationId xmlns:a16="http://schemas.microsoft.com/office/drawing/2014/main" id="{00000000-0008-0000-0100-000005030000}"/>
            </a:ext>
          </a:extLst>
        </xdr:cNvPr>
        <xdr:cNvSpPr txBox="1"/>
      </xdr:nvSpPr>
      <xdr:spPr>
        <a:xfrm>
          <a:off x="152337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86</xdr:row>
      <xdr:rowOff>80027</xdr:rowOff>
    </xdr:from>
    <xdr:ext cx="469744" cy="259045"/>
    <xdr:sp macro="" textlink="">
      <xdr:nvSpPr>
        <xdr:cNvPr id="774" name="n_2mainValue【児童館】&#10;有形固定資産減価償却率">
          <a:extLst>
            <a:ext uri="{FF2B5EF4-FFF2-40B4-BE49-F238E27FC236}">
              <a16:creationId xmlns:a16="http://schemas.microsoft.com/office/drawing/2014/main" id="{00000000-0008-0000-0100-000006030000}"/>
            </a:ext>
          </a:extLst>
        </xdr:cNvPr>
        <xdr:cNvSpPr txBox="1"/>
      </xdr:nvSpPr>
      <xdr:spPr>
        <a:xfrm>
          <a:off x="14357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86</xdr:row>
      <xdr:rowOff>80027</xdr:rowOff>
    </xdr:from>
    <xdr:ext cx="469744" cy="259045"/>
    <xdr:sp macro="" textlink="">
      <xdr:nvSpPr>
        <xdr:cNvPr id="775" name="n_3mainValue【児童館】&#10;有形固定資産減価償却率">
          <a:extLst>
            <a:ext uri="{FF2B5EF4-FFF2-40B4-BE49-F238E27FC236}">
              <a16:creationId xmlns:a16="http://schemas.microsoft.com/office/drawing/2014/main" id="{00000000-0008-0000-0100-000007030000}"/>
            </a:ext>
          </a:extLst>
        </xdr:cNvPr>
        <xdr:cNvSpPr txBox="1"/>
      </xdr:nvSpPr>
      <xdr:spPr>
        <a:xfrm>
          <a:off x="13468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86</xdr:row>
      <xdr:rowOff>80027</xdr:rowOff>
    </xdr:from>
    <xdr:ext cx="469744" cy="259045"/>
    <xdr:sp macro="" textlink="">
      <xdr:nvSpPr>
        <xdr:cNvPr id="776" name="n_4mainValue【児童館】&#10;有形固定資産減価償却率">
          <a:extLst>
            <a:ext uri="{FF2B5EF4-FFF2-40B4-BE49-F238E27FC236}">
              <a16:creationId xmlns:a16="http://schemas.microsoft.com/office/drawing/2014/main" id="{00000000-0008-0000-0100-000008030000}"/>
            </a:ext>
          </a:extLst>
        </xdr:cNvPr>
        <xdr:cNvSpPr txBox="1"/>
      </xdr:nvSpPr>
      <xdr:spPr>
        <a:xfrm>
          <a:off x="12579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7" name="正方形/長方形 776">
          <a:extLst>
            <a:ext uri="{FF2B5EF4-FFF2-40B4-BE49-F238E27FC236}">
              <a16:creationId xmlns:a16="http://schemas.microsoft.com/office/drawing/2014/main" id="{00000000-0008-0000-0100-000009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8" name="正方形/長方形 777">
          <a:extLst>
            <a:ext uri="{FF2B5EF4-FFF2-40B4-BE49-F238E27FC236}">
              <a16:creationId xmlns:a16="http://schemas.microsoft.com/office/drawing/2014/main" id="{00000000-0008-0000-0100-00000A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9" name="正方形/長方形 778">
          <a:extLst>
            <a:ext uri="{FF2B5EF4-FFF2-40B4-BE49-F238E27FC236}">
              <a16:creationId xmlns:a16="http://schemas.microsoft.com/office/drawing/2014/main" id="{00000000-0008-0000-0100-00000B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0" name="正方形/長方形 779">
          <a:extLst>
            <a:ext uri="{FF2B5EF4-FFF2-40B4-BE49-F238E27FC236}">
              <a16:creationId xmlns:a16="http://schemas.microsoft.com/office/drawing/2014/main" id="{00000000-0008-0000-0100-00000C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1" name="正方形/長方形 780">
          <a:extLst>
            <a:ext uri="{FF2B5EF4-FFF2-40B4-BE49-F238E27FC236}">
              <a16:creationId xmlns:a16="http://schemas.microsoft.com/office/drawing/2014/main" id="{00000000-0008-0000-0100-00000D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2" name="正方形/長方形 781">
          <a:extLst>
            <a:ext uri="{FF2B5EF4-FFF2-40B4-BE49-F238E27FC236}">
              <a16:creationId xmlns:a16="http://schemas.microsoft.com/office/drawing/2014/main" id="{00000000-0008-0000-0100-00000E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3" name="正方形/長方形 782">
          <a:extLst>
            <a:ext uri="{FF2B5EF4-FFF2-40B4-BE49-F238E27FC236}">
              <a16:creationId xmlns:a16="http://schemas.microsoft.com/office/drawing/2014/main" id="{00000000-0008-0000-0100-00000F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4" name="正方形/長方形 783">
          <a:extLst>
            <a:ext uri="{FF2B5EF4-FFF2-40B4-BE49-F238E27FC236}">
              <a16:creationId xmlns:a16="http://schemas.microsoft.com/office/drawing/2014/main" id="{00000000-0008-0000-0100-000010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5" name="テキスト ボックス 784">
          <a:extLst>
            <a:ext uri="{FF2B5EF4-FFF2-40B4-BE49-F238E27FC236}">
              <a16:creationId xmlns:a16="http://schemas.microsoft.com/office/drawing/2014/main" id="{00000000-0008-0000-0100-000011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6" name="直線コネクタ 785">
          <a:extLst>
            <a:ext uri="{FF2B5EF4-FFF2-40B4-BE49-F238E27FC236}">
              <a16:creationId xmlns:a16="http://schemas.microsoft.com/office/drawing/2014/main" id="{00000000-0008-0000-0100-000012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87" name="直線コネクタ 786">
          <a:extLst>
            <a:ext uri="{FF2B5EF4-FFF2-40B4-BE49-F238E27FC236}">
              <a16:creationId xmlns:a16="http://schemas.microsoft.com/office/drawing/2014/main" id="{00000000-0008-0000-0100-000013030000}"/>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88" name="テキスト ボックス 787">
          <a:extLst>
            <a:ext uri="{FF2B5EF4-FFF2-40B4-BE49-F238E27FC236}">
              <a16:creationId xmlns:a16="http://schemas.microsoft.com/office/drawing/2014/main" id="{00000000-0008-0000-0100-000014030000}"/>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89" name="直線コネクタ 788">
          <a:extLst>
            <a:ext uri="{FF2B5EF4-FFF2-40B4-BE49-F238E27FC236}">
              <a16:creationId xmlns:a16="http://schemas.microsoft.com/office/drawing/2014/main" id="{00000000-0008-0000-0100-00001503000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90" name="テキスト ボックス 789">
          <a:extLst>
            <a:ext uri="{FF2B5EF4-FFF2-40B4-BE49-F238E27FC236}">
              <a16:creationId xmlns:a16="http://schemas.microsoft.com/office/drawing/2014/main" id="{00000000-0008-0000-0100-00001603000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91" name="直線コネクタ 790">
          <a:extLst>
            <a:ext uri="{FF2B5EF4-FFF2-40B4-BE49-F238E27FC236}">
              <a16:creationId xmlns:a16="http://schemas.microsoft.com/office/drawing/2014/main" id="{00000000-0008-0000-0100-000017030000}"/>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92" name="テキスト ボックス 791">
          <a:extLst>
            <a:ext uri="{FF2B5EF4-FFF2-40B4-BE49-F238E27FC236}">
              <a16:creationId xmlns:a16="http://schemas.microsoft.com/office/drawing/2014/main" id="{00000000-0008-0000-0100-00001803000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93" name="直線コネクタ 792">
          <a:extLst>
            <a:ext uri="{FF2B5EF4-FFF2-40B4-BE49-F238E27FC236}">
              <a16:creationId xmlns:a16="http://schemas.microsoft.com/office/drawing/2014/main" id="{00000000-0008-0000-0100-00001903000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94" name="テキスト ボックス 793">
          <a:extLst>
            <a:ext uri="{FF2B5EF4-FFF2-40B4-BE49-F238E27FC236}">
              <a16:creationId xmlns:a16="http://schemas.microsoft.com/office/drawing/2014/main" id="{00000000-0008-0000-0100-00001A03000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95" name="直線コネクタ 794">
          <a:extLst>
            <a:ext uri="{FF2B5EF4-FFF2-40B4-BE49-F238E27FC236}">
              <a16:creationId xmlns:a16="http://schemas.microsoft.com/office/drawing/2014/main" id="{00000000-0008-0000-0100-00001B030000}"/>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96" name="テキスト ボックス 795">
          <a:extLst>
            <a:ext uri="{FF2B5EF4-FFF2-40B4-BE49-F238E27FC236}">
              <a16:creationId xmlns:a16="http://schemas.microsoft.com/office/drawing/2014/main" id="{00000000-0008-0000-0100-00001C03000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97" name="直線コネクタ 796">
          <a:extLst>
            <a:ext uri="{FF2B5EF4-FFF2-40B4-BE49-F238E27FC236}">
              <a16:creationId xmlns:a16="http://schemas.microsoft.com/office/drawing/2014/main" id="{00000000-0008-0000-0100-00001D03000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98" name="テキスト ボックス 797">
          <a:extLst>
            <a:ext uri="{FF2B5EF4-FFF2-40B4-BE49-F238E27FC236}">
              <a16:creationId xmlns:a16="http://schemas.microsoft.com/office/drawing/2014/main" id="{00000000-0008-0000-0100-00001E030000}"/>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9" name="直線コネクタ 798">
          <a:extLst>
            <a:ext uri="{FF2B5EF4-FFF2-40B4-BE49-F238E27FC236}">
              <a16:creationId xmlns:a16="http://schemas.microsoft.com/office/drawing/2014/main" id="{00000000-0008-0000-0100-00001F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0" name="テキスト ボックス 799">
          <a:extLst>
            <a:ext uri="{FF2B5EF4-FFF2-40B4-BE49-F238E27FC236}">
              <a16:creationId xmlns:a16="http://schemas.microsoft.com/office/drawing/2014/main" id="{00000000-0008-0000-0100-000020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1" name="【児童館】&#10;一人当たり面積グラフ枠">
          <a:extLst>
            <a:ext uri="{FF2B5EF4-FFF2-40B4-BE49-F238E27FC236}">
              <a16:creationId xmlns:a16="http://schemas.microsoft.com/office/drawing/2014/main" id="{00000000-0008-0000-0100-000021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103414</xdr:rowOff>
    </xdr:from>
    <xdr:to>
      <xdr:col>116</xdr:col>
      <xdr:colOff>62864</xdr:colOff>
      <xdr:row>86</xdr:row>
      <xdr:rowOff>103414</xdr:rowOff>
    </xdr:to>
    <xdr:cxnSp macro="">
      <xdr:nvCxnSpPr>
        <xdr:cNvPr id="802" name="直線コネクタ 801">
          <a:extLst>
            <a:ext uri="{FF2B5EF4-FFF2-40B4-BE49-F238E27FC236}">
              <a16:creationId xmlns:a16="http://schemas.microsoft.com/office/drawing/2014/main" id="{00000000-0008-0000-0100-000022030000}"/>
            </a:ext>
          </a:extLst>
        </xdr:cNvPr>
        <xdr:cNvCxnSpPr/>
      </xdr:nvCxnSpPr>
      <xdr:spPr>
        <a:xfrm flipV="1">
          <a:off x="22160864" y="13476514"/>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107241</xdr:rowOff>
    </xdr:from>
    <xdr:ext cx="469744" cy="259045"/>
    <xdr:sp macro="" textlink="">
      <xdr:nvSpPr>
        <xdr:cNvPr id="803" name="【児童館】&#10;一人当たり面積最小値テキスト">
          <a:extLst>
            <a:ext uri="{FF2B5EF4-FFF2-40B4-BE49-F238E27FC236}">
              <a16:creationId xmlns:a16="http://schemas.microsoft.com/office/drawing/2014/main" id="{00000000-0008-0000-0100-000023030000}"/>
            </a:ext>
          </a:extLst>
        </xdr:cNvPr>
        <xdr:cNvSpPr txBox="1"/>
      </xdr:nvSpPr>
      <xdr:spPr>
        <a:xfrm>
          <a:off x="22199600" y="14851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103414</xdr:rowOff>
    </xdr:from>
    <xdr:to>
      <xdr:col>116</xdr:col>
      <xdr:colOff>152400</xdr:colOff>
      <xdr:row>86</xdr:row>
      <xdr:rowOff>103414</xdr:rowOff>
    </xdr:to>
    <xdr:cxnSp macro="">
      <xdr:nvCxnSpPr>
        <xdr:cNvPr id="804" name="直線コネクタ 803">
          <a:extLst>
            <a:ext uri="{FF2B5EF4-FFF2-40B4-BE49-F238E27FC236}">
              <a16:creationId xmlns:a16="http://schemas.microsoft.com/office/drawing/2014/main" id="{00000000-0008-0000-0100-000024030000}"/>
            </a:ext>
          </a:extLst>
        </xdr:cNvPr>
        <xdr:cNvCxnSpPr/>
      </xdr:nvCxnSpPr>
      <xdr:spPr>
        <a:xfrm>
          <a:off x="22072600" y="1484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50091</xdr:rowOff>
    </xdr:from>
    <xdr:ext cx="469744" cy="259045"/>
    <xdr:sp macro="" textlink="">
      <xdr:nvSpPr>
        <xdr:cNvPr id="805" name="【児童館】&#10;一人当たり面積最大値テキスト">
          <a:extLst>
            <a:ext uri="{FF2B5EF4-FFF2-40B4-BE49-F238E27FC236}">
              <a16:creationId xmlns:a16="http://schemas.microsoft.com/office/drawing/2014/main" id="{00000000-0008-0000-0100-000025030000}"/>
            </a:ext>
          </a:extLst>
        </xdr:cNvPr>
        <xdr:cNvSpPr txBox="1"/>
      </xdr:nvSpPr>
      <xdr:spPr>
        <a:xfrm>
          <a:off x="22199600" y="1325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103414</xdr:rowOff>
    </xdr:from>
    <xdr:to>
      <xdr:col>116</xdr:col>
      <xdr:colOff>152400</xdr:colOff>
      <xdr:row>78</xdr:row>
      <xdr:rowOff>103414</xdr:rowOff>
    </xdr:to>
    <xdr:cxnSp macro="">
      <xdr:nvCxnSpPr>
        <xdr:cNvPr id="806" name="直線コネクタ 805">
          <a:extLst>
            <a:ext uri="{FF2B5EF4-FFF2-40B4-BE49-F238E27FC236}">
              <a16:creationId xmlns:a16="http://schemas.microsoft.com/office/drawing/2014/main" id="{00000000-0008-0000-0100-000026030000}"/>
            </a:ext>
          </a:extLst>
        </xdr:cNvPr>
        <xdr:cNvCxnSpPr/>
      </xdr:nvCxnSpPr>
      <xdr:spPr>
        <a:xfrm>
          <a:off x="22072600" y="1347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59163</xdr:rowOff>
    </xdr:from>
    <xdr:ext cx="469744" cy="259045"/>
    <xdr:sp macro="" textlink="">
      <xdr:nvSpPr>
        <xdr:cNvPr id="807" name="【児童館】&#10;一人当たり面積平均値テキスト">
          <a:extLst>
            <a:ext uri="{FF2B5EF4-FFF2-40B4-BE49-F238E27FC236}">
              <a16:creationId xmlns:a16="http://schemas.microsoft.com/office/drawing/2014/main" id="{00000000-0008-0000-0100-000027030000}"/>
            </a:ext>
          </a:extLst>
        </xdr:cNvPr>
        <xdr:cNvSpPr txBox="1"/>
      </xdr:nvSpPr>
      <xdr:spPr>
        <a:xfrm>
          <a:off x="22199600" y="14289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36286</xdr:rowOff>
    </xdr:from>
    <xdr:to>
      <xdr:col>116</xdr:col>
      <xdr:colOff>114300</xdr:colOff>
      <xdr:row>84</xdr:row>
      <xdr:rowOff>137886</xdr:rowOff>
    </xdr:to>
    <xdr:sp macro="" textlink="">
      <xdr:nvSpPr>
        <xdr:cNvPr id="808" name="フローチャート: 判断 807">
          <a:extLst>
            <a:ext uri="{FF2B5EF4-FFF2-40B4-BE49-F238E27FC236}">
              <a16:creationId xmlns:a16="http://schemas.microsoft.com/office/drawing/2014/main" id="{00000000-0008-0000-0100-000028030000}"/>
            </a:ext>
          </a:extLst>
        </xdr:cNvPr>
        <xdr:cNvSpPr/>
      </xdr:nvSpPr>
      <xdr:spPr>
        <a:xfrm>
          <a:off x="22110700" y="1443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36286</xdr:rowOff>
    </xdr:from>
    <xdr:to>
      <xdr:col>112</xdr:col>
      <xdr:colOff>38100</xdr:colOff>
      <xdr:row>84</xdr:row>
      <xdr:rowOff>137886</xdr:rowOff>
    </xdr:to>
    <xdr:sp macro="" textlink="">
      <xdr:nvSpPr>
        <xdr:cNvPr id="809" name="フローチャート: 判断 808">
          <a:extLst>
            <a:ext uri="{FF2B5EF4-FFF2-40B4-BE49-F238E27FC236}">
              <a16:creationId xmlns:a16="http://schemas.microsoft.com/office/drawing/2014/main" id="{00000000-0008-0000-0100-000029030000}"/>
            </a:ext>
          </a:extLst>
        </xdr:cNvPr>
        <xdr:cNvSpPr/>
      </xdr:nvSpPr>
      <xdr:spPr>
        <a:xfrm>
          <a:off x="21272500" y="1443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68943</xdr:rowOff>
    </xdr:from>
    <xdr:to>
      <xdr:col>107</xdr:col>
      <xdr:colOff>101600</xdr:colOff>
      <xdr:row>84</xdr:row>
      <xdr:rowOff>170543</xdr:rowOff>
    </xdr:to>
    <xdr:sp macro="" textlink="">
      <xdr:nvSpPr>
        <xdr:cNvPr id="810" name="フローチャート: 判断 809">
          <a:extLst>
            <a:ext uri="{FF2B5EF4-FFF2-40B4-BE49-F238E27FC236}">
              <a16:creationId xmlns:a16="http://schemas.microsoft.com/office/drawing/2014/main" id="{00000000-0008-0000-0100-00002A030000}"/>
            </a:ext>
          </a:extLst>
        </xdr:cNvPr>
        <xdr:cNvSpPr/>
      </xdr:nvSpPr>
      <xdr:spPr>
        <a:xfrm>
          <a:off x="20383500" y="1447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101600</xdr:rowOff>
    </xdr:from>
    <xdr:to>
      <xdr:col>102</xdr:col>
      <xdr:colOff>165100</xdr:colOff>
      <xdr:row>85</xdr:row>
      <xdr:rowOff>31750</xdr:rowOff>
    </xdr:to>
    <xdr:sp macro="" textlink="">
      <xdr:nvSpPr>
        <xdr:cNvPr id="811" name="フローチャート: 判断 810">
          <a:extLst>
            <a:ext uri="{FF2B5EF4-FFF2-40B4-BE49-F238E27FC236}">
              <a16:creationId xmlns:a16="http://schemas.microsoft.com/office/drawing/2014/main" id="{00000000-0008-0000-0100-00002B030000}"/>
            </a:ext>
          </a:extLst>
        </xdr:cNvPr>
        <xdr:cNvSpPr/>
      </xdr:nvSpPr>
      <xdr:spPr>
        <a:xfrm>
          <a:off x="194945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101600</xdr:rowOff>
    </xdr:from>
    <xdr:to>
      <xdr:col>98</xdr:col>
      <xdr:colOff>38100</xdr:colOff>
      <xdr:row>85</xdr:row>
      <xdr:rowOff>31750</xdr:rowOff>
    </xdr:to>
    <xdr:sp macro="" textlink="">
      <xdr:nvSpPr>
        <xdr:cNvPr id="812" name="フローチャート: 判断 811">
          <a:extLst>
            <a:ext uri="{FF2B5EF4-FFF2-40B4-BE49-F238E27FC236}">
              <a16:creationId xmlns:a16="http://schemas.microsoft.com/office/drawing/2014/main" id="{00000000-0008-0000-0100-00002C030000}"/>
            </a:ext>
          </a:extLst>
        </xdr:cNvPr>
        <xdr:cNvSpPr/>
      </xdr:nvSpPr>
      <xdr:spPr>
        <a:xfrm>
          <a:off x="186055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3" name="テキスト ボックス 812">
          <a:extLst>
            <a:ext uri="{FF2B5EF4-FFF2-40B4-BE49-F238E27FC236}">
              <a16:creationId xmlns:a16="http://schemas.microsoft.com/office/drawing/2014/main" id="{00000000-0008-0000-0100-00002D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4" name="テキスト ボックス 813">
          <a:extLst>
            <a:ext uri="{FF2B5EF4-FFF2-40B4-BE49-F238E27FC236}">
              <a16:creationId xmlns:a16="http://schemas.microsoft.com/office/drawing/2014/main" id="{00000000-0008-0000-0100-00002E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5" name="テキスト ボックス 814">
          <a:extLst>
            <a:ext uri="{FF2B5EF4-FFF2-40B4-BE49-F238E27FC236}">
              <a16:creationId xmlns:a16="http://schemas.microsoft.com/office/drawing/2014/main" id="{00000000-0008-0000-0100-00002F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00000000-0008-0000-0100-000030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00000000-0008-0000-0100-000031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52614</xdr:rowOff>
    </xdr:from>
    <xdr:to>
      <xdr:col>116</xdr:col>
      <xdr:colOff>114300</xdr:colOff>
      <xdr:row>86</xdr:row>
      <xdr:rowOff>154214</xdr:rowOff>
    </xdr:to>
    <xdr:sp macro="" textlink="">
      <xdr:nvSpPr>
        <xdr:cNvPr id="818" name="楕円 817">
          <a:extLst>
            <a:ext uri="{FF2B5EF4-FFF2-40B4-BE49-F238E27FC236}">
              <a16:creationId xmlns:a16="http://schemas.microsoft.com/office/drawing/2014/main" id="{00000000-0008-0000-0100-000032030000}"/>
            </a:ext>
          </a:extLst>
        </xdr:cNvPr>
        <xdr:cNvSpPr/>
      </xdr:nvSpPr>
      <xdr:spPr>
        <a:xfrm>
          <a:off x="22110700" y="1479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138991</xdr:rowOff>
    </xdr:from>
    <xdr:ext cx="469744" cy="259045"/>
    <xdr:sp macro="" textlink="">
      <xdr:nvSpPr>
        <xdr:cNvPr id="819" name="【児童館】&#10;一人当たり面積該当値テキスト">
          <a:extLst>
            <a:ext uri="{FF2B5EF4-FFF2-40B4-BE49-F238E27FC236}">
              <a16:creationId xmlns:a16="http://schemas.microsoft.com/office/drawing/2014/main" id="{00000000-0008-0000-0100-000033030000}"/>
            </a:ext>
          </a:extLst>
        </xdr:cNvPr>
        <xdr:cNvSpPr txBox="1"/>
      </xdr:nvSpPr>
      <xdr:spPr>
        <a:xfrm>
          <a:off x="22199600" y="14712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52614</xdr:rowOff>
    </xdr:from>
    <xdr:to>
      <xdr:col>112</xdr:col>
      <xdr:colOff>38100</xdr:colOff>
      <xdr:row>86</xdr:row>
      <xdr:rowOff>154214</xdr:rowOff>
    </xdr:to>
    <xdr:sp macro="" textlink="">
      <xdr:nvSpPr>
        <xdr:cNvPr id="820" name="楕円 819">
          <a:extLst>
            <a:ext uri="{FF2B5EF4-FFF2-40B4-BE49-F238E27FC236}">
              <a16:creationId xmlns:a16="http://schemas.microsoft.com/office/drawing/2014/main" id="{00000000-0008-0000-0100-000034030000}"/>
            </a:ext>
          </a:extLst>
        </xdr:cNvPr>
        <xdr:cNvSpPr/>
      </xdr:nvSpPr>
      <xdr:spPr>
        <a:xfrm>
          <a:off x="21272500" y="1479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103414</xdr:rowOff>
    </xdr:from>
    <xdr:to>
      <xdr:col>116</xdr:col>
      <xdr:colOff>63500</xdr:colOff>
      <xdr:row>86</xdr:row>
      <xdr:rowOff>103414</xdr:rowOff>
    </xdr:to>
    <xdr:cxnSp macro="">
      <xdr:nvCxnSpPr>
        <xdr:cNvPr id="821" name="直線コネクタ 820">
          <a:extLst>
            <a:ext uri="{FF2B5EF4-FFF2-40B4-BE49-F238E27FC236}">
              <a16:creationId xmlns:a16="http://schemas.microsoft.com/office/drawing/2014/main" id="{00000000-0008-0000-0100-000035030000}"/>
            </a:ext>
          </a:extLst>
        </xdr:cNvPr>
        <xdr:cNvCxnSpPr/>
      </xdr:nvCxnSpPr>
      <xdr:spPr>
        <a:xfrm>
          <a:off x="21323300" y="148481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52614</xdr:rowOff>
    </xdr:from>
    <xdr:to>
      <xdr:col>107</xdr:col>
      <xdr:colOff>101600</xdr:colOff>
      <xdr:row>86</xdr:row>
      <xdr:rowOff>154214</xdr:rowOff>
    </xdr:to>
    <xdr:sp macro="" textlink="">
      <xdr:nvSpPr>
        <xdr:cNvPr id="822" name="楕円 821">
          <a:extLst>
            <a:ext uri="{FF2B5EF4-FFF2-40B4-BE49-F238E27FC236}">
              <a16:creationId xmlns:a16="http://schemas.microsoft.com/office/drawing/2014/main" id="{00000000-0008-0000-0100-000036030000}"/>
            </a:ext>
          </a:extLst>
        </xdr:cNvPr>
        <xdr:cNvSpPr/>
      </xdr:nvSpPr>
      <xdr:spPr>
        <a:xfrm>
          <a:off x="20383500" y="1479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103414</xdr:rowOff>
    </xdr:from>
    <xdr:to>
      <xdr:col>111</xdr:col>
      <xdr:colOff>177800</xdr:colOff>
      <xdr:row>86</xdr:row>
      <xdr:rowOff>103414</xdr:rowOff>
    </xdr:to>
    <xdr:cxnSp macro="">
      <xdr:nvCxnSpPr>
        <xdr:cNvPr id="823" name="直線コネクタ 822">
          <a:extLst>
            <a:ext uri="{FF2B5EF4-FFF2-40B4-BE49-F238E27FC236}">
              <a16:creationId xmlns:a16="http://schemas.microsoft.com/office/drawing/2014/main" id="{00000000-0008-0000-0100-000037030000}"/>
            </a:ext>
          </a:extLst>
        </xdr:cNvPr>
        <xdr:cNvCxnSpPr/>
      </xdr:nvCxnSpPr>
      <xdr:spPr>
        <a:xfrm>
          <a:off x="20434300" y="148481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52614</xdr:rowOff>
    </xdr:from>
    <xdr:to>
      <xdr:col>102</xdr:col>
      <xdr:colOff>165100</xdr:colOff>
      <xdr:row>86</xdr:row>
      <xdr:rowOff>154214</xdr:rowOff>
    </xdr:to>
    <xdr:sp macro="" textlink="">
      <xdr:nvSpPr>
        <xdr:cNvPr id="824" name="楕円 823">
          <a:extLst>
            <a:ext uri="{FF2B5EF4-FFF2-40B4-BE49-F238E27FC236}">
              <a16:creationId xmlns:a16="http://schemas.microsoft.com/office/drawing/2014/main" id="{00000000-0008-0000-0100-000038030000}"/>
            </a:ext>
          </a:extLst>
        </xdr:cNvPr>
        <xdr:cNvSpPr/>
      </xdr:nvSpPr>
      <xdr:spPr>
        <a:xfrm>
          <a:off x="19494500" y="1479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103414</xdr:rowOff>
    </xdr:from>
    <xdr:to>
      <xdr:col>107</xdr:col>
      <xdr:colOff>50800</xdr:colOff>
      <xdr:row>86</xdr:row>
      <xdr:rowOff>103414</xdr:rowOff>
    </xdr:to>
    <xdr:cxnSp macro="">
      <xdr:nvCxnSpPr>
        <xdr:cNvPr id="825" name="直線コネクタ 824">
          <a:extLst>
            <a:ext uri="{FF2B5EF4-FFF2-40B4-BE49-F238E27FC236}">
              <a16:creationId xmlns:a16="http://schemas.microsoft.com/office/drawing/2014/main" id="{00000000-0008-0000-0100-000039030000}"/>
            </a:ext>
          </a:extLst>
        </xdr:cNvPr>
        <xdr:cNvCxnSpPr/>
      </xdr:nvCxnSpPr>
      <xdr:spPr>
        <a:xfrm>
          <a:off x="19545300" y="148481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52614</xdr:rowOff>
    </xdr:from>
    <xdr:to>
      <xdr:col>98</xdr:col>
      <xdr:colOff>38100</xdr:colOff>
      <xdr:row>86</xdr:row>
      <xdr:rowOff>154214</xdr:rowOff>
    </xdr:to>
    <xdr:sp macro="" textlink="">
      <xdr:nvSpPr>
        <xdr:cNvPr id="826" name="楕円 825">
          <a:extLst>
            <a:ext uri="{FF2B5EF4-FFF2-40B4-BE49-F238E27FC236}">
              <a16:creationId xmlns:a16="http://schemas.microsoft.com/office/drawing/2014/main" id="{00000000-0008-0000-0100-00003A030000}"/>
            </a:ext>
          </a:extLst>
        </xdr:cNvPr>
        <xdr:cNvSpPr/>
      </xdr:nvSpPr>
      <xdr:spPr>
        <a:xfrm>
          <a:off x="18605500" y="1479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103414</xdr:rowOff>
    </xdr:from>
    <xdr:to>
      <xdr:col>102</xdr:col>
      <xdr:colOff>114300</xdr:colOff>
      <xdr:row>86</xdr:row>
      <xdr:rowOff>103414</xdr:rowOff>
    </xdr:to>
    <xdr:cxnSp macro="">
      <xdr:nvCxnSpPr>
        <xdr:cNvPr id="827" name="直線コネクタ 826">
          <a:extLst>
            <a:ext uri="{FF2B5EF4-FFF2-40B4-BE49-F238E27FC236}">
              <a16:creationId xmlns:a16="http://schemas.microsoft.com/office/drawing/2014/main" id="{00000000-0008-0000-0100-00003B030000}"/>
            </a:ext>
          </a:extLst>
        </xdr:cNvPr>
        <xdr:cNvCxnSpPr/>
      </xdr:nvCxnSpPr>
      <xdr:spPr>
        <a:xfrm>
          <a:off x="18656300" y="148481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154413</xdr:rowOff>
    </xdr:from>
    <xdr:ext cx="469744" cy="259045"/>
    <xdr:sp macro="" textlink="">
      <xdr:nvSpPr>
        <xdr:cNvPr id="828" name="n_1aveValue【児童館】&#10;一人当たり面積">
          <a:extLst>
            <a:ext uri="{FF2B5EF4-FFF2-40B4-BE49-F238E27FC236}">
              <a16:creationId xmlns:a16="http://schemas.microsoft.com/office/drawing/2014/main" id="{00000000-0008-0000-0100-00003C030000}"/>
            </a:ext>
          </a:extLst>
        </xdr:cNvPr>
        <xdr:cNvSpPr txBox="1"/>
      </xdr:nvSpPr>
      <xdr:spPr>
        <a:xfrm>
          <a:off x="21075727" y="14213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15620</xdr:rowOff>
    </xdr:from>
    <xdr:ext cx="469744" cy="259045"/>
    <xdr:sp macro="" textlink="">
      <xdr:nvSpPr>
        <xdr:cNvPr id="829" name="n_2aveValue【児童館】&#10;一人当たり面積">
          <a:extLst>
            <a:ext uri="{FF2B5EF4-FFF2-40B4-BE49-F238E27FC236}">
              <a16:creationId xmlns:a16="http://schemas.microsoft.com/office/drawing/2014/main" id="{00000000-0008-0000-0100-00003D030000}"/>
            </a:ext>
          </a:extLst>
        </xdr:cNvPr>
        <xdr:cNvSpPr txBox="1"/>
      </xdr:nvSpPr>
      <xdr:spPr>
        <a:xfrm>
          <a:off x="20199427" y="1424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48277</xdr:rowOff>
    </xdr:from>
    <xdr:ext cx="469744" cy="259045"/>
    <xdr:sp macro="" textlink="">
      <xdr:nvSpPr>
        <xdr:cNvPr id="830" name="n_3aveValue【児童館】&#10;一人当たり面積">
          <a:extLst>
            <a:ext uri="{FF2B5EF4-FFF2-40B4-BE49-F238E27FC236}">
              <a16:creationId xmlns:a16="http://schemas.microsoft.com/office/drawing/2014/main" id="{00000000-0008-0000-0100-00003E030000}"/>
            </a:ext>
          </a:extLst>
        </xdr:cNvPr>
        <xdr:cNvSpPr txBox="1"/>
      </xdr:nvSpPr>
      <xdr:spPr>
        <a:xfrm>
          <a:off x="193104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48277</xdr:rowOff>
    </xdr:from>
    <xdr:ext cx="469744" cy="259045"/>
    <xdr:sp macro="" textlink="">
      <xdr:nvSpPr>
        <xdr:cNvPr id="831" name="n_4aveValue【児童館】&#10;一人当たり面積">
          <a:extLst>
            <a:ext uri="{FF2B5EF4-FFF2-40B4-BE49-F238E27FC236}">
              <a16:creationId xmlns:a16="http://schemas.microsoft.com/office/drawing/2014/main" id="{00000000-0008-0000-0100-00003F030000}"/>
            </a:ext>
          </a:extLst>
        </xdr:cNvPr>
        <xdr:cNvSpPr txBox="1"/>
      </xdr:nvSpPr>
      <xdr:spPr>
        <a:xfrm>
          <a:off x="184214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145341</xdr:rowOff>
    </xdr:from>
    <xdr:ext cx="469744" cy="259045"/>
    <xdr:sp macro="" textlink="">
      <xdr:nvSpPr>
        <xdr:cNvPr id="832" name="n_1mainValue【児童館】&#10;一人当たり面積">
          <a:extLst>
            <a:ext uri="{FF2B5EF4-FFF2-40B4-BE49-F238E27FC236}">
              <a16:creationId xmlns:a16="http://schemas.microsoft.com/office/drawing/2014/main" id="{00000000-0008-0000-0100-000040030000}"/>
            </a:ext>
          </a:extLst>
        </xdr:cNvPr>
        <xdr:cNvSpPr txBox="1"/>
      </xdr:nvSpPr>
      <xdr:spPr>
        <a:xfrm>
          <a:off x="21075727" y="1489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145341</xdr:rowOff>
    </xdr:from>
    <xdr:ext cx="469744" cy="259045"/>
    <xdr:sp macro="" textlink="">
      <xdr:nvSpPr>
        <xdr:cNvPr id="833" name="n_2mainValue【児童館】&#10;一人当たり面積">
          <a:extLst>
            <a:ext uri="{FF2B5EF4-FFF2-40B4-BE49-F238E27FC236}">
              <a16:creationId xmlns:a16="http://schemas.microsoft.com/office/drawing/2014/main" id="{00000000-0008-0000-0100-000041030000}"/>
            </a:ext>
          </a:extLst>
        </xdr:cNvPr>
        <xdr:cNvSpPr txBox="1"/>
      </xdr:nvSpPr>
      <xdr:spPr>
        <a:xfrm>
          <a:off x="20199427" y="1489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145341</xdr:rowOff>
    </xdr:from>
    <xdr:ext cx="469744" cy="259045"/>
    <xdr:sp macro="" textlink="">
      <xdr:nvSpPr>
        <xdr:cNvPr id="834" name="n_3mainValue【児童館】&#10;一人当たり面積">
          <a:extLst>
            <a:ext uri="{FF2B5EF4-FFF2-40B4-BE49-F238E27FC236}">
              <a16:creationId xmlns:a16="http://schemas.microsoft.com/office/drawing/2014/main" id="{00000000-0008-0000-0100-000042030000}"/>
            </a:ext>
          </a:extLst>
        </xdr:cNvPr>
        <xdr:cNvSpPr txBox="1"/>
      </xdr:nvSpPr>
      <xdr:spPr>
        <a:xfrm>
          <a:off x="19310427" y="1489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145341</xdr:rowOff>
    </xdr:from>
    <xdr:ext cx="469744" cy="259045"/>
    <xdr:sp macro="" textlink="">
      <xdr:nvSpPr>
        <xdr:cNvPr id="835" name="n_4mainValue【児童館】&#10;一人当たり面積">
          <a:extLst>
            <a:ext uri="{FF2B5EF4-FFF2-40B4-BE49-F238E27FC236}">
              <a16:creationId xmlns:a16="http://schemas.microsoft.com/office/drawing/2014/main" id="{00000000-0008-0000-0100-000043030000}"/>
            </a:ext>
          </a:extLst>
        </xdr:cNvPr>
        <xdr:cNvSpPr txBox="1"/>
      </xdr:nvSpPr>
      <xdr:spPr>
        <a:xfrm>
          <a:off x="18421427" y="1489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6" name="正方形/長方形 835">
          <a:extLst>
            <a:ext uri="{FF2B5EF4-FFF2-40B4-BE49-F238E27FC236}">
              <a16:creationId xmlns:a16="http://schemas.microsoft.com/office/drawing/2014/main" id="{00000000-0008-0000-0100-000044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7" name="正方形/長方形 836">
          <a:extLst>
            <a:ext uri="{FF2B5EF4-FFF2-40B4-BE49-F238E27FC236}">
              <a16:creationId xmlns:a16="http://schemas.microsoft.com/office/drawing/2014/main" id="{00000000-0008-0000-0100-000045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8" name="正方形/長方形 837">
          <a:extLst>
            <a:ext uri="{FF2B5EF4-FFF2-40B4-BE49-F238E27FC236}">
              <a16:creationId xmlns:a16="http://schemas.microsoft.com/office/drawing/2014/main" id="{00000000-0008-0000-0100-000046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9" name="正方形/長方形 838">
          <a:extLst>
            <a:ext uri="{FF2B5EF4-FFF2-40B4-BE49-F238E27FC236}">
              <a16:creationId xmlns:a16="http://schemas.microsoft.com/office/drawing/2014/main" id="{00000000-0008-0000-0100-000047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0" name="正方形/長方形 839">
          <a:extLst>
            <a:ext uri="{FF2B5EF4-FFF2-40B4-BE49-F238E27FC236}">
              <a16:creationId xmlns:a16="http://schemas.microsoft.com/office/drawing/2014/main" id="{00000000-0008-0000-0100-000048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1" name="正方形/長方形 840">
          <a:extLst>
            <a:ext uri="{FF2B5EF4-FFF2-40B4-BE49-F238E27FC236}">
              <a16:creationId xmlns:a16="http://schemas.microsoft.com/office/drawing/2014/main" id="{00000000-0008-0000-0100-000049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2" name="正方形/長方形 841">
          <a:extLst>
            <a:ext uri="{FF2B5EF4-FFF2-40B4-BE49-F238E27FC236}">
              <a16:creationId xmlns:a16="http://schemas.microsoft.com/office/drawing/2014/main" id="{00000000-0008-0000-0100-00004A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3" name="正方形/長方形 842">
          <a:extLst>
            <a:ext uri="{FF2B5EF4-FFF2-40B4-BE49-F238E27FC236}">
              <a16:creationId xmlns:a16="http://schemas.microsoft.com/office/drawing/2014/main" id="{00000000-0008-0000-0100-00004B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4" name="テキスト ボックス 843">
          <a:extLst>
            <a:ext uri="{FF2B5EF4-FFF2-40B4-BE49-F238E27FC236}">
              <a16:creationId xmlns:a16="http://schemas.microsoft.com/office/drawing/2014/main" id="{00000000-0008-0000-0100-00004C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5" name="直線コネクタ 844">
          <a:extLst>
            <a:ext uri="{FF2B5EF4-FFF2-40B4-BE49-F238E27FC236}">
              <a16:creationId xmlns:a16="http://schemas.microsoft.com/office/drawing/2014/main" id="{00000000-0008-0000-0100-00004D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6" name="テキスト ボックス 845">
          <a:extLst>
            <a:ext uri="{FF2B5EF4-FFF2-40B4-BE49-F238E27FC236}">
              <a16:creationId xmlns:a16="http://schemas.microsoft.com/office/drawing/2014/main" id="{00000000-0008-0000-0100-00004E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7" name="直線コネクタ 846">
          <a:extLst>
            <a:ext uri="{FF2B5EF4-FFF2-40B4-BE49-F238E27FC236}">
              <a16:creationId xmlns:a16="http://schemas.microsoft.com/office/drawing/2014/main" id="{00000000-0008-0000-0100-00004F03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8" name="テキスト ボックス 847">
          <a:extLst>
            <a:ext uri="{FF2B5EF4-FFF2-40B4-BE49-F238E27FC236}">
              <a16:creationId xmlns:a16="http://schemas.microsoft.com/office/drawing/2014/main" id="{00000000-0008-0000-0100-00005003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9" name="直線コネクタ 848">
          <a:extLst>
            <a:ext uri="{FF2B5EF4-FFF2-40B4-BE49-F238E27FC236}">
              <a16:creationId xmlns:a16="http://schemas.microsoft.com/office/drawing/2014/main" id="{00000000-0008-0000-0100-00005103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0" name="テキスト ボックス 849">
          <a:extLst>
            <a:ext uri="{FF2B5EF4-FFF2-40B4-BE49-F238E27FC236}">
              <a16:creationId xmlns:a16="http://schemas.microsoft.com/office/drawing/2014/main" id="{00000000-0008-0000-0100-00005203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1" name="直線コネクタ 850">
          <a:extLst>
            <a:ext uri="{FF2B5EF4-FFF2-40B4-BE49-F238E27FC236}">
              <a16:creationId xmlns:a16="http://schemas.microsoft.com/office/drawing/2014/main" id="{00000000-0008-0000-0100-00005303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2" name="テキスト ボックス 851">
          <a:extLst>
            <a:ext uri="{FF2B5EF4-FFF2-40B4-BE49-F238E27FC236}">
              <a16:creationId xmlns:a16="http://schemas.microsoft.com/office/drawing/2014/main" id="{00000000-0008-0000-0100-00005403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3" name="直線コネクタ 852">
          <a:extLst>
            <a:ext uri="{FF2B5EF4-FFF2-40B4-BE49-F238E27FC236}">
              <a16:creationId xmlns:a16="http://schemas.microsoft.com/office/drawing/2014/main" id="{00000000-0008-0000-0100-00005503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4" name="テキスト ボックス 853">
          <a:extLst>
            <a:ext uri="{FF2B5EF4-FFF2-40B4-BE49-F238E27FC236}">
              <a16:creationId xmlns:a16="http://schemas.microsoft.com/office/drawing/2014/main" id="{00000000-0008-0000-0100-00005603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5" name="直線コネクタ 854">
          <a:extLst>
            <a:ext uri="{FF2B5EF4-FFF2-40B4-BE49-F238E27FC236}">
              <a16:creationId xmlns:a16="http://schemas.microsoft.com/office/drawing/2014/main" id="{00000000-0008-0000-0100-00005703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6" name="テキスト ボックス 855">
          <a:extLst>
            <a:ext uri="{FF2B5EF4-FFF2-40B4-BE49-F238E27FC236}">
              <a16:creationId xmlns:a16="http://schemas.microsoft.com/office/drawing/2014/main" id="{00000000-0008-0000-0100-00005803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7" name="直線コネクタ 856">
          <a:extLst>
            <a:ext uri="{FF2B5EF4-FFF2-40B4-BE49-F238E27FC236}">
              <a16:creationId xmlns:a16="http://schemas.microsoft.com/office/drawing/2014/main" id="{00000000-0008-0000-0100-00005903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98</xdr:row>
      <xdr:rowOff>146248</xdr:rowOff>
    </xdr:from>
    <xdr:ext cx="403059" cy="259045"/>
    <xdr:sp macro="" textlink="">
      <xdr:nvSpPr>
        <xdr:cNvPr id="858" name="テキスト ボックス 857">
          <a:extLst>
            <a:ext uri="{FF2B5EF4-FFF2-40B4-BE49-F238E27FC236}">
              <a16:creationId xmlns:a16="http://schemas.microsoft.com/office/drawing/2014/main" id="{00000000-0008-0000-0100-00005A030000}"/>
            </a:ext>
          </a:extLst>
        </xdr:cNvPr>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9" name="直線コネクタ 858">
          <a:extLst>
            <a:ext uri="{FF2B5EF4-FFF2-40B4-BE49-F238E27FC236}">
              <a16:creationId xmlns:a16="http://schemas.microsoft.com/office/drawing/2014/main" id="{00000000-0008-0000-0100-00005B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860" name="テキスト ボックス 859">
          <a:extLst>
            <a:ext uri="{FF2B5EF4-FFF2-40B4-BE49-F238E27FC236}">
              <a16:creationId xmlns:a16="http://schemas.microsoft.com/office/drawing/2014/main" id="{00000000-0008-0000-0100-00005C030000}"/>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61" name="【公民館】&#10;有形固定資産減価償却率グラフ枠">
          <a:extLst>
            <a:ext uri="{FF2B5EF4-FFF2-40B4-BE49-F238E27FC236}">
              <a16:creationId xmlns:a16="http://schemas.microsoft.com/office/drawing/2014/main" id="{00000000-0008-0000-0100-00005D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27214</xdr:rowOff>
    </xdr:from>
    <xdr:to>
      <xdr:col>85</xdr:col>
      <xdr:colOff>126364</xdr:colOff>
      <xdr:row>108</xdr:row>
      <xdr:rowOff>79466</xdr:rowOff>
    </xdr:to>
    <xdr:cxnSp macro="">
      <xdr:nvCxnSpPr>
        <xdr:cNvPr id="862" name="直線コネクタ 861">
          <a:extLst>
            <a:ext uri="{FF2B5EF4-FFF2-40B4-BE49-F238E27FC236}">
              <a16:creationId xmlns:a16="http://schemas.microsoft.com/office/drawing/2014/main" id="{00000000-0008-0000-0100-00005E030000}"/>
            </a:ext>
          </a:extLst>
        </xdr:cNvPr>
        <xdr:cNvCxnSpPr/>
      </xdr:nvCxnSpPr>
      <xdr:spPr>
        <a:xfrm flipV="1">
          <a:off x="16318864" y="17172214"/>
          <a:ext cx="0" cy="1423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83293</xdr:rowOff>
    </xdr:from>
    <xdr:ext cx="405111" cy="259045"/>
    <xdr:sp macro="" textlink="">
      <xdr:nvSpPr>
        <xdr:cNvPr id="863" name="【公民館】&#10;有形固定資産減価償却率最小値テキスト">
          <a:extLst>
            <a:ext uri="{FF2B5EF4-FFF2-40B4-BE49-F238E27FC236}">
              <a16:creationId xmlns:a16="http://schemas.microsoft.com/office/drawing/2014/main" id="{00000000-0008-0000-0100-00005F030000}"/>
            </a:ext>
          </a:extLst>
        </xdr:cNvPr>
        <xdr:cNvSpPr txBox="1"/>
      </xdr:nvSpPr>
      <xdr:spPr>
        <a:xfrm>
          <a:off x="16357600" y="18599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79466</xdr:rowOff>
    </xdr:from>
    <xdr:to>
      <xdr:col>86</xdr:col>
      <xdr:colOff>25400</xdr:colOff>
      <xdr:row>108</xdr:row>
      <xdr:rowOff>79466</xdr:rowOff>
    </xdr:to>
    <xdr:cxnSp macro="">
      <xdr:nvCxnSpPr>
        <xdr:cNvPr id="864" name="直線コネクタ 863">
          <a:extLst>
            <a:ext uri="{FF2B5EF4-FFF2-40B4-BE49-F238E27FC236}">
              <a16:creationId xmlns:a16="http://schemas.microsoft.com/office/drawing/2014/main" id="{00000000-0008-0000-0100-000060030000}"/>
            </a:ext>
          </a:extLst>
        </xdr:cNvPr>
        <xdr:cNvCxnSpPr/>
      </xdr:nvCxnSpPr>
      <xdr:spPr>
        <a:xfrm>
          <a:off x="16230600" y="1859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145341</xdr:rowOff>
    </xdr:from>
    <xdr:ext cx="405111" cy="259045"/>
    <xdr:sp macro="" textlink="">
      <xdr:nvSpPr>
        <xdr:cNvPr id="865" name="【公民館】&#10;有形固定資産減価償却率最大値テキスト">
          <a:extLst>
            <a:ext uri="{FF2B5EF4-FFF2-40B4-BE49-F238E27FC236}">
              <a16:creationId xmlns:a16="http://schemas.microsoft.com/office/drawing/2014/main" id="{00000000-0008-0000-0100-000061030000}"/>
            </a:ext>
          </a:extLst>
        </xdr:cNvPr>
        <xdr:cNvSpPr txBox="1"/>
      </xdr:nvSpPr>
      <xdr:spPr>
        <a:xfrm>
          <a:off x="16357600" y="16947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27214</xdr:rowOff>
    </xdr:from>
    <xdr:to>
      <xdr:col>86</xdr:col>
      <xdr:colOff>25400</xdr:colOff>
      <xdr:row>100</xdr:row>
      <xdr:rowOff>27214</xdr:rowOff>
    </xdr:to>
    <xdr:cxnSp macro="">
      <xdr:nvCxnSpPr>
        <xdr:cNvPr id="866" name="直線コネクタ 865">
          <a:extLst>
            <a:ext uri="{FF2B5EF4-FFF2-40B4-BE49-F238E27FC236}">
              <a16:creationId xmlns:a16="http://schemas.microsoft.com/office/drawing/2014/main" id="{00000000-0008-0000-0100-000062030000}"/>
            </a:ext>
          </a:extLst>
        </xdr:cNvPr>
        <xdr:cNvCxnSpPr/>
      </xdr:nvCxnSpPr>
      <xdr:spPr>
        <a:xfrm>
          <a:off x="16230600" y="1717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7093</xdr:rowOff>
    </xdr:from>
    <xdr:ext cx="405111" cy="259045"/>
    <xdr:sp macro="" textlink="">
      <xdr:nvSpPr>
        <xdr:cNvPr id="867" name="【公民館】&#10;有形固定資産減価償却率平均値テキスト">
          <a:extLst>
            <a:ext uri="{FF2B5EF4-FFF2-40B4-BE49-F238E27FC236}">
              <a16:creationId xmlns:a16="http://schemas.microsoft.com/office/drawing/2014/main" id="{00000000-0008-0000-0100-000063030000}"/>
            </a:ext>
          </a:extLst>
        </xdr:cNvPr>
        <xdr:cNvSpPr txBox="1"/>
      </xdr:nvSpPr>
      <xdr:spPr>
        <a:xfrm>
          <a:off x="16357600" y="174949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28666</xdr:rowOff>
    </xdr:from>
    <xdr:to>
      <xdr:col>85</xdr:col>
      <xdr:colOff>177800</xdr:colOff>
      <xdr:row>102</xdr:row>
      <xdr:rowOff>130266</xdr:rowOff>
    </xdr:to>
    <xdr:sp macro="" textlink="">
      <xdr:nvSpPr>
        <xdr:cNvPr id="868" name="フローチャート: 判断 867">
          <a:extLst>
            <a:ext uri="{FF2B5EF4-FFF2-40B4-BE49-F238E27FC236}">
              <a16:creationId xmlns:a16="http://schemas.microsoft.com/office/drawing/2014/main" id="{00000000-0008-0000-0100-000064030000}"/>
            </a:ext>
          </a:extLst>
        </xdr:cNvPr>
        <xdr:cNvSpPr/>
      </xdr:nvSpPr>
      <xdr:spPr>
        <a:xfrm>
          <a:off x="16268700" y="17516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101</xdr:row>
      <xdr:rowOff>167458</xdr:rowOff>
    </xdr:from>
    <xdr:to>
      <xdr:col>81</xdr:col>
      <xdr:colOff>101600</xdr:colOff>
      <xdr:row>102</xdr:row>
      <xdr:rowOff>97608</xdr:rowOff>
    </xdr:to>
    <xdr:sp macro="" textlink="">
      <xdr:nvSpPr>
        <xdr:cNvPr id="869" name="フローチャート: 判断 868">
          <a:extLst>
            <a:ext uri="{FF2B5EF4-FFF2-40B4-BE49-F238E27FC236}">
              <a16:creationId xmlns:a16="http://schemas.microsoft.com/office/drawing/2014/main" id="{00000000-0008-0000-0100-000065030000}"/>
            </a:ext>
          </a:extLst>
        </xdr:cNvPr>
        <xdr:cNvSpPr/>
      </xdr:nvSpPr>
      <xdr:spPr>
        <a:xfrm>
          <a:off x="15430500" y="17483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101</xdr:row>
      <xdr:rowOff>138068</xdr:rowOff>
    </xdr:from>
    <xdr:to>
      <xdr:col>76</xdr:col>
      <xdr:colOff>165100</xdr:colOff>
      <xdr:row>102</xdr:row>
      <xdr:rowOff>68218</xdr:rowOff>
    </xdr:to>
    <xdr:sp macro="" textlink="">
      <xdr:nvSpPr>
        <xdr:cNvPr id="870" name="フローチャート: 判断 869">
          <a:extLst>
            <a:ext uri="{FF2B5EF4-FFF2-40B4-BE49-F238E27FC236}">
              <a16:creationId xmlns:a16="http://schemas.microsoft.com/office/drawing/2014/main" id="{00000000-0008-0000-0100-000066030000}"/>
            </a:ext>
          </a:extLst>
        </xdr:cNvPr>
        <xdr:cNvSpPr/>
      </xdr:nvSpPr>
      <xdr:spPr>
        <a:xfrm>
          <a:off x="14541500" y="17454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101</xdr:row>
      <xdr:rowOff>69487</xdr:rowOff>
    </xdr:from>
    <xdr:to>
      <xdr:col>72</xdr:col>
      <xdr:colOff>38100</xdr:colOff>
      <xdr:row>101</xdr:row>
      <xdr:rowOff>171087</xdr:rowOff>
    </xdr:to>
    <xdr:sp macro="" textlink="">
      <xdr:nvSpPr>
        <xdr:cNvPr id="871" name="フローチャート: 判断 870">
          <a:extLst>
            <a:ext uri="{FF2B5EF4-FFF2-40B4-BE49-F238E27FC236}">
              <a16:creationId xmlns:a16="http://schemas.microsoft.com/office/drawing/2014/main" id="{00000000-0008-0000-0100-000067030000}"/>
            </a:ext>
          </a:extLst>
        </xdr:cNvPr>
        <xdr:cNvSpPr/>
      </xdr:nvSpPr>
      <xdr:spPr>
        <a:xfrm>
          <a:off x="13652500" y="17385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101</xdr:row>
      <xdr:rowOff>40095</xdr:rowOff>
    </xdr:from>
    <xdr:to>
      <xdr:col>67</xdr:col>
      <xdr:colOff>101600</xdr:colOff>
      <xdr:row>101</xdr:row>
      <xdr:rowOff>141695</xdr:rowOff>
    </xdr:to>
    <xdr:sp macro="" textlink="">
      <xdr:nvSpPr>
        <xdr:cNvPr id="872" name="フローチャート: 判断 871">
          <a:extLst>
            <a:ext uri="{FF2B5EF4-FFF2-40B4-BE49-F238E27FC236}">
              <a16:creationId xmlns:a16="http://schemas.microsoft.com/office/drawing/2014/main" id="{00000000-0008-0000-0100-000068030000}"/>
            </a:ext>
          </a:extLst>
        </xdr:cNvPr>
        <xdr:cNvSpPr/>
      </xdr:nvSpPr>
      <xdr:spPr>
        <a:xfrm>
          <a:off x="12763500" y="17356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3" name="テキスト ボックス 872">
          <a:extLst>
            <a:ext uri="{FF2B5EF4-FFF2-40B4-BE49-F238E27FC236}">
              <a16:creationId xmlns:a16="http://schemas.microsoft.com/office/drawing/2014/main" id="{00000000-0008-0000-0100-000069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4" name="テキスト ボックス 873">
          <a:extLst>
            <a:ext uri="{FF2B5EF4-FFF2-40B4-BE49-F238E27FC236}">
              <a16:creationId xmlns:a16="http://schemas.microsoft.com/office/drawing/2014/main" id="{00000000-0008-0000-0100-00006A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00000000-0008-0000-0100-00006B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00000000-0008-0000-0100-00006C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00000000-0008-0000-0100-00006D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5806</xdr:rowOff>
    </xdr:from>
    <xdr:to>
      <xdr:col>85</xdr:col>
      <xdr:colOff>177800</xdr:colOff>
      <xdr:row>102</xdr:row>
      <xdr:rowOff>107406</xdr:rowOff>
    </xdr:to>
    <xdr:sp macro="" textlink="">
      <xdr:nvSpPr>
        <xdr:cNvPr id="878" name="楕円 877">
          <a:extLst>
            <a:ext uri="{FF2B5EF4-FFF2-40B4-BE49-F238E27FC236}">
              <a16:creationId xmlns:a16="http://schemas.microsoft.com/office/drawing/2014/main" id="{00000000-0008-0000-0100-00006E030000}"/>
            </a:ext>
          </a:extLst>
        </xdr:cNvPr>
        <xdr:cNvSpPr/>
      </xdr:nvSpPr>
      <xdr:spPr>
        <a:xfrm>
          <a:off x="16268700" y="1749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28683</xdr:rowOff>
    </xdr:from>
    <xdr:ext cx="405111" cy="259045"/>
    <xdr:sp macro="" textlink="">
      <xdr:nvSpPr>
        <xdr:cNvPr id="879" name="【公民館】&#10;有形固定資産減価償却率該当値テキスト">
          <a:extLst>
            <a:ext uri="{FF2B5EF4-FFF2-40B4-BE49-F238E27FC236}">
              <a16:creationId xmlns:a16="http://schemas.microsoft.com/office/drawing/2014/main" id="{00000000-0008-0000-0100-00006F030000}"/>
            </a:ext>
          </a:extLst>
        </xdr:cNvPr>
        <xdr:cNvSpPr txBox="1"/>
      </xdr:nvSpPr>
      <xdr:spPr>
        <a:xfrm>
          <a:off x="16357600" y="17345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138068</xdr:rowOff>
    </xdr:from>
    <xdr:to>
      <xdr:col>81</xdr:col>
      <xdr:colOff>101600</xdr:colOff>
      <xdr:row>102</xdr:row>
      <xdr:rowOff>68218</xdr:rowOff>
    </xdr:to>
    <xdr:sp macro="" textlink="">
      <xdr:nvSpPr>
        <xdr:cNvPr id="880" name="楕円 879">
          <a:extLst>
            <a:ext uri="{FF2B5EF4-FFF2-40B4-BE49-F238E27FC236}">
              <a16:creationId xmlns:a16="http://schemas.microsoft.com/office/drawing/2014/main" id="{00000000-0008-0000-0100-000070030000}"/>
            </a:ext>
          </a:extLst>
        </xdr:cNvPr>
        <xdr:cNvSpPr/>
      </xdr:nvSpPr>
      <xdr:spPr>
        <a:xfrm>
          <a:off x="15430500" y="1745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17418</xdr:rowOff>
    </xdr:from>
    <xdr:to>
      <xdr:col>85</xdr:col>
      <xdr:colOff>127000</xdr:colOff>
      <xdr:row>102</xdr:row>
      <xdr:rowOff>56606</xdr:rowOff>
    </xdr:to>
    <xdr:cxnSp macro="">
      <xdr:nvCxnSpPr>
        <xdr:cNvPr id="881" name="直線コネクタ 880">
          <a:extLst>
            <a:ext uri="{FF2B5EF4-FFF2-40B4-BE49-F238E27FC236}">
              <a16:creationId xmlns:a16="http://schemas.microsoft.com/office/drawing/2014/main" id="{00000000-0008-0000-0100-000071030000}"/>
            </a:ext>
          </a:extLst>
        </xdr:cNvPr>
        <xdr:cNvCxnSpPr/>
      </xdr:nvCxnSpPr>
      <xdr:spPr>
        <a:xfrm>
          <a:off x="15481300" y="17505318"/>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95613</xdr:rowOff>
    </xdr:from>
    <xdr:to>
      <xdr:col>76</xdr:col>
      <xdr:colOff>165100</xdr:colOff>
      <xdr:row>102</xdr:row>
      <xdr:rowOff>25763</xdr:rowOff>
    </xdr:to>
    <xdr:sp macro="" textlink="">
      <xdr:nvSpPr>
        <xdr:cNvPr id="882" name="楕円 881">
          <a:extLst>
            <a:ext uri="{FF2B5EF4-FFF2-40B4-BE49-F238E27FC236}">
              <a16:creationId xmlns:a16="http://schemas.microsoft.com/office/drawing/2014/main" id="{00000000-0008-0000-0100-000072030000}"/>
            </a:ext>
          </a:extLst>
        </xdr:cNvPr>
        <xdr:cNvSpPr/>
      </xdr:nvSpPr>
      <xdr:spPr>
        <a:xfrm>
          <a:off x="14541500" y="17412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146413</xdr:rowOff>
    </xdr:from>
    <xdr:to>
      <xdr:col>81</xdr:col>
      <xdr:colOff>50800</xdr:colOff>
      <xdr:row>102</xdr:row>
      <xdr:rowOff>17418</xdr:rowOff>
    </xdr:to>
    <xdr:cxnSp macro="">
      <xdr:nvCxnSpPr>
        <xdr:cNvPr id="883" name="直線コネクタ 882">
          <a:extLst>
            <a:ext uri="{FF2B5EF4-FFF2-40B4-BE49-F238E27FC236}">
              <a16:creationId xmlns:a16="http://schemas.microsoft.com/office/drawing/2014/main" id="{00000000-0008-0000-0100-000073030000}"/>
            </a:ext>
          </a:extLst>
        </xdr:cNvPr>
        <xdr:cNvCxnSpPr/>
      </xdr:nvCxnSpPr>
      <xdr:spPr>
        <a:xfrm>
          <a:off x="14592300" y="17462863"/>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30299</xdr:rowOff>
    </xdr:from>
    <xdr:to>
      <xdr:col>72</xdr:col>
      <xdr:colOff>38100</xdr:colOff>
      <xdr:row>101</xdr:row>
      <xdr:rowOff>131899</xdr:rowOff>
    </xdr:to>
    <xdr:sp macro="" textlink="">
      <xdr:nvSpPr>
        <xdr:cNvPr id="884" name="楕円 883">
          <a:extLst>
            <a:ext uri="{FF2B5EF4-FFF2-40B4-BE49-F238E27FC236}">
              <a16:creationId xmlns:a16="http://schemas.microsoft.com/office/drawing/2014/main" id="{00000000-0008-0000-0100-000074030000}"/>
            </a:ext>
          </a:extLst>
        </xdr:cNvPr>
        <xdr:cNvSpPr/>
      </xdr:nvSpPr>
      <xdr:spPr>
        <a:xfrm>
          <a:off x="13652500" y="17346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81099</xdr:rowOff>
    </xdr:from>
    <xdr:to>
      <xdr:col>76</xdr:col>
      <xdr:colOff>114300</xdr:colOff>
      <xdr:row>101</xdr:row>
      <xdr:rowOff>146413</xdr:rowOff>
    </xdr:to>
    <xdr:cxnSp macro="">
      <xdr:nvCxnSpPr>
        <xdr:cNvPr id="885" name="直線コネクタ 884">
          <a:extLst>
            <a:ext uri="{FF2B5EF4-FFF2-40B4-BE49-F238E27FC236}">
              <a16:creationId xmlns:a16="http://schemas.microsoft.com/office/drawing/2014/main" id="{00000000-0008-0000-0100-000075030000}"/>
            </a:ext>
          </a:extLst>
        </xdr:cNvPr>
        <xdr:cNvCxnSpPr/>
      </xdr:nvCxnSpPr>
      <xdr:spPr>
        <a:xfrm>
          <a:off x="13703300" y="17397549"/>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30299</xdr:rowOff>
    </xdr:from>
    <xdr:to>
      <xdr:col>67</xdr:col>
      <xdr:colOff>101600</xdr:colOff>
      <xdr:row>101</xdr:row>
      <xdr:rowOff>131899</xdr:rowOff>
    </xdr:to>
    <xdr:sp macro="" textlink="">
      <xdr:nvSpPr>
        <xdr:cNvPr id="886" name="楕円 885">
          <a:extLst>
            <a:ext uri="{FF2B5EF4-FFF2-40B4-BE49-F238E27FC236}">
              <a16:creationId xmlns:a16="http://schemas.microsoft.com/office/drawing/2014/main" id="{00000000-0008-0000-0100-000076030000}"/>
            </a:ext>
          </a:extLst>
        </xdr:cNvPr>
        <xdr:cNvSpPr/>
      </xdr:nvSpPr>
      <xdr:spPr>
        <a:xfrm>
          <a:off x="12763500" y="17346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81099</xdr:rowOff>
    </xdr:from>
    <xdr:to>
      <xdr:col>71</xdr:col>
      <xdr:colOff>177800</xdr:colOff>
      <xdr:row>101</xdr:row>
      <xdr:rowOff>81099</xdr:rowOff>
    </xdr:to>
    <xdr:cxnSp macro="">
      <xdr:nvCxnSpPr>
        <xdr:cNvPr id="887" name="直線コネクタ 886">
          <a:extLst>
            <a:ext uri="{FF2B5EF4-FFF2-40B4-BE49-F238E27FC236}">
              <a16:creationId xmlns:a16="http://schemas.microsoft.com/office/drawing/2014/main" id="{00000000-0008-0000-0100-000077030000}"/>
            </a:ext>
          </a:extLst>
        </xdr:cNvPr>
        <xdr:cNvCxnSpPr/>
      </xdr:nvCxnSpPr>
      <xdr:spPr>
        <a:xfrm>
          <a:off x="12814300" y="1739754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88735</xdr:rowOff>
    </xdr:from>
    <xdr:ext cx="405111" cy="259045"/>
    <xdr:sp macro="" textlink="">
      <xdr:nvSpPr>
        <xdr:cNvPr id="888" name="n_1aveValue【公民館】&#10;有形固定資産減価償却率">
          <a:extLst>
            <a:ext uri="{FF2B5EF4-FFF2-40B4-BE49-F238E27FC236}">
              <a16:creationId xmlns:a16="http://schemas.microsoft.com/office/drawing/2014/main" id="{00000000-0008-0000-0100-000078030000}"/>
            </a:ext>
          </a:extLst>
        </xdr:cNvPr>
        <xdr:cNvSpPr txBox="1"/>
      </xdr:nvSpPr>
      <xdr:spPr>
        <a:xfrm>
          <a:off x="15266044" y="17576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59345</xdr:rowOff>
    </xdr:from>
    <xdr:ext cx="405111" cy="259045"/>
    <xdr:sp macro="" textlink="">
      <xdr:nvSpPr>
        <xdr:cNvPr id="889" name="n_2aveValue【公民館】&#10;有形固定資産減価償却率">
          <a:extLst>
            <a:ext uri="{FF2B5EF4-FFF2-40B4-BE49-F238E27FC236}">
              <a16:creationId xmlns:a16="http://schemas.microsoft.com/office/drawing/2014/main" id="{00000000-0008-0000-0100-000079030000}"/>
            </a:ext>
          </a:extLst>
        </xdr:cNvPr>
        <xdr:cNvSpPr txBox="1"/>
      </xdr:nvSpPr>
      <xdr:spPr>
        <a:xfrm>
          <a:off x="14389744" y="17547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162214</xdr:rowOff>
    </xdr:from>
    <xdr:ext cx="405111" cy="259045"/>
    <xdr:sp macro="" textlink="">
      <xdr:nvSpPr>
        <xdr:cNvPr id="890" name="n_3aveValue【公民館】&#10;有形固定資産減価償却率">
          <a:extLst>
            <a:ext uri="{FF2B5EF4-FFF2-40B4-BE49-F238E27FC236}">
              <a16:creationId xmlns:a16="http://schemas.microsoft.com/office/drawing/2014/main" id="{00000000-0008-0000-0100-00007A030000}"/>
            </a:ext>
          </a:extLst>
        </xdr:cNvPr>
        <xdr:cNvSpPr txBox="1"/>
      </xdr:nvSpPr>
      <xdr:spPr>
        <a:xfrm>
          <a:off x="13500744" y="17478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132822</xdr:rowOff>
    </xdr:from>
    <xdr:ext cx="405111" cy="259045"/>
    <xdr:sp macro="" textlink="">
      <xdr:nvSpPr>
        <xdr:cNvPr id="891" name="n_4aveValue【公民館】&#10;有形固定資産減価償却率">
          <a:extLst>
            <a:ext uri="{FF2B5EF4-FFF2-40B4-BE49-F238E27FC236}">
              <a16:creationId xmlns:a16="http://schemas.microsoft.com/office/drawing/2014/main" id="{00000000-0008-0000-0100-00007B030000}"/>
            </a:ext>
          </a:extLst>
        </xdr:cNvPr>
        <xdr:cNvSpPr txBox="1"/>
      </xdr:nvSpPr>
      <xdr:spPr>
        <a:xfrm>
          <a:off x="12611744" y="17449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84745</xdr:rowOff>
    </xdr:from>
    <xdr:ext cx="405111" cy="259045"/>
    <xdr:sp macro="" textlink="">
      <xdr:nvSpPr>
        <xdr:cNvPr id="892" name="n_1mainValue【公民館】&#10;有形固定資産減価償却率">
          <a:extLst>
            <a:ext uri="{FF2B5EF4-FFF2-40B4-BE49-F238E27FC236}">
              <a16:creationId xmlns:a16="http://schemas.microsoft.com/office/drawing/2014/main" id="{00000000-0008-0000-0100-00007C030000}"/>
            </a:ext>
          </a:extLst>
        </xdr:cNvPr>
        <xdr:cNvSpPr txBox="1"/>
      </xdr:nvSpPr>
      <xdr:spPr>
        <a:xfrm>
          <a:off x="15266044" y="17229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42290</xdr:rowOff>
    </xdr:from>
    <xdr:ext cx="405111" cy="259045"/>
    <xdr:sp macro="" textlink="">
      <xdr:nvSpPr>
        <xdr:cNvPr id="893" name="n_2mainValue【公民館】&#10;有形固定資産減価償却率">
          <a:extLst>
            <a:ext uri="{FF2B5EF4-FFF2-40B4-BE49-F238E27FC236}">
              <a16:creationId xmlns:a16="http://schemas.microsoft.com/office/drawing/2014/main" id="{00000000-0008-0000-0100-00007D030000}"/>
            </a:ext>
          </a:extLst>
        </xdr:cNvPr>
        <xdr:cNvSpPr txBox="1"/>
      </xdr:nvSpPr>
      <xdr:spPr>
        <a:xfrm>
          <a:off x="14389744" y="17187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148426</xdr:rowOff>
    </xdr:from>
    <xdr:ext cx="405111" cy="259045"/>
    <xdr:sp macro="" textlink="">
      <xdr:nvSpPr>
        <xdr:cNvPr id="894" name="n_3mainValue【公民館】&#10;有形固定資産減価償却率">
          <a:extLst>
            <a:ext uri="{FF2B5EF4-FFF2-40B4-BE49-F238E27FC236}">
              <a16:creationId xmlns:a16="http://schemas.microsoft.com/office/drawing/2014/main" id="{00000000-0008-0000-0100-00007E030000}"/>
            </a:ext>
          </a:extLst>
        </xdr:cNvPr>
        <xdr:cNvSpPr txBox="1"/>
      </xdr:nvSpPr>
      <xdr:spPr>
        <a:xfrm>
          <a:off x="13500744" y="17121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99</xdr:row>
      <xdr:rowOff>148426</xdr:rowOff>
    </xdr:from>
    <xdr:ext cx="405111" cy="259045"/>
    <xdr:sp macro="" textlink="">
      <xdr:nvSpPr>
        <xdr:cNvPr id="895" name="n_4mainValue【公民館】&#10;有形固定資産減価償却率">
          <a:extLst>
            <a:ext uri="{FF2B5EF4-FFF2-40B4-BE49-F238E27FC236}">
              <a16:creationId xmlns:a16="http://schemas.microsoft.com/office/drawing/2014/main" id="{00000000-0008-0000-0100-00007F030000}"/>
            </a:ext>
          </a:extLst>
        </xdr:cNvPr>
        <xdr:cNvSpPr txBox="1"/>
      </xdr:nvSpPr>
      <xdr:spPr>
        <a:xfrm>
          <a:off x="12611744" y="17121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6" name="正方形/長方形 895">
          <a:extLst>
            <a:ext uri="{FF2B5EF4-FFF2-40B4-BE49-F238E27FC236}">
              <a16:creationId xmlns:a16="http://schemas.microsoft.com/office/drawing/2014/main" id="{00000000-0008-0000-0100-000080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7" name="正方形/長方形 896">
          <a:extLst>
            <a:ext uri="{FF2B5EF4-FFF2-40B4-BE49-F238E27FC236}">
              <a16:creationId xmlns:a16="http://schemas.microsoft.com/office/drawing/2014/main" id="{00000000-0008-0000-0100-000081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8" name="正方形/長方形 897">
          <a:extLst>
            <a:ext uri="{FF2B5EF4-FFF2-40B4-BE49-F238E27FC236}">
              <a16:creationId xmlns:a16="http://schemas.microsoft.com/office/drawing/2014/main" id="{00000000-0008-0000-0100-000082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9" name="正方形/長方形 898">
          <a:extLst>
            <a:ext uri="{FF2B5EF4-FFF2-40B4-BE49-F238E27FC236}">
              <a16:creationId xmlns:a16="http://schemas.microsoft.com/office/drawing/2014/main" id="{00000000-0008-0000-0100-000083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0" name="正方形/長方形 899">
          <a:extLst>
            <a:ext uri="{FF2B5EF4-FFF2-40B4-BE49-F238E27FC236}">
              <a16:creationId xmlns:a16="http://schemas.microsoft.com/office/drawing/2014/main" id="{00000000-0008-0000-0100-000084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1" name="正方形/長方形 900">
          <a:extLst>
            <a:ext uri="{FF2B5EF4-FFF2-40B4-BE49-F238E27FC236}">
              <a16:creationId xmlns:a16="http://schemas.microsoft.com/office/drawing/2014/main" id="{00000000-0008-0000-0100-000085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2" name="正方形/長方形 901">
          <a:extLst>
            <a:ext uri="{FF2B5EF4-FFF2-40B4-BE49-F238E27FC236}">
              <a16:creationId xmlns:a16="http://schemas.microsoft.com/office/drawing/2014/main" id="{00000000-0008-0000-0100-000086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3" name="正方形/長方形 902">
          <a:extLst>
            <a:ext uri="{FF2B5EF4-FFF2-40B4-BE49-F238E27FC236}">
              <a16:creationId xmlns:a16="http://schemas.microsoft.com/office/drawing/2014/main" id="{00000000-0008-0000-0100-000087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4" name="テキスト ボックス 903">
          <a:extLst>
            <a:ext uri="{FF2B5EF4-FFF2-40B4-BE49-F238E27FC236}">
              <a16:creationId xmlns:a16="http://schemas.microsoft.com/office/drawing/2014/main" id="{00000000-0008-0000-0100-000088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5" name="直線コネクタ 904">
          <a:extLst>
            <a:ext uri="{FF2B5EF4-FFF2-40B4-BE49-F238E27FC236}">
              <a16:creationId xmlns:a16="http://schemas.microsoft.com/office/drawing/2014/main" id="{00000000-0008-0000-0100-000089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107</xdr:row>
      <xdr:rowOff>133350</xdr:rowOff>
    </xdr:from>
    <xdr:to>
      <xdr:col>120</xdr:col>
      <xdr:colOff>114300</xdr:colOff>
      <xdr:row>107</xdr:row>
      <xdr:rowOff>133350</xdr:rowOff>
    </xdr:to>
    <xdr:cxnSp macro="">
      <xdr:nvCxnSpPr>
        <xdr:cNvPr id="906" name="直線コネクタ 905">
          <a:extLst>
            <a:ext uri="{FF2B5EF4-FFF2-40B4-BE49-F238E27FC236}">
              <a16:creationId xmlns:a16="http://schemas.microsoft.com/office/drawing/2014/main" id="{00000000-0008-0000-0100-00008A030000}"/>
            </a:ext>
          </a:extLst>
        </xdr:cNvPr>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907" name="テキスト ボックス 906">
          <a:extLst>
            <a:ext uri="{FF2B5EF4-FFF2-40B4-BE49-F238E27FC236}">
              <a16:creationId xmlns:a16="http://schemas.microsoft.com/office/drawing/2014/main" id="{00000000-0008-0000-0100-00008B030000}"/>
            </a:ext>
          </a:extLst>
        </xdr:cNvPr>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08" name="直線コネクタ 907">
          <a:extLst>
            <a:ext uri="{FF2B5EF4-FFF2-40B4-BE49-F238E27FC236}">
              <a16:creationId xmlns:a16="http://schemas.microsoft.com/office/drawing/2014/main" id="{00000000-0008-0000-0100-00008C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09" name="テキスト ボックス 908">
          <a:extLst>
            <a:ext uri="{FF2B5EF4-FFF2-40B4-BE49-F238E27FC236}">
              <a16:creationId xmlns:a16="http://schemas.microsoft.com/office/drawing/2014/main" id="{00000000-0008-0000-0100-00008D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910" name="直線コネクタ 909">
          <a:extLst>
            <a:ext uri="{FF2B5EF4-FFF2-40B4-BE49-F238E27FC236}">
              <a16:creationId xmlns:a16="http://schemas.microsoft.com/office/drawing/2014/main" id="{00000000-0008-0000-0100-00008E030000}"/>
            </a:ext>
          </a:extLst>
        </xdr:cNvPr>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911" name="テキスト ボックス 910">
          <a:extLst>
            <a:ext uri="{FF2B5EF4-FFF2-40B4-BE49-F238E27FC236}">
              <a16:creationId xmlns:a16="http://schemas.microsoft.com/office/drawing/2014/main" id="{00000000-0008-0000-0100-00008F030000}"/>
            </a:ext>
          </a:extLst>
        </xdr:cNvPr>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2" name="直線コネクタ 911">
          <a:extLst>
            <a:ext uri="{FF2B5EF4-FFF2-40B4-BE49-F238E27FC236}">
              <a16:creationId xmlns:a16="http://schemas.microsoft.com/office/drawing/2014/main" id="{00000000-0008-0000-0100-000090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3" name="テキスト ボックス 912">
          <a:extLst>
            <a:ext uri="{FF2B5EF4-FFF2-40B4-BE49-F238E27FC236}">
              <a16:creationId xmlns:a16="http://schemas.microsoft.com/office/drawing/2014/main" id="{00000000-0008-0000-0100-000091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4" name="【公民館】&#10;一人当たり面積グラフ枠">
          <a:extLst>
            <a:ext uri="{FF2B5EF4-FFF2-40B4-BE49-F238E27FC236}">
              <a16:creationId xmlns:a16="http://schemas.microsoft.com/office/drawing/2014/main" id="{00000000-0008-0000-0100-000092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53339</xdr:rowOff>
    </xdr:from>
    <xdr:to>
      <xdr:col>116</xdr:col>
      <xdr:colOff>62864</xdr:colOff>
      <xdr:row>107</xdr:row>
      <xdr:rowOff>36195</xdr:rowOff>
    </xdr:to>
    <xdr:cxnSp macro="">
      <xdr:nvCxnSpPr>
        <xdr:cNvPr id="915" name="直線コネクタ 914">
          <a:extLst>
            <a:ext uri="{FF2B5EF4-FFF2-40B4-BE49-F238E27FC236}">
              <a16:creationId xmlns:a16="http://schemas.microsoft.com/office/drawing/2014/main" id="{00000000-0008-0000-0100-000093030000}"/>
            </a:ext>
          </a:extLst>
        </xdr:cNvPr>
        <xdr:cNvCxnSpPr/>
      </xdr:nvCxnSpPr>
      <xdr:spPr>
        <a:xfrm flipV="1">
          <a:off x="22160864" y="17198339"/>
          <a:ext cx="0" cy="1183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40022</xdr:rowOff>
    </xdr:from>
    <xdr:ext cx="469744" cy="259045"/>
    <xdr:sp macro="" textlink="">
      <xdr:nvSpPr>
        <xdr:cNvPr id="916" name="【公民館】&#10;一人当たり面積最小値テキスト">
          <a:extLst>
            <a:ext uri="{FF2B5EF4-FFF2-40B4-BE49-F238E27FC236}">
              <a16:creationId xmlns:a16="http://schemas.microsoft.com/office/drawing/2014/main" id="{00000000-0008-0000-0100-000094030000}"/>
            </a:ext>
          </a:extLst>
        </xdr:cNvPr>
        <xdr:cNvSpPr txBox="1"/>
      </xdr:nvSpPr>
      <xdr:spPr>
        <a:xfrm>
          <a:off x="22199600" y="18385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36195</xdr:rowOff>
    </xdr:from>
    <xdr:to>
      <xdr:col>116</xdr:col>
      <xdr:colOff>152400</xdr:colOff>
      <xdr:row>107</xdr:row>
      <xdr:rowOff>36195</xdr:rowOff>
    </xdr:to>
    <xdr:cxnSp macro="">
      <xdr:nvCxnSpPr>
        <xdr:cNvPr id="917" name="直線コネクタ 916">
          <a:extLst>
            <a:ext uri="{FF2B5EF4-FFF2-40B4-BE49-F238E27FC236}">
              <a16:creationId xmlns:a16="http://schemas.microsoft.com/office/drawing/2014/main" id="{00000000-0008-0000-0100-000095030000}"/>
            </a:ext>
          </a:extLst>
        </xdr:cNvPr>
        <xdr:cNvCxnSpPr/>
      </xdr:nvCxnSpPr>
      <xdr:spPr>
        <a:xfrm>
          <a:off x="22072600" y="18381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xdr:rowOff>
    </xdr:from>
    <xdr:ext cx="469744" cy="259045"/>
    <xdr:sp macro="" textlink="">
      <xdr:nvSpPr>
        <xdr:cNvPr id="918" name="【公民館】&#10;一人当たり面積最大値テキスト">
          <a:extLst>
            <a:ext uri="{FF2B5EF4-FFF2-40B4-BE49-F238E27FC236}">
              <a16:creationId xmlns:a16="http://schemas.microsoft.com/office/drawing/2014/main" id="{00000000-0008-0000-0100-000096030000}"/>
            </a:ext>
          </a:extLst>
        </xdr:cNvPr>
        <xdr:cNvSpPr txBox="1"/>
      </xdr:nvSpPr>
      <xdr:spPr>
        <a:xfrm>
          <a:off x="22199600" y="1697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53339</xdr:rowOff>
    </xdr:from>
    <xdr:to>
      <xdr:col>116</xdr:col>
      <xdr:colOff>152400</xdr:colOff>
      <xdr:row>100</xdr:row>
      <xdr:rowOff>53339</xdr:rowOff>
    </xdr:to>
    <xdr:cxnSp macro="">
      <xdr:nvCxnSpPr>
        <xdr:cNvPr id="919" name="直線コネクタ 918">
          <a:extLst>
            <a:ext uri="{FF2B5EF4-FFF2-40B4-BE49-F238E27FC236}">
              <a16:creationId xmlns:a16="http://schemas.microsoft.com/office/drawing/2014/main" id="{00000000-0008-0000-0100-000097030000}"/>
            </a:ext>
          </a:extLst>
        </xdr:cNvPr>
        <xdr:cNvCxnSpPr/>
      </xdr:nvCxnSpPr>
      <xdr:spPr>
        <a:xfrm>
          <a:off x="22072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26688</xdr:rowOff>
    </xdr:from>
    <xdr:ext cx="469744" cy="259045"/>
    <xdr:sp macro="" textlink="">
      <xdr:nvSpPr>
        <xdr:cNvPr id="920" name="【公民館】&#10;一人当たり面積平均値テキスト">
          <a:extLst>
            <a:ext uri="{FF2B5EF4-FFF2-40B4-BE49-F238E27FC236}">
              <a16:creationId xmlns:a16="http://schemas.microsoft.com/office/drawing/2014/main" id="{00000000-0008-0000-0100-000098030000}"/>
            </a:ext>
          </a:extLst>
        </xdr:cNvPr>
        <xdr:cNvSpPr txBox="1"/>
      </xdr:nvSpPr>
      <xdr:spPr>
        <a:xfrm>
          <a:off x="22199600" y="178574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48261</xdr:rowOff>
    </xdr:from>
    <xdr:to>
      <xdr:col>116</xdr:col>
      <xdr:colOff>114300</xdr:colOff>
      <xdr:row>104</xdr:row>
      <xdr:rowOff>149861</xdr:rowOff>
    </xdr:to>
    <xdr:sp macro="" textlink="">
      <xdr:nvSpPr>
        <xdr:cNvPr id="921" name="フローチャート: 判断 920">
          <a:extLst>
            <a:ext uri="{FF2B5EF4-FFF2-40B4-BE49-F238E27FC236}">
              <a16:creationId xmlns:a16="http://schemas.microsoft.com/office/drawing/2014/main" id="{00000000-0008-0000-0100-000099030000}"/>
            </a:ext>
          </a:extLst>
        </xdr:cNvPr>
        <xdr:cNvSpPr/>
      </xdr:nvSpPr>
      <xdr:spPr>
        <a:xfrm>
          <a:off x="221107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103</xdr:row>
      <xdr:rowOff>139700</xdr:rowOff>
    </xdr:from>
    <xdr:to>
      <xdr:col>112</xdr:col>
      <xdr:colOff>38100</xdr:colOff>
      <xdr:row>104</xdr:row>
      <xdr:rowOff>69850</xdr:rowOff>
    </xdr:to>
    <xdr:sp macro="" textlink="">
      <xdr:nvSpPr>
        <xdr:cNvPr id="922" name="フローチャート: 判断 921">
          <a:extLst>
            <a:ext uri="{FF2B5EF4-FFF2-40B4-BE49-F238E27FC236}">
              <a16:creationId xmlns:a16="http://schemas.microsoft.com/office/drawing/2014/main" id="{00000000-0008-0000-0100-00009A030000}"/>
            </a:ext>
          </a:extLst>
        </xdr:cNvPr>
        <xdr:cNvSpPr/>
      </xdr:nvSpPr>
      <xdr:spPr>
        <a:xfrm>
          <a:off x="21272500" y="1779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8255</xdr:rowOff>
    </xdr:from>
    <xdr:to>
      <xdr:col>107</xdr:col>
      <xdr:colOff>101600</xdr:colOff>
      <xdr:row>104</xdr:row>
      <xdr:rowOff>109855</xdr:rowOff>
    </xdr:to>
    <xdr:sp macro="" textlink="">
      <xdr:nvSpPr>
        <xdr:cNvPr id="923" name="フローチャート: 判断 922">
          <a:extLst>
            <a:ext uri="{FF2B5EF4-FFF2-40B4-BE49-F238E27FC236}">
              <a16:creationId xmlns:a16="http://schemas.microsoft.com/office/drawing/2014/main" id="{00000000-0008-0000-0100-00009B030000}"/>
            </a:ext>
          </a:extLst>
        </xdr:cNvPr>
        <xdr:cNvSpPr/>
      </xdr:nvSpPr>
      <xdr:spPr>
        <a:xfrm>
          <a:off x="20383500" y="1783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103</xdr:row>
      <xdr:rowOff>156845</xdr:rowOff>
    </xdr:from>
    <xdr:to>
      <xdr:col>102</xdr:col>
      <xdr:colOff>165100</xdr:colOff>
      <xdr:row>104</xdr:row>
      <xdr:rowOff>86995</xdr:rowOff>
    </xdr:to>
    <xdr:sp macro="" textlink="">
      <xdr:nvSpPr>
        <xdr:cNvPr id="924" name="フローチャート: 判断 923">
          <a:extLst>
            <a:ext uri="{FF2B5EF4-FFF2-40B4-BE49-F238E27FC236}">
              <a16:creationId xmlns:a16="http://schemas.microsoft.com/office/drawing/2014/main" id="{00000000-0008-0000-0100-00009C030000}"/>
            </a:ext>
          </a:extLst>
        </xdr:cNvPr>
        <xdr:cNvSpPr/>
      </xdr:nvSpPr>
      <xdr:spPr>
        <a:xfrm>
          <a:off x="19494500" y="1781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103</xdr:row>
      <xdr:rowOff>168275</xdr:rowOff>
    </xdr:from>
    <xdr:to>
      <xdr:col>98</xdr:col>
      <xdr:colOff>38100</xdr:colOff>
      <xdr:row>104</xdr:row>
      <xdr:rowOff>98425</xdr:rowOff>
    </xdr:to>
    <xdr:sp macro="" textlink="">
      <xdr:nvSpPr>
        <xdr:cNvPr id="925" name="フローチャート: 判断 924">
          <a:extLst>
            <a:ext uri="{FF2B5EF4-FFF2-40B4-BE49-F238E27FC236}">
              <a16:creationId xmlns:a16="http://schemas.microsoft.com/office/drawing/2014/main" id="{00000000-0008-0000-0100-00009D030000}"/>
            </a:ext>
          </a:extLst>
        </xdr:cNvPr>
        <xdr:cNvSpPr/>
      </xdr:nvSpPr>
      <xdr:spPr>
        <a:xfrm>
          <a:off x="18605500" y="1782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6" name="テキスト ボックス 925">
          <a:extLst>
            <a:ext uri="{FF2B5EF4-FFF2-40B4-BE49-F238E27FC236}">
              <a16:creationId xmlns:a16="http://schemas.microsoft.com/office/drawing/2014/main" id="{00000000-0008-0000-0100-00009E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7" name="テキスト ボックス 926">
          <a:extLst>
            <a:ext uri="{FF2B5EF4-FFF2-40B4-BE49-F238E27FC236}">
              <a16:creationId xmlns:a16="http://schemas.microsoft.com/office/drawing/2014/main" id="{00000000-0008-0000-0100-00009F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8" name="テキスト ボックス 927">
          <a:extLst>
            <a:ext uri="{FF2B5EF4-FFF2-40B4-BE49-F238E27FC236}">
              <a16:creationId xmlns:a16="http://schemas.microsoft.com/office/drawing/2014/main" id="{00000000-0008-0000-0100-0000A0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9" name="テキスト ボックス 928">
          <a:extLst>
            <a:ext uri="{FF2B5EF4-FFF2-40B4-BE49-F238E27FC236}">
              <a16:creationId xmlns:a16="http://schemas.microsoft.com/office/drawing/2014/main" id="{00000000-0008-0000-0100-0000A1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0" name="テキスト ボックス 929">
          <a:extLst>
            <a:ext uri="{FF2B5EF4-FFF2-40B4-BE49-F238E27FC236}">
              <a16:creationId xmlns:a16="http://schemas.microsoft.com/office/drawing/2014/main" id="{00000000-0008-0000-0100-0000A2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100</xdr:row>
      <xdr:rowOff>2539</xdr:rowOff>
    </xdr:from>
    <xdr:to>
      <xdr:col>116</xdr:col>
      <xdr:colOff>114300</xdr:colOff>
      <xdr:row>100</xdr:row>
      <xdr:rowOff>104139</xdr:rowOff>
    </xdr:to>
    <xdr:sp macro="" textlink="">
      <xdr:nvSpPr>
        <xdr:cNvPr id="931" name="楕円 930">
          <a:extLst>
            <a:ext uri="{FF2B5EF4-FFF2-40B4-BE49-F238E27FC236}">
              <a16:creationId xmlns:a16="http://schemas.microsoft.com/office/drawing/2014/main" id="{00000000-0008-0000-0100-0000A3030000}"/>
            </a:ext>
          </a:extLst>
        </xdr:cNvPr>
        <xdr:cNvSpPr/>
      </xdr:nvSpPr>
      <xdr:spPr>
        <a:xfrm>
          <a:off x="22110700" y="1714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99</xdr:row>
      <xdr:rowOff>127016</xdr:rowOff>
    </xdr:from>
    <xdr:ext cx="469744" cy="259045"/>
    <xdr:sp macro="" textlink="">
      <xdr:nvSpPr>
        <xdr:cNvPr id="932" name="【公民館】&#10;一人当たり面積該当値テキスト">
          <a:extLst>
            <a:ext uri="{FF2B5EF4-FFF2-40B4-BE49-F238E27FC236}">
              <a16:creationId xmlns:a16="http://schemas.microsoft.com/office/drawing/2014/main" id="{00000000-0008-0000-0100-0000A4030000}"/>
            </a:ext>
          </a:extLst>
        </xdr:cNvPr>
        <xdr:cNvSpPr txBox="1"/>
      </xdr:nvSpPr>
      <xdr:spPr>
        <a:xfrm>
          <a:off x="22199600" y="17100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100</xdr:row>
      <xdr:rowOff>13970</xdr:rowOff>
    </xdr:from>
    <xdr:to>
      <xdr:col>112</xdr:col>
      <xdr:colOff>38100</xdr:colOff>
      <xdr:row>100</xdr:row>
      <xdr:rowOff>115570</xdr:rowOff>
    </xdr:to>
    <xdr:sp macro="" textlink="">
      <xdr:nvSpPr>
        <xdr:cNvPr id="933" name="楕円 932">
          <a:extLst>
            <a:ext uri="{FF2B5EF4-FFF2-40B4-BE49-F238E27FC236}">
              <a16:creationId xmlns:a16="http://schemas.microsoft.com/office/drawing/2014/main" id="{00000000-0008-0000-0100-0000A5030000}"/>
            </a:ext>
          </a:extLst>
        </xdr:cNvPr>
        <xdr:cNvSpPr/>
      </xdr:nvSpPr>
      <xdr:spPr>
        <a:xfrm>
          <a:off x="21272500" y="1715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100</xdr:row>
      <xdr:rowOff>53339</xdr:rowOff>
    </xdr:from>
    <xdr:to>
      <xdr:col>116</xdr:col>
      <xdr:colOff>63500</xdr:colOff>
      <xdr:row>100</xdr:row>
      <xdr:rowOff>64770</xdr:rowOff>
    </xdr:to>
    <xdr:cxnSp macro="">
      <xdr:nvCxnSpPr>
        <xdr:cNvPr id="934" name="直線コネクタ 933">
          <a:extLst>
            <a:ext uri="{FF2B5EF4-FFF2-40B4-BE49-F238E27FC236}">
              <a16:creationId xmlns:a16="http://schemas.microsoft.com/office/drawing/2014/main" id="{00000000-0008-0000-0100-0000A6030000}"/>
            </a:ext>
          </a:extLst>
        </xdr:cNvPr>
        <xdr:cNvCxnSpPr/>
      </xdr:nvCxnSpPr>
      <xdr:spPr>
        <a:xfrm flipV="1">
          <a:off x="21323300" y="17198339"/>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100</xdr:row>
      <xdr:rowOff>13970</xdr:rowOff>
    </xdr:from>
    <xdr:to>
      <xdr:col>107</xdr:col>
      <xdr:colOff>101600</xdr:colOff>
      <xdr:row>100</xdr:row>
      <xdr:rowOff>115570</xdr:rowOff>
    </xdr:to>
    <xdr:sp macro="" textlink="">
      <xdr:nvSpPr>
        <xdr:cNvPr id="935" name="楕円 934">
          <a:extLst>
            <a:ext uri="{FF2B5EF4-FFF2-40B4-BE49-F238E27FC236}">
              <a16:creationId xmlns:a16="http://schemas.microsoft.com/office/drawing/2014/main" id="{00000000-0008-0000-0100-0000A7030000}"/>
            </a:ext>
          </a:extLst>
        </xdr:cNvPr>
        <xdr:cNvSpPr/>
      </xdr:nvSpPr>
      <xdr:spPr>
        <a:xfrm>
          <a:off x="20383500" y="1715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100</xdr:row>
      <xdr:rowOff>64770</xdr:rowOff>
    </xdr:from>
    <xdr:to>
      <xdr:col>111</xdr:col>
      <xdr:colOff>177800</xdr:colOff>
      <xdr:row>100</xdr:row>
      <xdr:rowOff>64770</xdr:rowOff>
    </xdr:to>
    <xdr:cxnSp macro="">
      <xdr:nvCxnSpPr>
        <xdr:cNvPr id="936" name="直線コネクタ 935">
          <a:extLst>
            <a:ext uri="{FF2B5EF4-FFF2-40B4-BE49-F238E27FC236}">
              <a16:creationId xmlns:a16="http://schemas.microsoft.com/office/drawing/2014/main" id="{00000000-0008-0000-0100-0000A8030000}"/>
            </a:ext>
          </a:extLst>
        </xdr:cNvPr>
        <xdr:cNvCxnSpPr/>
      </xdr:nvCxnSpPr>
      <xdr:spPr>
        <a:xfrm>
          <a:off x="20434300" y="172097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100</xdr:row>
      <xdr:rowOff>13970</xdr:rowOff>
    </xdr:from>
    <xdr:to>
      <xdr:col>102</xdr:col>
      <xdr:colOff>165100</xdr:colOff>
      <xdr:row>100</xdr:row>
      <xdr:rowOff>115570</xdr:rowOff>
    </xdr:to>
    <xdr:sp macro="" textlink="">
      <xdr:nvSpPr>
        <xdr:cNvPr id="937" name="楕円 936">
          <a:extLst>
            <a:ext uri="{FF2B5EF4-FFF2-40B4-BE49-F238E27FC236}">
              <a16:creationId xmlns:a16="http://schemas.microsoft.com/office/drawing/2014/main" id="{00000000-0008-0000-0100-0000A9030000}"/>
            </a:ext>
          </a:extLst>
        </xdr:cNvPr>
        <xdr:cNvSpPr/>
      </xdr:nvSpPr>
      <xdr:spPr>
        <a:xfrm>
          <a:off x="19494500" y="1715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100</xdr:row>
      <xdr:rowOff>64770</xdr:rowOff>
    </xdr:from>
    <xdr:to>
      <xdr:col>107</xdr:col>
      <xdr:colOff>50800</xdr:colOff>
      <xdr:row>100</xdr:row>
      <xdr:rowOff>64770</xdr:rowOff>
    </xdr:to>
    <xdr:cxnSp macro="">
      <xdr:nvCxnSpPr>
        <xdr:cNvPr id="938" name="直線コネクタ 937">
          <a:extLst>
            <a:ext uri="{FF2B5EF4-FFF2-40B4-BE49-F238E27FC236}">
              <a16:creationId xmlns:a16="http://schemas.microsoft.com/office/drawing/2014/main" id="{00000000-0008-0000-0100-0000AA030000}"/>
            </a:ext>
          </a:extLst>
        </xdr:cNvPr>
        <xdr:cNvCxnSpPr/>
      </xdr:nvCxnSpPr>
      <xdr:spPr>
        <a:xfrm>
          <a:off x="19545300" y="172097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100</xdr:row>
      <xdr:rowOff>19686</xdr:rowOff>
    </xdr:from>
    <xdr:to>
      <xdr:col>98</xdr:col>
      <xdr:colOff>38100</xdr:colOff>
      <xdr:row>100</xdr:row>
      <xdr:rowOff>121286</xdr:rowOff>
    </xdr:to>
    <xdr:sp macro="" textlink="">
      <xdr:nvSpPr>
        <xdr:cNvPr id="939" name="楕円 938">
          <a:extLst>
            <a:ext uri="{FF2B5EF4-FFF2-40B4-BE49-F238E27FC236}">
              <a16:creationId xmlns:a16="http://schemas.microsoft.com/office/drawing/2014/main" id="{00000000-0008-0000-0100-0000AB030000}"/>
            </a:ext>
          </a:extLst>
        </xdr:cNvPr>
        <xdr:cNvSpPr/>
      </xdr:nvSpPr>
      <xdr:spPr>
        <a:xfrm>
          <a:off x="18605500" y="1716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100</xdr:row>
      <xdr:rowOff>64770</xdr:rowOff>
    </xdr:from>
    <xdr:to>
      <xdr:col>102</xdr:col>
      <xdr:colOff>114300</xdr:colOff>
      <xdr:row>100</xdr:row>
      <xdr:rowOff>70486</xdr:rowOff>
    </xdr:to>
    <xdr:cxnSp macro="">
      <xdr:nvCxnSpPr>
        <xdr:cNvPr id="940" name="直線コネクタ 939">
          <a:extLst>
            <a:ext uri="{FF2B5EF4-FFF2-40B4-BE49-F238E27FC236}">
              <a16:creationId xmlns:a16="http://schemas.microsoft.com/office/drawing/2014/main" id="{00000000-0008-0000-0100-0000AC030000}"/>
            </a:ext>
          </a:extLst>
        </xdr:cNvPr>
        <xdr:cNvCxnSpPr/>
      </xdr:nvCxnSpPr>
      <xdr:spPr>
        <a:xfrm flipV="1">
          <a:off x="18656300" y="17209770"/>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60977</xdr:rowOff>
    </xdr:from>
    <xdr:ext cx="469744" cy="259045"/>
    <xdr:sp macro="" textlink="">
      <xdr:nvSpPr>
        <xdr:cNvPr id="941" name="n_1aveValue【公民館】&#10;一人当たり面積">
          <a:extLst>
            <a:ext uri="{FF2B5EF4-FFF2-40B4-BE49-F238E27FC236}">
              <a16:creationId xmlns:a16="http://schemas.microsoft.com/office/drawing/2014/main" id="{00000000-0008-0000-0100-0000AD030000}"/>
            </a:ext>
          </a:extLst>
        </xdr:cNvPr>
        <xdr:cNvSpPr txBox="1"/>
      </xdr:nvSpPr>
      <xdr:spPr>
        <a:xfrm>
          <a:off x="21075727" y="1789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100982</xdr:rowOff>
    </xdr:from>
    <xdr:ext cx="469744" cy="259045"/>
    <xdr:sp macro="" textlink="">
      <xdr:nvSpPr>
        <xdr:cNvPr id="942" name="n_2aveValue【公民館】&#10;一人当たり面積">
          <a:extLst>
            <a:ext uri="{FF2B5EF4-FFF2-40B4-BE49-F238E27FC236}">
              <a16:creationId xmlns:a16="http://schemas.microsoft.com/office/drawing/2014/main" id="{00000000-0008-0000-0100-0000AE030000}"/>
            </a:ext>
          </a:extLst>
        </xdr:cNvPr>
        <xdr:cNvSpPr txBox="1"/>
      </xdr:nvSpPr>
      <xdr:spPr>
        <a:xfrm>
          <a:off x="20199427" y="17931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78122</xdr:rowOff>
    </xdr:from>
    <xdr:ext cx="469744" cy="259045"/>
    <xdr:sp macro="" textlink="">
      <xdr:nvSpPr>
        <xdr:cNvPr id="943" name="n_3aveValue【公民館】&#10;一人当たり面積">
          <a:extLst>
            <a:ext uri="{FF2B5EF4-FFF2-40B4-BE49-F238E27FC236}">
              <a16:creationId xmlns:a16="http://schemas.microsoft.com/office/drawing/2014/main" id="{00000000-0008-0000-0100-0000AF030000}"/>
            </a:ext>
          </a:extLst>
        </xdr:cNvPr>
        <xdr:cNvSpPr txBox="1"/>
      </xdr:nvSpPr>
      <xdr:spPr>
        <a:xfrm>
          <a:off x="19310427" y="17908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89552</xdr:rowOff>
    </xdr:from>
    <xdr:ext cx="469744" cy="259045"/>
    <xdr:sp macro="" textlink="">
      <xdr:nvSpPr>
        <xdr:cNvPr id="944" name="n_4aveValue【公民館】&#10;一人当たり面積">
          <a:extLst>
            <a:ext uri="{FF2B5EF4-FFF2-40B4-BE49-F238E27FC236}">
              <a16:creationId xmlns:a16="http://schemas.microsoft.com/office/drawing/2014/main" id="{00000000-0008-0000-0100-0000B0030000}"/>
            </a:ext>
          </a:extLst>
        </xdr:cNvPr>
        <xdr:cNvSpPr txBox="1"/>
      </xdr:nvSpPr>
      <xdr:spPr>
        <a:xfrm>
          <a:off x="18421427" y="17920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98</xdr:row>
      <xdr:rowOff>132097</xdr:rowOff>
    </xdr:from>
    <xdr:ext cx="469744" cy="259045"/>
    <xdr:sp macro="" textlink="">
      <xdr:nvSpPr>
        <xdr:cNvPr id="945" name="n_1mainValue【公民館】&#10;一人当たり面積">
          <a:extLst>
            <a:ext uri="{FF2B5EF4-FFF2-40B4-BE49-F238E27FC236}">
              <a16:creationId xmlns:a16="http://schemas.microsoft.com/office/drawing/2014/main" id="{00000000-0008-0000-0100-0000B1030000}"/>
            </a:ext>
          </a:extLst>
        </xdr:cNvPr>
        <xdr:cNvSpPr txBox="1"/>
      </xdr:nvSpPr>
      <xdr:spPr>
        <a:xfrm>
          <a:off x="21075727" y="1693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98</xdr:row>
      <xdr:rowOff>132097</xdr:rowOff>
    </xdr:from>
    <xdr:ext cx="469744" cy="259045"/>
    <xdr:sp macro="" textlink="">
      <xdr:nvSpPr>
        <xdr:cNvPr id="946" name="n_2mainValue【公民館】&#10;一人当たり面積">
          <a:extLst>
            <a:ext uri="{FF2B5EF4-FFF2-40B4-BE49-F238E27FC236}">
              <a16:creationId xmlns:a16="http://schemas.microsoft.com/office/drawing/2014/main" id="{00000000-0008-0000-0100-0000B2030000}"/>
            </a:ext>
          </a:extLst>
        </xdr:cNvPr>
        <xdr:cNvSpPr txBox="1"/>
      </xdr:nvSpPr>
      <xdr:spPr>
        <a:xfrm>
          <a:off x="20199427" y="1693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98</xdr:row>
      <xdr:rowOff>132097</xdr:rowOff>
    </xdr:from>
    <xdr:ext cx="469744" cy="259045"/>
    <xdr:sp macro="" textlink="">
      <xdr:nvSpPr>
        <xdr:cNvPr id="947" name="n_3mainValue【公民館】&#10;一人当たり面積">
          <a:extLst>
            <a:ext uri="{FF2B5EF4-FFF2-40B4-BE49-F238E27FC236}">
              <a16:creationId xmlns:a16="http://schemas.microsoft.com/office/drawing/2014/main" id="{00000000-0008-0000-0100-0000B3030000}"/>
            </a:ext>
          </a:extLst>
        </xdr:cNvPr>
        <xdr:cNvSpPr txBox="1"/>
      </xdr:nvSpPr>
      <xdr:spPr>
        <a:xfrm>
          <a:off x="19310427" y="1693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98</xdr:row>
      <xdr:rowOff>137813</xdr:rowOff>
    </xdr:from>
    <xdr:ext cx="469744" cy="259045"/>
    <xdr:sp macro="" textlink="">
      <xdr:nvSpPr>
        <xdr:cNvPr id="948" name="n_4mainValue【公民館】&#10;一人当たり面積">
          <a:extLst>
            <a:ext uri="{FF2B5EF4-FFF2-40B4-BE49-F238E27FC236}">
              <a16:creationId xmlns:a16="http://schemas.microsoft.com/office/drawing/2014/main" id="{00000000-0008-0000-0100-0000B4030000}"/>
            </a:ext>
          </a:extLst>
        </xdr:cNvPr>
        <xdr:cNvSpPr txBox="1"/>
      </xdr:nvSpPr>
      <xdr:spPr>
        <a:xfrm>
          <a:off x="18421427" y="16939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9" name="正方形/長方形 948">
          <a:extLst>
            <a:ext uri="{FF2B5EF4-FFF2-40B4-BE49-F238E27FC236}">
              <a16:creationId xmlns:a16="http://schemas.microsoft.com/office/drawing/2014/main" id="{00000000-0008-0000-0100-0000B5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0" name="正方形/長方形 949">
          <a:extLst>
            <a:ext uri="{FF2B5EF4-FFF2-40B4-BE49-F238E27FC236}">
              <a16:creationId xmlns:a16="http://schemas.microsoft.com/office/drawing/2014/main" id="{00000000-0008-0000-0100-0000B6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1" name="テキスト ボックス 950">
          <a:extLst>
            <a:ext uri="{FF2B5EF4-FFF2-40B4-BE49-F238E27FC236}">
              <a16:creationId xmlns:a16="http://schemas.microsoft.com/office/drawing/2014/main" id="{00000000-0008-0000-0100-0000B7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全国平均等と比較して特に有形固定資産減価償却率が高くなっている施設は、児童館であり、特に低くなっている施設は、港湾・漁港である。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児童館は市内に唯一存在する伊野児童館が帳簿上の耐用年数を満了していることによるもので、継続的な利用について検討中である。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港湾・漁港は、平成</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年度に整備した大社水産物荷捌所が新しいため、全体の有形固定資産減価償却率を引き下げる要因となっている。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島根県出雲市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173,835
169,165
624.32
88,646,252
85,922,704
1,522,026
45,858,849
94,808,401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12.5
157.4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a:extLst>
            <a:ext uri="{FF2B5EF4-FFF2-40B4-BE49-F238E27FC236}">
              <a16:creationId xmlns:a16="http://schemas.microsoft.com/office/drawing/2014/main" id="{00000000-0008-0000-0200-000036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158496</xdr:rowOff>
    </xdr:from>
    <xdr:to>
      <xdr:col>24</xdr:col>
      <xdr:colOff>62865</xdr:colOff>
      <xdr:row>41</xdr:row>
      <xdr:rowOff>96774</xdr:rowOff>
    </xdr:to>
    <xdr:cxnSp macro="">
      <xdr:nvCxnSpPr>
        <xdr:cNvPr id="55" name="直線コネクタ 54">
          <a:extLst>
            <a:ext uri="{FF2B5EF4-FFF2-40B4-BE49-F238E27FC236}">
              <a16:creationId xmlns:a16="http://schemas.microsoft.com/office/drawing/2014/main" id="{00000000-0008-0000-0200-000037000000}"/>
            </a:ext>
          </a:extLst>
        </xdr:cNvPr>
        <xdr:cNvCxnSpPr/>
      </xdr:nvCxnSpPr>
      <xdr:spPr>
        <a:xfrm flipV="1">
          <a:off x="4634865" y="5816346"/>
          <a:ext cx="0" cy="1309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100601</xdr:rowOff>
    </xdr:from>
    <xdr:ext cx="405111" cy="259045"/>
    <xdr:sp macro="" textlink="">
      <xdr:nvSpPr>
        <xdr:cNvPr id="56" name="【図書館】&#10;有形固定資産減価償却率最小値テキスト">
          <a:extLst>
            <a:ext uri="{FF2B5EF4-FFF2-40B4-BE49-F238E27FC236}">
              <a16:creationId xmlns:a16="http://schemas.microsoft.com/office/drawing/2014/main" id="{00000000-0008-0000-0200-000038000000}"/>
            </a:ext>
          </a:extLst>
        </xdr:cNvPr>
        <xdr:cNvSpPr txBox="1"/>
      </xdr:nvSpPr>
      <xdr:spPr>
        <a:xfrm>
          <a:off x="4673600" y="7130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96774</xdr:rowOff>
    </xdr:from>
    <xdr:to>
      <xdr:col>24</xdr:col>
      <xdr:colOff>152400</xdr:colOff>
      <xdr:row>41</xdr:row>
      <xdr:rowOff>96774</xdr:rowOff>
    </xdr:to>
    <xdr:cxnSp macro="">
      <xdr:nvCxnSpPr>
        <xdr:cNvPr id="57" name="直線コネクタ 56">
          <a:extLst>
            <a:ext uri="{FF2B5EF4-FFF2-40B4-BE49-F238E27FC236}">
              <a16:creationId xmlns:a16="http://schemas.microsoft.com/office/drawing/2014/main" id="{00000000-0008-0000-0200-000039000000}"/>
            </a:ext>
          </a:extLst>
        </xdr:cNvPr>
        <xdr:cNvCxnSpPr/>
      </xdr:nvCxnSpPr>
      <xdr:spPr>
        <a:xfrm>
          <a:off x="4546600" y="712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105173</xdr:rowOff>
    </xdr:from>
    <xdr:ext cx="405111" cy="259045"/>
    <xdr:sp macro="" textlink="">
      <xdr:nvSpPr>
        <xdr:cNvPr id="58" name="【図書館】&#10;有形固定資産減価償却率最大値テキスト">
          <a:extLst>
            <a:ext uri="{FF2B5EF4-FFF2-40B4-BE49-F238E27FC236}">
              <a16:creationId xmlns:a16="http://schemas.microsoft.com/office/drawing/2014/main" id="{00000000-0008-0000-0200-00003A000000}"/>
            </a:ext>
          </a:extLst>
        </xdr:cNvPr>
        <xdr:cNvSpPr txBox="1"/>
      </xdr:nvSpPr>
      <xdr:spPr>
        <a:xfrm>
          <a:off x="4673600" y="5591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158496</xdr:rowOff>
    </xdr:from>
    <xdr:to>
      <xdr:col>24</xdr:col>
      <xdr:colOff>152400</xdr:colOff>
      <xdr:row>33</xdr:row>
      <xdr:rowOff>158496</xdr:rowOff>
    </xdr:to>
    <xdr:cxnSp macro="">
      <xdr:nvCxnSpPr>
        <xdr:cNvPr id="59" name="直線コネクタ 58">
          <a:extLst>
            <a:ext uri="{FF2B5EF4-FFF2-40B4-BE49-F238E27FC236}">
              <a16:creationId xmlns:a16="http://schemas.microsoft.com/office/drawing/2014/main" id="{00000000-0008-0000-0200-00003B000000}"/>
            </a:ext>
          </a:extLst>
        </xdr:cNvPr>
        <xdr:cNvCxnSpPr/>
      </xdr:nvCxnSpPr>
      <xdr:spPr>
        <a:xfrm>
          <a:off x="4546600" y="5816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129557</xdr:rowOff>
    </xdr:from>
    <xdr:ext cx="405111" cy="259045"/>
    <xdr:sp macro="" textlink="">
      <xdr:nvSpPr>
        <xdr:cNvPr id="60" name="【図書館】&#10;有形固定資産減価償却率平均値テキスト">
          <a:extLst>
            <a:ext uri="{FF2B5EF4-FFF2-40B4-BE49-F238E27FC236}">
              <a16:creationId xmlns:a16="http://schemas.microsoft.com/office/drawing/2014/main" id="{00000000-0008-0000-0200-00003C000000}"/>
            </a:ext>
          </a:extLst>
        </xdr:cNvPr>
        <xdr:cNvSpPr txBox="1"/>
      </xdr:nvSpPr>
      <xdr:spPr>
        <a:xfrm>
          <a:off x="4673600" y="647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151130</xdr:rowOff>
    </xdr:from>
    <xdr:to>
      <xdr:col>24</xdr:col>
      <xdr:colOff>114300</xdr:colOff>
      <xdr:row>38</xdr:row>
      <xdr:rowOff>81280</xdr:rowOff>
    </xdr:to>
    <xdr:sp macro="" textlink="">
      <xdr:nvSpPr>
        <xdr:cNvPr id="61" name="フローチャート: 判断 60">
          <a:extLst>
            <a:ext uri="{FF2B5EF4-FFF2-40B4-BE49-F238E27FC236}">
              <a16:creationId xmlns:a16="http://schemas.microsoft.com/office/drawing/2014/main" id="{00000000-0008-0000-0200-00003D000000}"/>
            </a:ext>
          </a:extLst>
        </xdr:cNvPr>
        <xdr:cNvSpPr/>
      </xdr:nvSpPr>
      <xdr:spPr>
        <a:xfrm>
          <a:off x="45847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109982</xdr:rowOff>
    </xdr:from>
    <xdr:to>
      <xdr:col>20</xdr:col>
      <xdr:colOff>38100</xdr:colOff>
      <xdr:row>38</xdr:row>
      <xdr:rowOff>40132</xdr:rowOff>
    </xdr:to>
    <xdr:sp macro="" textlink="">
      <xdr:nvSpPr>
        <xdr:cNvPr id="62" name="フローチャート: 判断 61">
          <a:extLst>
            <a:ext uri="{FF2B5EF4-FFF2-40B4-BE49-F238E27FC236}">
              <a16:creationId xmlns:a16="http://schemas.microsoft.com/office/drawing/2014/main" id="{00000000-0008-0000-0200-00003E000000}"/>
            </a:ext>
          </a:extLst>
        </xdr:cNvPr>
        <xdr:cNvSpPr/>
      </xdr:nvSpPr>
      <xdr:spPr>
        <a:xfrm>
          <a:off x="3746500" y="645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80264</xdr:rowOff>
    </xdr:from>
    <xdr:to>
      <xdr:col>15</xdr:col>
      <xdr:colOff>101600</xdr:colOff>
      <xdr:row>38</xdr:row>
      <xdr:rowOff>10414</xdr:rowOff>
    </xdr:to>
    <xdr:sp macro="" textlink="">
      <xdr:nvSpPr>
        <xdr:cNvPr id="63" name="フローチャート: 判断 62">
          <a:extLst>
            <a:ext uri="{FF2B5EF4-FFF2-40B4-BE49-F238E27FC236}">
              <a16:creationId xmlns:a16="http://schemas.microsoft.com/office/drawing/2014/main" id="{00000000-0008-0000-0200-00003F000000}"/>
            </a:ext>
          </a:extLst>
        </xdr:cNvPr>
        <xdr:cNvSpPr/>
      </xdr:nvSpPr>
      <xdr:spPr>
        <a:xfrm>
          <a:off x="2857500" y="642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16256</xdr:rowOff>
    </xdr:from>
    <xdr:to>
      <xdr:col>10</xdr:col>
      <xdr:colOff>165100</xdr:colOff>
      <xdr:row>37</xdr:row>
      <xdr:rowOff>117856</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1968500" y="635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137414</xdr:rowOff>
    </xdr:from>
    <xdr:to>
      <xdr:col>6</xdr:col>
      <xdr:colOff>38100</xdr:colOff>
      <xdr:row>37</xdr:row>
      <xdr:rowOff>67564</xdr:rowOff>
    </xdr:to>
    <xdr:sp macro="" textlink="">
      <xdr:nvSpPr>
        <xdr:cNvPr id="65" name="フローチャート: 判断 64">
          <a:extLst>
            <a:ext uri="{FF2B5EF4-FFF2-40B4-BE49-F238E27FC236}">
              <a16:creationId xmlns:a16="http://schemas.microsoft.com/office/drawing/2014/main" id="{00000000-0008-0000-0200-000041000000}"/>
            </a:ext>
          </a:extLst>
        </xdr:cNvPr>
        <xdr:cNvSpPr/>
      </xdr:nvSpPr>
      <xdr:spPr>
        <a:xfrm>
          <a:off x="1079500" y="6309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200-000042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200-000043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200-000044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87122</xdr:rowOff>
    </xdr:from>
    <xdr:to>
      <xdr:col>24</xdr:col>
      <xdr:colOff>114300</xdr:colOff>
      <xdr:row>38</xdr:row>
      <xdr:rowOff>17272</xdr:rowOff>
    </xdr:to>
    <xdr:sp macro="" textlink="">
      <xdr:nvSpPr>
        <xdr:cNvPr id="71" name="楕円 70">
          <a:extLst>
            <a:ext uri="{FF2B5EF4-FFF2-40B4-BE49-F238E27FC236}">
              <a16:creationId xmlns:a16="http://schemas.microsoft.com/office/drawing/2014/main" id="{00000000-0008-0000-0200-000047000000}"/>
            </a:ext>
          </a:extLst>
        </xdr:cNvPr>
        <xdr:cNvSpPr/>
      </xdr:nvSpPr>
      <xdr:spPr>
        <a:xfrm>
          <a:off x="4584700" y="643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109999</xdr:rowOff>
    </xdr:from>
    <xdr:ext cx="405111" cy="259045"/>
    <xdr:sp macro="" textlink="">
      <xdr:nvSpPr>
        <xdr:cNvPr id="72" name="【図書館】&#10;有形固定資産減価償却率該当値テキスト">
          <a:extLst>
            <a:ext uri="{FF2B5EF4-FFF2-40B4-BE49-F238E27FC236}">
              <a16:creationId xmlns:a16="http://schemas.microsoft.com/office/drawing/2014/main" id="{00000000-0008-0000-0200-000048000000}"/>
            </a:ext>
          </a:extLst>
        </xdr:cNvPr>
        <xdr:cNvSpPr txBox="1"/>
      </xdr:nvSpPr>
      <xdr:spPr>
        <a:xfrm>
          <a:off x="4673600" y="6282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41402</xdr:rowOff>
    </xdr:from>
    <xdr:to>
      <xdr:col>20</xdr:col>
      <xdr:colOff>38100</xdr:colOff>
      <xdr:row>37</xdr:row>
      <xdr:rowOff>143002</xdr:rowOff>
    </xdr:to>
    <xdr:sp macro="" textlink="">
      <xdr:nvSpPr>
        <xdr:cNvPr id="73" name="楕円 72">
          <a:extLst>
            <a:ext uri="{FF2B5EF4-FFF2-40B4-BE49-F238E27FC236}">
              <a16:creationId xmlns:a16="http://schemas.microsoft.com/office/drawing/2014/main" id="{00000000-0008-0000-0200-000049000000}"/>
            </a:ext>
          </a:extLst>
        </xdr:cNvPr>
        <xdr:cNvSpPr/>
      </xdr:nvSpPr>
      <xdr:spPr>
        <a:xfrm>
          <a:off x="3746500" y="638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92202</xdr:rowOff>
    </xdr:from>
    <xdr:to>
      <xdr:col>24</xdr:col>
      <xdr:colOff>63500</xdr:colOff>
      <xdr:row>37</xdr:row>
      <xdr:rowOff>137922</xdr:rowOff>
    </xdr:to>
    <xdr:cxnSp macro="">
      <xdr:nvCxnSpPr>
        <xdr:cNvPr id="74" name="直線コネクタ 73">
          <a:extLst>
            <a:ext uri="{FF2B5EF4-FFF2-40B4-BE49-F238E27FC236}">
              <a16:creationId xmlns:a16="http://schemas.microsoft.com/office/drawing/2014/main" id="{00000000-0008-0000-0200-00004A000000}"/>
            </a:ext>
          </a:extLst>
        </xdr:cNvPr>
        <xdr:cNvCxnSpPr/>
      </xdr:nvCxnSpPr>
      <xdr:spPr>
        <a:xfrm>
          <a:off x="3797300" y="643585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169418</xdr:rowOff>
    </xdr:from>
    <xdr:to>
      <xdr:col>15</xdr:col>
      <xdr:colOff>101600</xdr:colOff>
      <xdr:row>37</xdr:row>
      <xdr:rowOff>99568</xdr:rowOff>
    </xdr:to>
    <xdr:sp macro="" textlink="">
      <xdr:nvSpPr>
        <xdr:cNvPr id="75" name="楕円 74">
          <a:extLst>
            <a:ext uri="{FF2B5EF4-FFF2-40B4-BE49-F238E27FC236}">
              <a16:creationId xmlns:a16="http://schemas.microsoft.com/office/drawing/2014/main" id="{00000000-0008-0000-0200-00004B000000}"/>
            </a:ext>
          </a:extLst>
        </xdr:cNvPr>
        <xdr:cNvSpPr/>
      </xdr:nvSpPr>
      <xdr:spPr>
        <a:xfrm>
          <a:off x="2857500" y="6341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48768</xdr:rowOff>
    </xdr:from>
    <xdr:to>
      <xdr:col>19</xdr:col>
      <xdr:colOff>177800</xdr:colOff>
      <xdr:row>37</xdr:row>
      <xdr:rowOff>92202</xdr:rowOff>
    </xdr:to>
    <xdr:cxnSp macro="">
      <xdr:nvCxnSpPr>
        <xdr:cNvPr id="76" name="直線コネクタ 75">
          <a:extLst>
            <a:ext uri="{FF2B5EF4-FFF2-40B4-BE49-F238E27FC236}">
              <a16:creationId xmlns:a16="http://schemas.microsoft.com/office/drawing/2014/main" id="{00000000-0008-0000-0200-00004C000000}"/>
            </a:ext>
          </a:extLst>
        </xdr:cNvPr>
        <xdr:cNvCxnSpPr/>
      </xdr:nvCxnSpPr>
      <xdr:spPr>
        <a:xfrm>
          <a:off x="2908300" y="6392418"/>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128270</xdr:rowOff>
    </xdr:from>
    <xdr:to>
      <xdr:col>10</xdr:col>
      <xdr:colOff>165100</xdr:colOff>
      <xdr:row>37</xdr:row>
      <xdr:rowOff>58420</xdr:rowOff>
    </xdr:to>
    <xdr:sp macro="" textlink="">
      <xdr:nvSpPr>
        <xdr:cNvPr id="77" name="楕円 76">
          <a:extLst>
            <a:ext uri="{FF2B5EF4-FFF2-40B4-BE49-F238E27FC236}">
              <a16:creationId xmlns:a16="http://schemas.microsoft.com/office/drawing/2014/main" id="{00000000-0008-0000-0200-00004D000000}"/>
            </a:ext>
          </a:extLst>
        </xdr:cNvPr>
        <xdr:cNvSpPr/>
      </xdr:nvSpPr>
      <xdr:spPr>
        <a:xfrm>
          <a:off x="1968500" y="630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7620</xdr:rowOff>
    </xdr:from>
    <xdr:to>
      <xdr:col>15</xdr:col>
      <xdr:colOff>50800</xdr:colOff>
      <xdr:row>37</xdr:row>
      <xdr:rowOff>48768</xdr:rowOff>
    </xdr:to>
    <xdr:cxnSp macro="">
      <xdr:nvCxnSpPr>
        <xdr:cNvPr id="78" name="直線コネクタ 77">
          <a:extLst>
            <a:ext uri="{FF2B5EF4-FFF2-40B4-BE49-F238E27FC236}">
              <a16:creationId xmlns:a16="http://schemas.microsoft.com/office/drawing/2014/main" id="{00000000-0008-0000-0200-00004E000000}"/>
            </a:ext>
          </a:extLst>
        </xdr:cNvPr>
        <xdr:cNvCxnSpPr/>
      </xdr:nvCxnSpPr>
      <xdr:spPr>
        <a:xfrm>
          <a:off x="2019300" y="635127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82550</xdr:rowOff>
    </xdr:from>
    <xdr:to>
      <xdr:col>6</xdr:col>
      <xdr:colOff>38100</xdr:colOff>
      <xdr:row>37</xdr:row>
      <xdr:rowOff>12700</xdr:rowOff>
    </xdr:to>
    <xdr:sp macro="" textlink="">
      <xdr:nvSpPr>
        <xdr:cNvPr id="79" name="楕円 78">
          <a:extLst>
            <a:ext uri="{FF2B5EF4-FFF2-40B4-BE49-F238E27FC236}">
              <a16:creationId xmlns:a16="http://schemas.microsoft.com/office/drawing/2014/main" id="{00000000-0008-0000-0200-00004F000000}"/>
            </a:ext>
          </a:extLst>
        </xdr:cNvPr>
        <xdr:cNvSpPr/>
      </xdr:nvSpPr>
      <xdr:spPr>
        <a:xfrm>
          <a:off x="1079500" y="625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133350</xdr:rowOff>
    </xdr:from>
    <xdr:to>
      <xdr:col>10</xdr:col>
      <xdr:colOff>114300</xdr:colOff>
      <xdr:row>37</xdr:row>
      <xdr:rowOff>7620</xdr:rowOff>
    </xdr:to>
    <xdr:cxnSp macro="">
      <xdr:nvCxnSpPr>
        <xdr:cNvPr id="80" name="直線コネクタ 79">
          <a:extLst>
            <a:ext uri="{FF2B5EF4-FFF2-40B4-BE49-F238E27FC236}">
              <a16:creationId xmlns:a16="http://schemas.microsoft.com/office/drawing/2014/main" id="{00000000-0008-0000-0200-000050000000}"/>
            </a:ext>
          </a:extLst>
        </xdr:cNvPr>
        <xdr:cNvCxnSpPr/>
      </xdr:nvCxnSpPr>
      <xdr:spPr>
        <a:xfrm>
          <a:off x="1130300" y="630555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31259</xdr:rowOff>
    </xdr:from>
    <xdr:ext cx="405111" cy="259045"/>
    <xdr:sp macro="" textlink="">
      <xdr:nvSpPr>
        <xdr:cNvPr id="81" name="n_1aveValue【図書館】&#10;有形固定資産減価償却率">
          <a:extLst>
            <a:ext uri="{FF2B5EF4-FFF2-40B4-BE49-F238E27FC236}">
              <a16:creationId xmlns:a16="http://schemas.microsoft.com/office/drawing/2014/main" id="{00000000-0008-0000-0200-000051000000}"/>
            </a:ext>
          </a:extLst>
        </xdr:cNvPr>
        <xdr:cNvSpPr txBox="1"/>
      </xdr:nvSpPr>
      <xdr:spPr>
        <a:xfrm>
          <a:off x="3582044" y="6546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1541</xdr:rowOff>
    </xdr:from>
    <xdr:ext cx="405111" cy="259045"/>
    <xdr:sp macro="" textlink="">
      <xdr:nvSpPr>
        <xdr:cNvPr id="82" name="n_2aveValue【図書館】&#10;有形固定資産減価償却率">
          <a:extLst>
            <a:ext uri="{FF2B5EF4-FFF2-40B4-BE49-F238E27FC236}">
              <a16:creationId xmlns:a16="http://schemas.microsoft.com/office/drawing/2014/main" id="{00000000-0008-0000-0200-000052000000}"/>
            </a:ext>
          </a:extLst>
        </xdr:cNvPr>
        <xdr:cNvSpPr txBox="1"/>
      </xdr:nvSpPr>
      <xdr:spPr>
        <a:xfrm>
          <a:off x="2705744" y="6516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108983</xdr:rowOff>
    </xdr:from>
    <xdr:ext cx="405111" cy="259045"/>
    <xdr:sp macro="" textlink="">
      <xdr:nvSpPr>
        <xdr:cNvPr id="83" name="n_3aveValue【図書館】&#10;有形固定資産減価償却率">
          <a:extLst>
            <a:ext uri="{FF2B5EF4-FFF2-40B4-BE49-F238E27FC236}">
              <a16:creationId xmlns:a16="http://schemas.microsoft.com/office/drawing/2014/main" id="{00000000-0008-0000-0200-000053000000}"/>
            </a:ext>
          </a:extLst>
        </xdr:cNvPr>
        <xdr:cNvSpPr txBox="1"/>
      </xdr:nvSpPr>
      <xdr:spPr>
        <a:xfrm>
          <a:off x="1816744" y="6452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58691</xdr:rowOff>
    </xdr:from>
    <xdr:ext cx="405111" cy="259045"/>
    <xdr:sp macro="" textlink="">
      <xdr:nvSpPr>
        <xdr:cNvPr id="84" name="n_4aveValue【図書館】&#10;有形固定資産減価償却率">
          <a:extLst>
            <a:ext uri="{FF2B5EF4-FFF2-40B4-BE49-F238E27FC236}">
              <a16:creationId xmlns:a16="http://schemas.microsoft.com/office/drawing/2014/main" id="{00000000-0008-0000-0200-000054000000}"/>
            </a:ext>
          </a:extLst>
        </xdr:cNvPr>
        <xdr:cNvSpPr txBox="1"/>
      </xdr:nvSpPr>
      <xdr:spPr>
        <a:xfrm>
          <a:off x="927744" y="6402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159529</xdr:rowOff>
    </xdr:from>
    <xdr:ext cx="405111" cy="259045"/>
    <xdr:sp macro="" textlink="">
      <xdr:nvSpPr>
        <xdr:cNvPr id="85" name="n_1mainValue【図書館】&#10;有形固定資産減価償却率">
          <a:extLst>
            <a:ext uri="{FF2B5EF4-FFF2-40B4-BE49-F238E27FC236}">
              <a16:creationId xmlns:a16="http://schemas.microsoft.com/office/drawing/2014/main" id="{00000000-0008-0000-0200-000055000000}"/>
            </a:ext>
          </a:extLst>
        </xdr:cNvPr>
        <xdr:cNvSpPr txBox="1"/>
      </xdr:nvSpPr>
      <xdr:spPr>
        <a:xfrm>
          <a:off x="3582044" y="6160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116095</xdr:rowOff>
    </xdr:from>
    <xdr:ext cx="405111" cy="259045"/>
    <xdr:sp macro="" textlink="">
      <xdr:nvSpPr>
        <xdr:cNvPr id="86" name="n_2mainValue【図書館】&#10;有形固定資産減価償却率">
          <a:extLst>
            <a:ext uri="{FF2B5EF4-FFF2-40B4-BE49-F238E27FC236}">
              <a16:creationId xmlns:a16="http://schemas.microsoft.com/office/drawing/2014/main" id="{00000000-0008-0000-0200-000056000000}"/>
            </a:ext>
          </a:extLst>
        </xdr:cNvPr>
        <xdr:cNvSpPr txBox="1"/>
      </xdr:nvSpPr>
      <xdr:spPr>
        <a:xfrm>
          <a:off x="2705744" y="6116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74947</xdr:rowOff>
    </xdr:from>
    <xdr:ext cx="405111" cy="259045"/>
    <xdr:sp macro="" textlink="">
      <xdr:nvSpPr>
        <xdr:cNvPr id="87" name="n_3mainValue【図書館】&#10;有形固定資産減価償却率">
          <a:extLst>
            <a:ext uri="{FF2B5EF4-FFF2-40B4-BE49-F238E27FC236}">
              <a16:creationId xmlns:a16="http://schemas.microsoft.com/office/drawing/2014/main" id="{00000000-0008-0000-0200-000057000000}"/>
            </a:ext>
          </a:extLst>
        </xdr:cNvPr>
        <xdr:cNvSpPr txBox="1"/>
      </xdr:nvSpPr>
      <xdr:spPr>
        <a:xfrm>
          <a:off x="1816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29227</xdr:rowOff>
    </xdr:from>
    <xdr:ext cx="405111" cy="259045"/>
    <xdr:sp macro="" textlink="">
      <xdr:nvSpPr>
        <xdr:cNvPr id="88" name="n_4mainValue【図書館】&#10;有形固定資産減価償却率">
          <a:extLst>
            <a:ext uri="{FF2B5EF4-FFF2-40B4-BE49-F238E27FC236}">
              <a16:creationId xmlns:a16="http://schemas.microsoft.com/office/drawing/2014/main" id="{00000000-0008-0000-0200-000058000000}"/>
            </a:ext>
          </a:extLst>
        </xdr:cNvPr>
        <xdr:cNvSpPr txBox="1"/>
      </xdr:nvSpPr>
      <xdr:spPr>
        <a:xfrm>
          <a:off x="927744" y="602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00000000-0008-0000-0200-00005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00000000-0008-0000-0200-00005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00000000-0008-0000-0200-00005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00000000-0008-0000-0200-00005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00000000-0008-0000-0200-00005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200-00005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200-00005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00000000-0008-0000-0200-000060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a:extLst>
            <a:ext uri="{FF2B5EF4-FFF2-40B4-BE49-F238E27FC236}">
              <a16:creationId xmlns:a16="http://schemas.microsoft.com/office/drawing/2014/main" id="{00000000-0008-0000-0200-000061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00000000-0008-0000-0200-000062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9" name="直線コネクタ 98">
          <a:extLst>
            <a:ext uri="{FF2B5EF4-FFF2-40B4-BE49-F238E27FC236}">
              <a16:creationId xmlns:a16="http://schemas.microsoft.com/office/drawing/2014/main" id="{00000000-0008-0000-0200-000063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0" name="テキスト ボックス 99">
          <a:extLst>
            <a:ext uri="{FF2B5EF4-FFF2-40B4-BE49-F238E27FC236}">
              <a16:creationId xmlns:a16="http://schemas.microsoft.com/office/drawing/2014/main" id="{00000000-0008-0000-0200-000064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1" name="直線コネクタ 100">
          <a:extLst>
            <a:ext uri="{FF2B5EF4-FFF2-40B4-BE49-F238E27FC236}">
              <a16:creationId xmlns:a16="http://schemas.microsoft.com/office/drawing/2014/main" id="{00000000-0008-0000-0200-000065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2" name="テキスト ボックス 101">
          <a:extLst>
            <a:ext uri="{FF2B5EF4-FFF2-40B4-BE49-F238E27FC236}">
              <a16:creationId xmlns:a16="http://schemas.microsoft.com/office/drawing/2014/main" id="{00000000-0008-0000-0200-000066000000}"/>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3" name="直線コネクタ 102">
          <a:extLst>
            <a:ext uri="{FF2B5EF4-FFF2-40B4-BE49-F238E27FC236}">
              <a16:creationId xmlns:a16="http://schemas.microsoft.com/office/drawing/2014/main" id="{00000000-0008-0000-0200-000067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4" name="テキスト ボックス 103">
          <a:extLst>
            <a:ext uri="{FF2B5EF4-FFF2-40B4-BE49-F238E27FC236}">
              <a16:creationId xmlns:a16="http://schemas.microsoft.com/office/drawing/2014/main" id="{00000000-0008-0000-0200-000068000000}"/>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5" name="直線コネクタ 104">
          <a:extLst>
            <a:ext uri="{FF2B5EF4-FFF2-40B4-BE49-F238E27FC236}">
              <a16:creationId xmlns:a16="http://schemas.microsoft.com/office/drawing/2014/main" id="{00000000-0008-0000-0200-000069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6" name="テキスト ボックス 105">
          <a:extLst>
            <a:ext uri="{FF2B5EF4-FFF2-40B4-BE49-F238E27FC236}">
              <a16:creationId xmlns:a16="http://schemas.microsoft.com/office/drawing/2014/main" id="{00000000-0008-0000-0200-00006A000000}"/>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a:extLst>
            <a:ext uri="{FF2B5EF4-FFF2-40B4-BE49-F238E27FC236}">
              <a16:creationId xmlns:a16="http://schemas.microsoft.com/office/drawing/2014/main" id="{00000000-0008-0000-0200-00006B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8" name="テキスト ボックス 107">
          <a:extLst>
            <a:ext uri="{FF2B5EF4-FFF2-40B4-BE49-F238E27FC236}">
              <a16:creationId xmlns:a16="http://schemas.microsoft.com/office/drawing/2014/main" id="{00000000-0008-0000-0200-00006C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図書館】&#10;一人当たり面積グラフ枠">
          <a:extLst>
            <a:ext uri="{FF2B5EF4-FFF2-40B4-BE49-F238E27FC236}">
              <a16:creationId xmlns:a16="http://schemas.microsoft.com/office/drawing/2014/main" id="{00000000-0008-0000-0200-00006D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41910</xdr:rowOff>
    </xdr:from>
    <xdr:to>
      <xdr:col>54</xdr:col>
      <xdr:colOff>189865</xdr:colOff>
      <xdr:row>41</xdr:row>
      <xdr:rowOff>64770</xdr:rowOff>
    </xdr:to>
    <xdr:cxnSp macro="">
      <xdr:nvCxnSpPr>
        <xdr:cNvPr id="110" name="直線コネクタ 109">
          <a:extLst>
            <a:ext uri="{FF2B5EF4-FFF2-40B4-BE49-F238E27FC236}">
              <a16:creationId xmlns:a16="http://schemas.microsoft.com/office/drawing/2014/main" id="{00000000-0008-0000-0200-00006E000000}"/>
            </a:ext>
          </a:extLst>
        </xdr:cNvPr>
        <xdr:cNvCxnSpPr/>
      </xdr:nvCxnSpPr>
      <xdr:spPr>
        <a:xfrm flipV="1">
          <a:off x="10476865" y="569976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68597</xdr:rowOff>
    </xdr:from>
    <xdr:ext cx="469744" cy="259045"/>
    <xdr:sp macro="" textlink="">
      <xdr:nvSpPr>
        <xdr:cNvPr id="111" name="【図書館】&#10;一人当たり面積最小値テキスト">
          <a:extLst>
            <a:ext uri="{FF2B5EF4-FFF2-40B4-BE49-F238E27FC236}">
              <a16:creationId xmlns:a16="http://schemas.microsoft.com/office/drawing/2014/main" id="{00000000-0008-0000-0200-00006F000000}"/>
            </a:ext>
          </a:extLst>
        </xdr:cNvPr>
        <xdr:cNvSpPr txBox="1"/>
      </xdr:nvSpPr>
      <xdr:spPr>
        <a:xfrm>
          <a:off x="10515600" y="709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64770</xdr:rowOff>
    </xdr:from>
    <xdr:to>
      <xdr:col>55</xdr:col>
      <xdr:colOff>88900</xdr:colOff>
      <xdr:row>41</xdr:row>
      <xdr:rowOff>64770</xdr:rowOff>
    </xdr:to>
    <xdr:cxnSp macro="">
      <xdr:nvCxnSpPr>
        <xdr:cNvPr id="112" name="直線コネクタ 111">
          <a:extLst>
            <a:ext uri="{FF2B5EF4-FFF2-40B4-BE49-F238E27FC236}">
              <a16:creationId xmlns:a16="http://schemas.microsoft.com/office/drawing/2014/main" id="{00000000-0008-0000-0200-000070000000}"/>
            </a:ext>
          </a:extLst>
        </xdr:cNvPr>
        <xdr:cNvCxnSpPr/>
      </xdr:nvCxnSpPr>
      <xdr:spPr>
        <a:xfrm>
          <a:off x="10388600" y="709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160037</xdr:rowOff>
    </xdr:from>
    <xdr:ext cx="469744" cy="259045"/>
    <xdr:sp macro="" textlink="">
      <xdr:nvSpPr>
        <xdr:cNvPr id="113" name="【図書館】&#10;一人当たり面積最大値テキスト">
          <a:extLst>
            <a:ext uri="{FF2B5EF4-FFF2-40B4-BE49-F238E27FC236}">
              <a16:creationId xmlns:a16="http://schemas.microsoft.com/office/drawing/2014/main" id="{00000000-0008-0000-0200-000071000000}"/>
            </a:ext>
          </a:extLst>
        </xdr:cNvPr>
        <xdr:cNvSpPr txBox="1"/>
      </xdr:nvSpPr>
      <xdr:spPr>
        <a:xfrm>
          <a:off x="10515600" y="5474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41910</xdr:rowOff>
    </xdr:from>
    <xdr:to>
      <xdr:col>55</xdr:col>
      <xdr:colOff>88900</xdr:colOff>
      <xdr:row>33</xdr:row>
      <xdr:rowOff>41910</xdr:rowOff>
    </xdr:to>
    <xdr:cxnSp macro="">
      <xdr:nvCxnSpPr>
        <xdr:cNvPr id="114" name="直線コネクタ 113">
          <a:extLst>
            <a:ext uri="{FF2B5EF4-FFF2-40B4-BE49-F238E27FC236}">
              <a16:creationId xmlns:a16="http://schemas.microsoft.com/office/drawing/2014/main" id="{00000000-0008-0000-0200-000072000000}"/>
            </a:ext>
          </a:extLst>
        </xdr:cNvPr>
        <xdr:cNvCxnSpPr/>
      </xdr:nvCxnSpPr>
      <xdr:spPr>
        <a:xfrm>
          <a:off x="10388600" y="569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49547</xdr:rowOff>
    </xdr:from>
    <xdr:ext cx="469744" cy="259045"/>
    <xdr:sp macro="" textlink="">
      <xdr:nvSpPr>
        <xdr:cNvPr id="115" name="【図書館】&#10;一人当たり面積平均値テキスト">
          <a:extLst>
            <a:ext uri="{FF2B5EF4-FFF2-40B4-BE49-F238E27FC236}">
              <a16:creationId xmlns:a16="http://schemas.microsoft.com/office/drawing/2014/main" id="{00000000-0008-0000-0200-000073000000}"/>
            </a:ext>
          </a:extLst>
        </xdr:cNvPr>
        <xdr:cNvSpPr txBox="1"/>
      </xdr:nvSpPr>
      <xdr:spPr>
        <a:xfrm>
          <a:off x="10515600" y="6221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71120</xdr:rowOff>
    </xdr:from>
    <xdr:to>
      <xdr:col>55</xdr:col>
      <xdr:colOff>50800</xdr:colOff>
      <xdr:row>37</xdr:row>
      <xdr:rowOff>1270</xdr:rowOff>
    </xdr:to>
    <xdr:sp macro="" textlink="">
      <xdr:nvSpPr>
        <xdr:cNvPr id="116" name="フローチャート: 判断 115">
          <a:extLst>
            <a:ext uri="{FF2B5EF4-FFF2-40B4-BE49-F238E27FC236}">
              <a16:creationId xmlns:a16="http://schemas.microsoft.com/office/drawing/2014/main" id="{00000000-0008-0000-0200-000074000000}"/>
            </a:ext>
          </a:extLst>
        </xdr:cNvPr>
        <xdr:cNvSpPr/>
      </xdr:nvSpPr>
      <xdr:spPr>
        <a:xfrm>
          <a:off x="10426700" y="624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36</xdr:row>
      <xdr:rowOff>93980</xdr:rowOff>
    </xdr:from>
    <xdr:to>
      <xdr:col>50</xdr:col>
      <xdr:colOff>165100</xdr:colOff>
      <xdr:row>37</xdr:row>
      <xdr:rowOff>24130</xdr:rowOff>
    </xdr:to>
    <xdr:sp macro="" textlink="">
      <xdr:nvSpPr>
        <xdr:cNvPr id="117" name="フローチャート: 判断 116">
          <a:extLst>
            <a:ext uri="{FF2B5EF4-FFF2-40B4-BE49-F238E27FC236}">
              <a16:creationId xmlns:a16="http://schemas.microsoft.com/office/drawing/2014/main" id="{00000000-0008-0000-0200-000075000000}"/>
            </a:ext>
          </a:extLst>
        </xdr:cNvPr>
        <xdr:cNvSpPr/>
      </xdr:nvSpPr>
      <xdr:spPr>
        <a:xfrm>
          <a:off x="9588500" y="626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36</xdr:row>
      <xdr:rowOff>116840</xdr:rowOff>
    </xdr:from>
    <xdr:to>
      <xdr:col>46</xdr:col>
      <xdr:colOff>38100</xdr:colOff>
      <xdr:row>37</xdr:row>
      <xdr:rowOff>46990</xdr:rowOff>
    </xdr:to>
    <xdr:sp macro="" textlink="">
      <xdr:nvSpPr>
        <xdr:cNvPr id="118" name="フローチャート: 判断 117">
          <a:extLst>
            <a:ext uri="{FF2B5EF4-FFF2-40B4-BE49-F238E27FC236}">
              <a16:creationId xmlns:a16="http://schemas.microsoft.com/office/drawing/2014/main" id="{00000000-0008-0000-0200-000076000000}"/>
            </a:ext>
          </a:extLst>
        </xdr:cNvPr>
        <xdr:cNvSpPr/>
      </xdr:nvSpPr>
      <xdr:spPr>
        <a:xfrm>
          <a:off x="86995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36</xdr:row>
      <xdr:rowOff>139700</xdr:rowOff>
    </xdr:from>
    <xdr:to>
      <xdr:col>41</xdr:col>
      <xdr:colOff>101600</xdr:colOff>
      <xdr:row>37</xdr:row>
      <xdr:rowOff>69850</xdr:rowOff>
    </xdr:to>
    <xdr:sp macro="" textlink="">
      <xdr:nvSpPr>
        <xdr:cNvPr id="119" name="フローチャート: 判断 118">
          <a:extLst>
            <a:ext uri="{FF2B5EF4-FFF2-40B4-BE49-F238E27FC236}">
              <a16:creationId xmlns:a16="http://schemas.microsoft.com/office/drawing/2014/main" id="{00000000-0008-0000-0200-000077000000}"/>
            </a:ext>
          </a:extLst>
        </xdr:cNvPr>
        <xdr:cNvSpPr/>
      </xdr:nvSpPr>
      <xdr:spPr>
        <a:xfrm>
          <a:off x="7810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36</xdr:row>
      <xdr:rowOff>139700</xdr:rowOff>
    </xdr:from>
    <xdr:to>
      <xdr:col>36</xdr:col>
      <xdr:colOff>165100</xdr:colOff>
      <xdr:row>37</xdr:row>
      <xdr:rowOff>69850</xdr:rowOff>
    </xdr:to>
    <xdr:sp macro="" textlink="">
      <xdr:nvSpPr>
        <xdr:cNvPr id="120" name="フローチャート: 判断 119">
          <a:extLst>
            <a:ext uri="{FF2B5EF4-FFF2-40B4-BE49-F238E27FC236}">
              <a16:creationId xmlns:a16="http://schemas.microsoft.com/office/drawing/2014/main" id="{00000000-0008-0000-0200-000078000000}"/>
            </a:ext>
          </a:extLst>
        </xdr:cNvPr>
        <xdr:cNvSpPr/>
      </xdr:nvSpPr>
      <xdr:spPr>
        <a:xfrm>
          <a:off x="6921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00000000-0008-0000-0200-000079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0000000-0008-0000-0200-00007A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200-00007B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71120</xdr:rowOff>
    </xdr:from>
    <xdr:to>
      <xdr:col>55</xdr:col>
      <xdr:colOff>50800</xdr:colOff>
      <xdr:row>35</xdr:row>
      <xdr:rowOff>1270</xdr:rowOff>
    </xdr:to>
    <xdr:sp macro="" textlink="">
      <xdr:nvSpPr>
        <xdr:cNvPr id="126" name="楕円 125">
          <a:extLst>
            <a:ext uri="{FF2B5EF4-FFF2-40B4-BE49-F238E27FC236}">
              <a16:creationId xmlns:a16="http://schemas.microsoft.com/office/drawing/2014/main" id="{00000000-0008-0000-0200-00007E000000}"/>
            </a:ext>
          </a:extLst>
        </xdr:cNvPr>
        <xdr:cNvSpPr/>
      </xdr:nvSpPr>
      <xdr:spPr>
        <a:xfrm>
          <a:off x="10426700" y="590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33</xdr:row>
      <xdr:rowOff>93997</xdr:rowOff>
    </xdr:from>
    <xdr:ext cx="469744" cy="259045"/>
    <xdr:sp macro="" textlink="">
      <xdr:nvSpPr>
        <xdr:cNvPr id="127" name="【図書館】&#10;一人当たり面積該当値テキスト">
          <a:extLst>
            <a:ext uri="{FF2B5EF4-FFF2-40B4-BE49-F238E27FC236}">
              <a16:creationId xmlns:a16="http://schemas.microsoft.com/office/drawing/2014/main" id="{00000000-0008-0000-0200-00007F000000}"/>
            </a:ext>
          </a:extLst>
        </xdr:cNvPr>
        <xdr:cNvSpPr txBox="1"/>
      </xdr:nvSpPr>
      <xdr:spPr>
        <a:xfrm>
          <a:off x="10515600" y="575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71120</xdr:rowOff>
    </xdr:from>
    <xdr:to>
      <xdr:col>50</xdr:col>
      <xdr:colOff>165100</xdr:colOff>
      <xdr:row>35</xdr:row>
      <xdr:rowOff>1270</xdr:rowOff>
    </xdr:to>
    <xdr:sp macro="" textlink="">
      <xdr:nvSpPr>
        <xdr:cNvPr id="128" name="楕円 127">
          <a:extLst>
            <a:ext uri="{FF2B5EF4-FFF2-40B4-BE49-F238E27FC236}">
              <a16:creationId xmlns:a16="http://schemas.microsoft.com/office/drawing/2014/main" id="{00000000-0008-0000-0200-000080000000}"/>
            </a:ext>
          </a:extLst>
        </xdr:cNvPr>
        <xdr:cNvSpPr/>
      </xdr:nvSpPr>
      <xdr:spPr>
        <a:xfrm>
          <a:off x="9588500" y="590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34</xdr:row>
      <xdr:rowOff>121920</xdr:rowOff>
    </xdr:from>
    <xdr:to>
      <xdr:col>55</xdr:col>
      <xdr:colOff>0</xdr:colOff>
      <xdr:row>34</xdr:row>
      <xdr:rowOff>121920</xdr:rowOff>
    </xdr:to>
    <xdr:cxnSp macro="">
      <xdr:nvCxnSpPr>
        <xdr:cNvPr id="129" name="直線コネクタ 128">
          <a:extLst>
            <a:ext uri="{FF2B5EF4-FFF2-40B4-BE49-F238E27FC236}">
              <a16:creationId xmlns:a16="http://schemas.microsoft.com/office/drawing/2014/main" id="{00000000-0008-0000-0200-000081000000}"/>
            </a:ext>
          </a:extLst>
        </xdr:cNvPr>
        <xdr:cNvCxnSpPr/>
      </xdr:nvCxnSpPr>
      <xdr:spPr>
        <a:xfrm>
          <a:off x="9639300" y="59512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71120</xdr:rowOff>
    </xdr:from>
    <xdr:to>
      <xdr:col>46</xdr:col>
      <xdr:colOff>38100</xdr:colOff>
      <xdr:row>35</xdr:row>
      <xdr:rowOff>1270</xdr:rowOff>
    </xdr:to>
    <xdr:sp macro="" textlink="">
      <xdr:nvSpPr>
        <xdr:cNvPr id="130" name="楕円 129">
          <a:extLst>
            <a:ext uri="{FF2B5EF4-FFF2-40B4-BE49-F238E27FC236}">
              <a16:creationId xmlns:a16="http://schemas.microsoft.com/office/drawing/2014/main" id="{00000000-0008-0000-0200-000082000000}"/>
            </a:ext>
          </a:extLst>
        </xdr:cNvPr>
        <xdr:cNvSpPr/>
      </xdr:nvSpPr>
      <xdr:spPr>
        <a:xfrm>
          <a:off x="8699500" y="590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121920</xdr:rowOff>
    </xdr:from>
    <xdr:to>
      <xdr:col>50</xdr:col>
      <xdr:colOff>114300</xdr:colOff>
      <xdr:row>34</xdr:row>
      <xdr:rowOff>121920</xdr:rowOff>
    </xdr:to>
    <xdr:cxnSp macro="">
      <xdr:nvCxnSpPr>
        <xdr:cNvPr id="131" name="直線コネクタ 130">
          <a:extLst>
            <a:ext uri="{FF2B5EF4-FFF2-40B4-BE49-F238E27FC236}">
              <a16:creationId xmlns:a16="http://schemas.microsoft.com/office/drawing/2014/main" id="{00000000-0008-0000-0200-000083000000}"/>
            </a:ext>
          </a:extLst>
        </xdr:cNvPr>
        <xdr:cNvCxnSpPr/>
      </xdr:nvCxnSpPr>
      <xdr:spPr>
        <a:xfrm>
          <a:off x="8750300" y="5951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71120</xdr:rowOff>
    </xdr:from>
    <xdr:to>
      <xdr:col>41</xdr:col>
      <xdr:colOff>101600</xdr:colOff>
      <xdr:row>35</xdr:row>
      <xdr:rowOff>1270</xdr:rowOff>
    </xdr:to>
    <xdr:sp macro="" textlink="">
      <xdr:nvSpPr>
        <xdr:cNvPr id="132" name="楕円 131">
          <a:extLst>
            <a:ext uri="{FF2B5EF4-FFF2-40B4-BE49-F238E27FC236}">
              <a16:creationId xmlns:a16="http://schemas.microsoft.com/office/drawing/2014/main" id="{00000000-0008-0000-0200-000084000000}"/>
            </a:ext>
          </a:extLst>
        </xdr:cNvPr>
        <xdr:cNvSpPr/>
      </xdr:nvSpPr>
      <xdr:spPr>
        <a:xfrm>
          <a:off x="7810500" y="590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34</xdr:row>
      <xdr:rowOff>121920</xdr:rowOff>
    </xdr:from>
    <xdr:to>
      <xdr:col>45</xdr:col>
      <xdr:colOff>177800</xdr:colOff>
      <xdr:row>34</xdr:row>
      <xdr:rowOff>121920</xdr:rowOff>
    </xdr:to>
    <xdr:cxnSp macro="">
      <xdr:nvCxnSpPr>
        <xdr:cNvPr id="133" name="直線コネクタ 132">
          <a:extLst>
            <a:ext uri="{FF2B5EF4-FFF2-40B4-BE49-F238E27FC236}">
              <a16:creationId xmlns:a16="http://schemas.microsoft.com/office/drawing/2014/main" id="{00000000-0008-0000-0200-000085000000}"/>
            </a:ext>
          </a:extLst>
        </xdr:cNvPr>
        <xdr:cNvCxnSpPr/>
      </xdr:nvCxnSpPr>
      <xdr:spPr>
        <a:xfrm>
          <a:off x="7861300" y="5951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34</xdr:row>
      <xdr:rowOff>71120</xdr:rowOff>
    </xdr:from>
    <xdr:to>
      <xdr:col>36</xdr:col>
      <xdr:colOff>165100</xdr:colOff>
      <xdr:row>35</xdr:row>
      <xdr:rowOff>1270</xdr:rowOff>
    </xdr:to>
    <xdr:sp macro="" textlink="">
      <xdr:nvSpPr>
        <xdr:cNvPr id="134" name="楕円 133">
          <a:extLst>
            <a:ext uri="{FF2B5EF4-FFF2-40B4-BE49-F238E27FC236}">
              <a16:creationId xmlns:a16="http://schemas.microsoft.com/office/drawing/2014/main" id="{00000000-0008-0000-0200-000086000000}"/>
            </a:ext>
          </a:extLst>
        </xdr:cNvPr>
        <xdr:cNvSpPr/>
      </xdr:nvSpPr>
      <xdr:spPr>
        <a:xfrm>
          <a:off x="6921500" y="590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34</xdr:row>
      <xdr:rowOff>121920</xdr:rowOff>
    </xdr:from>
    <xdr:to>
      <xdr:col>41</xdr:col>
      <xdr:colOff>50800</xdr:colOff>
      <xdr:row>34</xdr:row>
      <xdr:rowOff>121920</xdr:rowOff>
    </xdr:to>
    <xdr:cxnSp macro="">
      <xdr:nvCxnSpPr>
        <xdr:cNvPr id="135" name="直線コネクタ 134">
          <a:extLst>
            <a:ext uri="{FF2B5EF4-FFF2-40B4-BE49-F238E27FC236}">
              <a16:creationId xmlns:a16="http://schemas.microsoft.com/office/drawing/2014/main" id="{00000000-0008-0000-0200-000087000000}"/>
            </a:ext>
          </a:extLst>
        </xdr:cNvPr>
        <xdr:cNvCxnSpPr/>
      </xdr:nvCxnSpPr>
      <xdr:spPr>
        <a:xfrm>
          <a:off x="6972300" y="5951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15257</xdr:rowOff>
    </xdr:from>
    <xdr:ext cx="469744" cy="259045"/>
    <xdr:sp macro="" textlink="">
      <xdr:nvSpPr>
        <xdr:cNvPr id="136" name="n_1aveValue【図書館】&#10;一人当たり面積">
          <a:extLst>
            <a:ext uri="{FF2B5EF4-FFF2-40B4-BE49-F238E27FC236}">
              <a16:creationId xmlns:a16="http://schemas.microsoft.com/office/drawing/2014/main" id="{00000000-0008-0000-0200-000088000000}"/>
            </a:ext>
          </a:extLst>
        </xdr:cNvPr>
        <xdr:cNvSpPr txBox="1"/>
      </xdr:nvSpPr>
      <xdr:spPr>
        <a:xfrm>
          <a:off x="9391727" y="6358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38117</xdr:rowOff>
    </xdr:from>
    <xdr:ext cx="469744" cy="259045"/>
    <xdr:sp macro="" textlink="">
      <xdr:nvSpPr>
        <xdr:cNvPr id="137" name="n_2aveValue【図書館】&#10;一人当たり面積">
          <a:extLst>
            <a:ext uri="{FF2B5EF4-FFF2-40B4-BE49-F238E27FC236}">
              <a16:creationId xmlns:a16="http://schemas.microsoft.com/office/drawing/2014/main" id="{00000000-0008-0000-0200-000089000000}"/>
            </a:ext>
          </a:extLst>
        </xdr:cNvPr>
        <xdr:cNvSpPr txBox="1"/>
      </xdr:nvSpPr>
      <xdr:spPr>
        <a:xfrm>
          <a:off x="8515427" y="6381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60977</xdr:rowOff>
    </xdr:from>
    <xdr:ext cx="469744" cy="259045"/>
    <xdr:sp macro="" textlink="">
      <xdr:nvSpPr>
        <xdr:cNvPr id="138" name="n_3aveValue【図書館】&#10;一人当たり面積">
          <a:extLst>
            <a:ext uri="{FF2B5EF4-FFF2-40B4-BE49-F238E27FC236}">
              <a16:creationId xmlns:a16="http://schemas.microsoft.com/office/drawing/2014/main" id="{00000000-0008-0000-0200-00008A000000}"/>
            </a:ext>
          </a:extLst>
        </xdr:cNvPr>
        <xdr:cNvSpPr txBox="1"/>
      </xdr:nvSpPr>
      <xdr:spPr>
        <a:xfrm>
          <a:off x="7626427" y="640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60977</xdr:rowOff>
    </xdr:from>
    <xdr:ext cx="469744" cy="259045"/>
    <xdr:sp macro="" textlink="">
      <xdr:nvSpPr>
        <xdr:cNvPr id="139" name="n_4aveValue【図書館】&#10;一人当たり面積">
          <a:extLst>
            <a:ext uri="{FF2B5EF4-FFF2-40B4-BE49-F238E27FC236}">
              <a16:creationId xmlns:a16="http://schemas.microsoft.com/office/drawing/2014/main" id="{00000000-0008-0000-0200-00008B000000}"/>
            </a:ext>
          </a:extLst>
        </xdr:cNvPr>
        <xdr:cNvSpPr txBox="1"/>
      </xdr:nvSpPr>
      <xdr:spPr>
        <a:xfrm>
          <a:off x="6737427" y="640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33</xdr:row>
      <xdr:rowOff>17797</xdr:rowOff>
    </xdr:from>
    <xdr:ext cx="469744" cy="259045"/>
    <xdr:sp macro="" textlink="">
      <xdr:nvSpPr>
        <xdr:cNvPr id="140" name="n_1mainValue【図書館】&#10;一人当たり面積">
          <a:extLst>
            <a:ext uri="{FF2B5EF4-FFF2-40B4-BE49-F238E27FC236}">
              <a16:creationId xmlns:a16="http://schemas.microsoft.com/office/drawing/2014/main" id="{00000000-0008-0000-0200-00008C000000}"/>
            </a:ext>
          </a:extLst>
        </xdr:cNvPr>
        <xdr:cNvSpPr txBox="1"/>
      </xdr:nvSpPr>
      <xdr:spPr>
        <a:xfrm>
          <a:off x="9391727" y="567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33</xdr:row>
      <xdr:rowOff>17797</xdr:rowOff>
    </xdr:from>
    <xdr:ext cx="469744" cy="259045"/>
    <xdr:sp macro="" textlink="">
      <xdr:nvSpPr>
        <xdr:cNvPr id="141" name="n_2mainValue【図書館】&#10;一人当たり面積">
          <a:extLst>
            <a:ext uri="{FF2B5EF4-FFF2-40B4-BE49-F238E27FC236}">
              <a16:creationId xmlns:a16="http://schemas.microsoft.com/office/drawing/2014/main" id="{00000000-0008-0000-0200-00008D000000}"/>
            </a:ext>
          </a:extLst>
        </xdr:cNvPr>
        <xdr:cNvSpPr txBox="1"/>
      </xdr:nvSpPr>
      <xdr:spPr>
        <a:xfrm>
          <a:off x="8515427" y="567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33</xdr:row>
      <xdr:rowOff>17797</xdr:rowOff>
    </xdr:from>
    <xdr:ext cx="469744" cy="259045"/>
    <xdr:sp macro="" textlink="">
      <xdr:nvSpPr>
        <xdr:cNvPr id="142" name="n_3mainValue【図書館】&#10;一人当たり面積">
          <a:extLst>
            <a:ext uri="{FF2B5EF4-FFF2-40B4-BE49-F238E27FC236}">
              <a16:creationId xmlns:a16="http://schemas.microsoft.com/office/drawing/2014/main" id="{00000000-0008-0000-0200-00008E000000}"/>
            </a:ext>
          </a:extLst>
        </xdr:cNvPr>
        <xdr:cNvSpPr txBox="1"/>
      </xdr:nvSpPr>
      <xdr:spPr>
        <a:xfrm>
          <a:off x="7626427" y="567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33</xdr:row>
      <xdr:rowOff>17797</xdr:rowOff>
    </xdr:from>
    <xdr:ext cx="469744" cy="259045"/>
    <xdr:sp macro="" textlink="">
      <xdr:nvSpPr>
        <xdr:cNvPr id="143" name="n_4mainValue【図書館】&#10;一人当たり面積">
          <a:extLst>
            <a:ext uri="{FF2B5EF4-FFF2-40B4-BE49-F238E27FC236}">
              <a16:creationId xmlns:a16="http://schemas.microsoft.com/office/drawing/2014/main" id="{00000000-0008-0000-0200-00008F000000}"/>
            </a:ext>
          </a:extLst>
        </xdr:cNvPr>
        <xdr:cNvSpPr txBox="1"/>
      </xdr:nvSpPr>
      <xdr:spPr>
        <a:xfrm>
          <a:off x="6737427" y="567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4" name="正方形/長方形 143">
          <a:extLst>
            <a:ext uri="{FF2B5EF4-FFF2-40B4-BE49-F238E27FC236}">
              <a16:creationId xmlns:a16="http://schemas.microsoft.com/office/drawing/2014/main" id="{00000000-0008-0000-0200-000090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5" name="正方形/長方形 144">
          <a:extLst>
            <a:ext uri="{FF2B5EF4-FFF2-40B4-BE49-F238E27FC236}">
              <a16:creationId xmlns:a16="http://schemas.microsoft.com/office/drawing/2014/main" id="{00000000-0008-0000-0200-000091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6" name="正方形/長方形 145">
          <a:extLst>
            <a:ext uri="{FF2B5EF4-FFF2-40B4-BE49-F238E27FC236}">
              <a16:creationId xmlns:a16="http://schemas.microsoft.com/office/drawing/2014/main" id="{00000000-0008-0000-0200-000092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7" name="正方形/長方形 146">
          <a:extLst>
            <a:ext uri="{FF2B5EF4-FFF2-40B4-BE49-F238E27FC236}">
              <a16:creationId xmlns:a16="http://schemas.microsoft.com/office/drawing/2014/main" id="{00000000-0008-0000-0200-000093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8" name="正方形/長方形 147">
          <a:extLst>
            <a:ext uri="{FF2B5EF4-FFF2-40B4-BE49-F238E27FC236}">
              <a16:creationId xmlns:a16="http://schemas.microsoft.com/office/drawing/2014/main" id="{00000000-0008-0000-0200-000094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9" name="正方形/長方形 148">
          <a:extLst>
            <a:ext uri="{FF2B5EF4-FFF2-40B4-BE49-F238E27FC236}">
              <a16:creationId xmlns:a16="http://schemas.microsoft.com/office/drawing/2014/main" id="{00000000-0008-0000-0200-000095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0" name="正方形/長方形 149">
          <a:extLst>
            <a:ext uri="{FF2B5EF4-FFF2-40B4-BE49-F238E27FC236}">
              <a16:creationId xmlns:a16="http://schemas.microsoft.com/office/drawing/2014/main" id="{00000000-0008-0000-0200-000096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1" name="正方形/長方形 150">
          <a:extLst>
            <a:ext uri="{FF2B5EF4-FFF2-40B4-BE49-F238E27FC236}">
              <a16:creationId xmlns:a16="http://schemas.microsoft.com/office/drawing/2014/main" id="{00000000-0008-0000-0200-000097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2" name="テキスト ボックス 151">
          <a:extLst>
            <a:ext uri="{FF2B5EF4-FFF2-40B4-BE49-F238E27FC236}">
              <a16:creationId xmlns:a16="http://schemas.microsoft.com/office/drawing/2014/main" id="{00000000-0008-0000-0200-000098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3" name="直線コネクタ 152">
          <a:extLst>
            <a:ext uri="{FF2B5EF4-FFF2-40B4-BE49-F238E27FC236}">
              <a16:creationId xmlns:a16="http://schemas.microsoft.com/office/drawing/2014/main" id="{00000000-0008-0000-0200-000099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4" name="テキスト ボックス 153">
          <a:extLst>
            <a:ext uri="{FF2B5EF4-FFF2-40B4-BE49-F238E27FC236}">
              <a16:creationId xmlns:a16="http://schemas.microsoft.com/office/drawing/2014/main" id="{00000000-0008-0000-0200-00009A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5" name="直線コネクタ 154">
          <a:extLst>
            <a:ext uri="{FF2B5EF4-FFF2-40B4-BE49-F238E27FC236}">
              <a16:creationId xmlns:a16="http://schemas.microsoft.com/office/drawing/2014/main" id="{00000000-0008-0000-0200-00009B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6" name="テキスト ボックス 155">
          <a:extLst>
            <a:ext uri="{FF2B5EF4-FFF2-40B4-BE49-F238E27FC236}">
              <a16:creationId xmlns:a16="http://schemas.microsoft.com/office/drawing/2014/main" id="{00000000-0008-0000-0200-00009C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7" name="直線コネクタ 156">
          <a:extLst>
            <a:ext uri="{FF2B5EF4-FFF2-40B4-BE49-F238E27FC236}">
              <a16:creationId xmlns:a16="http://schemas.microsoft.com/office/drawing/2014/main" id="{00000000-0008-0000-0200-00009D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8" name="テキスト ボックス 157">
          <a:extLst>
            <a:ext uri="{FF2B5EF4-FFF2-40B4-BE49-F238E27FC236}">
              <a16:creationId xmlns:a16="http://schemas.microsoft.com/office/drawing/2014/main" id="{00000000-0008-0000-0200-00009E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9" name="直線コネクタ 158">
          <a:extLst>
            <a:ext uri="{FF2B5EF4-FFF2-40B4-BE49-F238E27FC236}">
              <a16:creationId xmlns:a16="http://schemas.microsoft.com/office/drawing/2014/main" id="{00000000-0008-0000-0200-00009F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0" name="テキスト ボックス 159">
          <a:extLst>
            <a:ext uri="{FF2B5EF4-FFF2-40B4-BE49-F238E27FC236}">
              <a16:creationId xmlns:a16="http://schemas.microsoft.com/office/drawing/2014/main" id="{00000000-0008-0000-0200-0000A0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1" name="直線コネクタ 160">
          <a:extLst>
            <a:ext uri="{FF2B5EF4-FFF2-40B4-BE49-F238E27FC236}">
              <a16:creationId xmlns:a16="http://schemas.microsoft.com/office/drawing/2014/main" id="{00000000-0008-0000-0200-0000A1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2" name="テキスト ボックス 161">
          <a:extLst>
            <a:ext uri="{FF2B5EF4-FFF2-40B4-BE49-F238E27FC236}">
              <a16:creationId xmlns:a16="http://schemas.microsoft.com/office/drawing/2014/main" id="{00000000-0008-0000-0200-0000A2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3" name="直線コネクタ 162">
          <a:extLst>
            <a:ext uri="{FF2B5EF4-FFF2-40B4-BE49-F238E27FC236}">
              <a16:creationId xmlns:a16="http://schemas.microsoft.com/office/drawing/2014/main" id="{00000000-0008-0000-0200-0000A3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4" name="テキスト ボックス 163">
          <a:extLst>
            <a:ext uri="{FF2B5EF4-FFF2-40B4-BE49-F238E27FC236}">
              <a16:creationId xmlns:a16="http://schemas.microsoft.com/office/drawing/2014/main" id="{00000000-0008-0000-0200-0000A4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5" name="直線コネクタ 164">
          <a:extLst>
            <a:ext uri="{FF2B5EF4-FFF2-40B4-BE49-F238E27FC236}">
              <a16:creationId xmlns:a16="http://schemas.microsoft.com/office/drawing/2014/main" id="{00000000-0008-0000-0200-0000A5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6" name="テキスト ボックス 165">
          <a:extLst>
            <a:ext uri="{FF2B5EF4-FFF2-40B4-BE49-F238E27FC236}">
              <a16:creationId xmlns:a16="http://schemas.microsoft.com/office/drawing/2014/main" id="{00000000-0008-0000-0200-0000A6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a:extLst>
            <a:ext uri="{FF2B5EF4-FFF2-40B4-BE49-F238E27FC236}">
              <a16:creationId xmlns:a16="http://schemas.microsoft.com/office/drawing/2014/main" id="{00000000-0008-0000-0200-0000A7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8" name="【体育館・プール】&#10;有形固定資産減価償却率グラフ枠">
          <a:extLst>
            <a:ext uri="{FF2B5EF4-FFF2-40B4-BE49-F238E27FC236}">
              <a16:creationId xmlns:a16="http://schemas.microsoft.com/office/drawing/2014/main" id="{00000000-0008-0000-0200-0000A8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133894</xdr:rowOff>
    </xdr:from>
    <xdr:to>
      <xdr:col>24</xdr:col>
      <xdr:colOff>62865</xdr:colOff>
      <xdr:row>63</xdr:row>
      <xdr:rowOff>101237</xdr:rowOff>
    </xdr:to>
    <xdr:cxnSp macro="">
      <xdr:nvCxnSpPr>
        <xdr:cNvPr id="169" name="直線コネクタ 168">
          <a:extLst>
            <a:ext uri="{FF2B5EF4-FFF2-40B4-BE49-F238E27FC236}">
              <a16:creationId xmlns:a16="http://schemas.microsoft.com/office/drawing/2014/main" id="{00000000-0008-0000-0200-0000A9000000}"/>
            </a:ext>
          </a:extLst>
        </xdr:cNvPr>
        <xdr:cNvCxnSpPr/>
      </xdr:nvCxnSpPr>
      <xdr:spPr>
        <a:xfrm flipV="1">
          <a:off x="4634865" y="9563644"/>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105064</xdr:rowOff>
    </xdr:from>
    <xdr:ext cx="405111" cy="259045"/>
    <xdr:sp macro="" textlink="">
      <xdr:nvSpPr>
        <xdr:cNvPr id="170" name="【体育館・プール】&#10;有形固定資産減価償却率最小値テキスト">
          <a:extLst>
            <a:ext uri="{FF2B5EF4-FFF2-40B4-BE49-F238E27FC236}">
              <a16:creationId xmlns:a16="http://schemas.microsoft.com/office/drawing/2014/main" id="{00000000-0008-0000-0200-0000AA000000}"/>
            </a:ext>
          </a:extLst>
        </xdr:cNvPr>
        <xdr:cNvSpPr txBox="1"/>
      </xdr:nvSpPr>
      <xdr:spPr>
        <a:xfrm>
          <a:off x="4673600" y="10906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101237</xdr:rowOff>
    </xdr:from>
    <xdr:to>
      <xdr:col>24</xdr:col>
      <xdr:colOff>152400</xdr:colOff>
      <xdr:row>63</xdr:row>
      <xdr:rowOff>101237</xdr:rowOff>
    </xdr:to>
    <xdr:cxnSp macro="">
      <xdr:nvCxnSpPr>
        <xdr:cNvPr id="171" name="直線コネクタ 170">
          <a:extLst>
            <a:ext uri="{FF2B5EF4-FFF2-40B4-BE49-F238E27FC236}">
              <a16:creationId xmlns:a16="http://schemas.microsoft.com/office/drawing/2014/main" id="{00000000-0008-0000-0200-0000AB000000}"/>
            </a:ext>
          </a:extLst>
        </xdr:cNvPr>
        <xdr:cNvCxnSpPr/>
      </xdr:nvCxnSpPr>
      <xdr:spPr>
        <a:xfrm>
          <a:off x="4546600" y="10902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80571</xdr:rowOff>
    </xdr:from>
    <xdr:ext cx="340478" cy="259045"/>
    <xdr:sp macro="" textlink="">
      <xdr:nvSpPr>
        <xdr:cNvPr id="172" name="【体育館・プール】&#10;有形固定資産減価償却率最大値テキスト">
          <a:extLst>
            <a:ext uri="{FF2B5EF4-FFF2-40B4-BE49-F238E27FC236}">
              <a16:creationId xmlns:a16="http://schemas.microsoft.com/office/drawing/2014/main" id="{00000000-0008-0000-0200-0000AC000000}"/>
            </a:ext>
          </a:extLst>
        </xdr:cNvPr>
        <xdr:cNvSpPr txBox="1"/>
      </xdr:nvSpPr>
      <xdr:spPr>
        <a:xfrm>
          <a:off x="4673600" y="933887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133894</xdr:rowOff>
    </xdr:from>
    <xdr:to>
      <xdr:col>24</xdr:col>
      <xdr:colOff>152400</xdr:colOff>
      <xdr:row>55</xdr:row>
      <xdr:rowOff>133894</xdr:rowOff>
    </xdr:to>
    <xdr:cxnSp macro="">
      <xdr:nvCxnSpPr>
        <xdr:cNvPr id="173" name="直線コネクタ 172">
          <a:extLst>
            <a:ext uri="{FF2B5EF4-FFF2-40B4-BE49-F238E27FC236}">
              <a16:creationId xmlns:a16="http://schemas.microsoft.com/office/drawing/2014/main" id="{00000000-0008-0000-0200-0000AD000000}"/>
            </a:ext>
          </a:extLst>
        </xdr:cNvPr>
        <xdr:cNvCxnSpPr/>
      </xdr:nvCxnSpPr>
      <xdr:spPr>
        <a:xfrm>
          <a:off x="4546600" y="956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156590</xdr:rowOff>
    </xdr:from>
    <xdr:ext cx="405111" cy="259045"/>
    <xdr:sp macro="" textlink="">
      <xdr:nvSpPr>
        <xdr:cNvPr id="174" name="【体育館・プール】&#10;有形固定資産減価償却率平均値テキスト">
          <a:extLst>
            <a:ext uri="{FF2B5EF4-FFF2-40B4-BE49-F238E27FC236}">
              <a16:creationId xmlns:a16="http://schemas.microsoft.com/office/drawing/2014/main" id="{00000000-0008-0000-0200-0000AE000000}"/>
            </a:ext>
          </a:extLst>
        </xdr:cNvPr>
        <xdr:cNvSpPr txBox="1"/>
      </xdr:nvSpPr>
      <xdr:spPr>
        <a:xfrm>
          <a:off x="4673600" y="102721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133713</xdr:rowOff>
    </xdr:from>
    <xdr:to>
      <xdr:col>24</xdr:col>
      <xdr:colOff>114300</xdr:colOff>
      <xdr:row>61</xdr:row>
      <xdr:rowOff>63863</xdr:rowOff>
    </xdr:to>
    <xdr:sp macro="" textlink="">
      <xdr:nvSpPr>
        <xdr:cNvPr id="175" name="フローチャート: 判断 174">
          <a:extLst>
            <a:ext uri="{FF2B5EF4-FFF2-40B4-BE49-F238E27FC236}">
              <a16:creationId xmlns:a16="http://schemas.microsoft.com/office/drawing/2014/main" id="{00000000-0008-0000-0200-0000AF000000}"/>
            </a:ext>
          </a:extLst>
        </xdr:cNvPr>
        <xdr:cNvSpPr/>
      </xdr:nvSpPr>
      <xdr:spPr>
        <a:xfrm>
          <a:off x="4584700" y="104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104322</xdr:rowOff>
    </xdr:from>
    <xdr:to>
      <xdr:col>20</xdr:col>
      <xdr:colOff>38100</xdr:colOff>
      <xdr:row>61</xdr:row>
      <xdr:rowOff>34472</xdr:rowOff>
    </xdr:to>
    <xdr:sp macro="" textlink="">
      <xdr:nvSpPr>
        <xdr:cNvPr id="176" name="フローチャート: 判断 175">
          <a:extLst>
            <a:ext uri="{FF2B5EF4-FFF2-40B4-BE49-F238E27FC236}">
              <a16:creationId xmlns:a16="http://schemas.microsoft.com/office/drawing/2014/main" id="{00000000-0008-0000-0200-0000B0000000}"/>
            </a:ext>
          </a:extLst>
        </xdr:cNvPr>
        <xdr:cNvSpPr/>
      </xdr:nvSpPr>
      <xdr:spPr>
        <a:xfrm>
          <a:off x="3746500" y="1039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115751</xdr:rowOff>
    </xdr:from>
    <xdr:to>
      <xdr:col>15</xdr:col>
      <xdr:colOff>101600</xdr:colOff>
      <xdr:row>61</xdr:row>
      <xdr:rowOff>45901</xdr:rowOff>
    </xdr:to>
    <xdr:sp macro="" textlink="">
      <xdr:nvSpPr>
        <xdr:cNvPr id="177" name="フローチャート: 判断 176">
          <a:extLst>
            <a:ext uri="{FF2B5EF4-FFF2-40B4-BE49-F238E27FC236}">
              <a16:creationId xmlns:a16="http://schemas.microsoft.com/office/drawing/2014/main" id="{00000000-0008-0000-0200-0000B1000000}"/>
            </a:ext>
          </a:extLst>
        </xdr:cNvPr>
        <xdr:cNvSpPr/>
      </xdr:nvSpPr>
      <xdr:spPr>
        <a:xfrm>
          <a:off x="2857500" y="1040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120650</xdr:rowOff>
    </xdr:from>
    <xdr:to>
      <xdr:col>10</xdr:col>
      <xdr:colOff>165100</xdr:colOff>
      <xdr:row>61</xdr:row>
      <xdr:rowOff>50800</xdr:rowOff>
    </xdr:to>
    <xdr:sp macro="" textlink="">
      <xdr:nvSpPr>
        <xdr:cNvPr id="178" name="フローチャート: 判断 177">
          <a:extLst>
            <a:ext uri="{FF2B5EF4-FFF2-40B4-BE49-F238E27FC236}">
              <a16:creationId xmlns:a16="http://schemas.microsoft.com/office/drawing/2014/main" id="{00000000-0008-0000-0200-0000B2000000}"/>
            </a:ext>
          </a:extLst>
        </xdr:cNvPr>
        <xdr:cNvSpPr/>
      </xdr:nvSpPr>
      <xdr:spPr>
        <a:xfrm>
          <a:off x="1968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101056</xdr:rowOff>
    </xdr:from>
    <xdr:to>
      <xdr:col>6</xdr:col>
      <xdr:colOff>38100</xdr:colOff>
      <xdr:row>61</xdr:row>
      <xdr:rowOff>31206</xdr:rowOff>
    </xdr:to>
    <xdr:sp macro="" textlink="">
      <xdr:nvSpPr>
        <xdr:cNvPr id="179" name="フローチャート: 判断 178">
          <a:extLst>
            <a:ext uri="{FF2B5EF4-FFF2-40B4-BE49-F238E27FC236}">
              <a16:creationId xmlns:a16="http://schemas.microsoft.com/office/drawing/2014/main" id="{00000000-0008-0000-0200-0000B3000000}"/>
            </a:ext>
          </a:extLst>
        </xdr:cNvPr>
        <xdr:cNvSpPr/>
      </xdr:nvSpPr>
      <xdr:spPr>
        <a:xfrm>
          <a:off x="1079500" y="1038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00000000-0008-0000-0200-0000B4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00000000-0008-0000-0200-0000B5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200-0000B6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200-0000B8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146776</xdr:rowOff>
    </xdr:from>
    <xdr:to>
      <xdr:col>24</xdr:col>
      <xdr:colOff>114300</xdr:colOff>
      <xdr:row>63</xdr:row>
      <xdr:rowOff>76926</xdr:rowOff>
    </xdr:to>
    <xdr:sp macro="" textlink="">
      <xdr:nvSpPr>
        <xdr:cNvPr id="185" name="楕円 184">
          <a:extLst>
            <a:ext uri="{FF2B5EF4-FFF2-40B4-BE49-F238E27FC236}">
              <a16:creationId xmlns:a16="http://schemas.microsoft.com/office/drawing/2014/main" id="{00000000-0008-0000-0200-0000B9000000}"/>
            </a:ext>
          </a:extLst>
        </xdr:cNvPr>
        <xdr:cNvSpPr/>
      </xdr:nvSpPr>
      <xdr:spPr>
        <a:xfrm>
          <a:off x="4584700" y="1077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61703</xdr:rowOff>
    </xdr:from>
    <xdr:ext cx="405111" cy="259045"/>
    <xdr:sp macro="" textlink="">
      <xdr:nvSpPr>
        <xdr:cNvPr id="186" name="【体育館・プール】&#10;有形固定資産減価償却率該当値テキスト">
          <a:extLst>
            <a:ext uri="{FF2B5EF4-FFF2-40B4-BE49-F238E27FC236}">
              <a16:creationId xmlns:a16="http://schemas.microsoft.com/office/drawing/2014/main" id="{00000000-0008-0000-0200-0000BA000000}"/>
            </a:ext>
          </a:extLst>
        </xdr:cNvPr>
        <xdr:cNvSpPr txBox="1"/>
      </xdr:nvSpPr>
      <xdr:spPr>
        <a:xfrm>
          <a:off x="4673600" y="10691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120650</xdr:rowOff>
    </xdr:from>
    <xdr:to>
      <xdr:col>20</xdr:col>
      <xdr:colOff>38100</xdr:colOff>
      <xdr:row>63</xdr:row>
      <xdr:rowOff>50800</xdr:rowOff>
    </xdr:to>
    <xdr:sp macro="" textlink="">
      <xdr:nvSpPr>
        <xdr:cNvPr id="187" name="楕円 186">
          <a:extLst>
            <a:ext uri="{FF2B5EF4-FFF2-40B4-BE49-F238E27FC236}">
              <a16:creationId xmlns:a16="http://schemas.microsoft.com/office/drawing/2014/main" id="{00000000-0008-0000-0200-0000BB000000}"/>
            </a:ext>
          </a:extLst>
        </xdr:cNvPr>
        <xdr:cNvSpPr/>
      </xdr:nvSpPr>
      <xdr:spPr>
        <a:xfrm>
          <a:off x="3746500" y="1075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0</xdr:rowOff>
    </xdr:from>
    <xdr:to>
      <xdr:col>24</xdr:col>
      <xdr:colOff>63500</xdr:colOff>
      <xdr:row>63</xdr:row>
      <xdr:rowOff>26126</xdr:rowOff>
    </xdr:to>
    <xdr:cxnSp macro="">
      <xdr:nvCxnSpPr>
        <xdr:cNvPr id="188" name="直線コネクタ 187">
          <a:extLst>
            <a:ext uri="{FF2B5EF4-FFF2-40B4-BE49-F238E27FC236}">
              <a16:creationId xmlns:a16="http://schemas.microsoft.com/office/drawing/2014/main" id="{00000000-0008-0000-0200-0000BC000000}"/>
            </a:ext>
          </a:extLst>
        </xdr:cNvPr>
        <xdr:cNvCxnSpPr/>
      </xdr:nvCxnSpPr>
      <xdr:spPr>
        <a:xfrm>
          <a:off x="3797300" y="10801350"/>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132080</xdr:rowOff>
    </xdr:from>
    <xdr:to>
      <xdr:col>15</xdr:col>
      <xdr:colOff>101600</xdr:colOff>
      <xdr:row>63</xdr:row>
      <xdr:rowOff>62230</xdr:rowOff>
    </xdr:to>
    <xdr:sp macro="" textlink="">
      <xdr:nvSpPr>
        <xdr:cNvPr id="189" name="楕円 188">
          <a:extLst>
            <a:ext uri="{FF2B5EF4-FFF2-40B4-BE49-F238E27FC236}">
              <a16:creationId xmlns:a16="http://schemas.microsoft.com/office/drawing/2014/main" id="{00000000-0008-0000-0200-0000BD000000}"/>
            </a:ext>
          </a:extLst>
        </xdr:cNvPr>
        <xdr:cNvSpPr/>
      </xdr:nvSpPr>
      <xdr:spPr>
        <a:xfrm>
          <a:off x="28575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0</xdr:rowOff>
    </xdr:from>
    <xdr:to>
      <xdr:col>19</xdr:col>
      <xdr:colOff>177800</xdr:colOff>
      <xdr:row>63</xdr:row>
      <xdr:rowOff>11430</xdr:rowOff>
    </xdr:to>
    <xdr:cxnSp macro="">
      <xdr:nvCxnSpPr>
        <xdr:cNvPr id="190" name="直線コネクタ 189">
          <a:extLst>
            <a:ext uri="{FF2B5EF4-FFF2-40B4-BE49-F238E27FC236}">
              <a16:creationId xmlns:a16="http://schemas.microsoft.com/office/drawing/2014/main" id="{00000000-0008-0000-0200-0000BE000000}"/>
            </a:ext>
          </a:extLst>
        </xdr:cNvPr>
        <xdr:cNvCxnSpPr/>
      </xdr:nvCxnSpPr>
      <xdr:spPr>
        <a:xfrm flipV="1">
          <a:off x="2908300" y="108013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109220</xdr:rowOff>
    </xdr:from>
    <xdr:to>
      <xdr:col>10</xdr:col>
      <xdr:colOff>165100</xdr:colOff>
      <xdr:row>63</xdr:row>
      <xdr:rowOff>39370</xdr:rowOff>
    </xdr:to>
    <xdr:sp macro="" textlink="">
      <xdr:nvSpPr>
        <xdr:cNvPr id="191" name="楕円 190">
          <a:extLst>
            <a:ext uri="{FF2B5EF4-FFF2-40B4-BE49-F238E27FC236}">
              <a16:creationId xmlns:a16="http://schemas.microsoft.com/office/drawing/2014/main" id="{00000000-0008-0000-0200-0000BF000000}"/>
            </a:ext>
          </a:extLst>
        </xdr:cNvPr>
        <xdr:cNvSpPr/>
      </xdr:nvSpPr>
      <xdr:spPr>
        <a:xfrm>
          <a:off x="1968500" y="1073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160020</xdr:rowOff>
    </xdr:from>
    <xdr:to>
      <xdr:col>15</xdr:col>
      <xdr:colOff>50800</xdr:colOff>
      <xdr:row>63</xdr:row>
      <xdr:rowOff>11430</xdr:rowOff>
    </xdr:to>
    <xdr:cxnSp macro="">
      <xdr:nvCxnSpPr>
        <xdr:cNvPr id="192" name="直線コネクタ 191">
          <a:extLst>
            <a:ext uri="{FF2B5EF4-FFF2-40B4-BE49-F238E27FC236}">
              <a16:creationId xmlns:a16="http://schemas.microsoft.com/office/drawing/2014/main" id="{00000000-0008-0000-0200-0000C0000000}"/>
            </a:ext>
          </a:extLst>
        </xdr:cNvPr>
        <xdr:cNvCxnSpPr/>
      </xdr:nvCxnSpPr>
      <xdr:spPr>
        <a:xfrm>
          <a:off x="2019300" y="107899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87993</xdr:rowOff>
    </xdr:from>
    <xdr:to>
      <xdr:col>6</xdr:col>
      <xdr:colOff>38100</xdr:colOff>
      <xdr:row>63</xdr:row>
      <xdr:rowOff>18143</xdr:rowOff>
    </xdr:to>
    <xdr:sp macro="" textlink="">
      <xdr:nvSpPr>
        <xdr:cNvPr id="193" name="楕円 192">
          <a:extLst>
            <a:ext uri="{FF2B5EF4-FFF2-40B4-BE49-F238E27FC236}">
              <a16:creationId xmlns:a16="http://schemas.microsoft.com/office/drawing/2014/main" id="{00000000-0008-0000-0200-0000C1000000}"/>
            </a:ext>
          </a:extLst>
        </xdr:cNvPr>
        <xdr:cNvSpPr/>
      </xdr:nvSpPr>
      <xdr:spPr>
        <a:xfrm>
          <a:off x="1079500" y="1071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138793</xdr:rowOff>
    </xdr:from>
    <xdr:to>
      <xdr:col>10</xdr:col>
      <xdr:colOff>114300</xdr:colOff>
      <xdr:row>62</xdr:row>
      <xdr:rowOff>160020</xdr:rowOff>
    </xdr:to>
    <xdr:cxnSp macro="">
      <xdr:nvCxnSpPr>
        <xdr:cNvPr id="194" name="直線コネクタ 193">
          <a:extLst>
            <a:ext uri="{FF2B5EF4-FFF2-40B4-BE49-F238E27FC236}">
              <a16:creationId xmlns:a16="http://schemas.microsoft.com/office/drawing/2014/main" id="{00000000-0008-0000-0200-0000C2000000}"/>
            </a:ext>
          </a:extLst>
        </xdr:cNvPr>
        <xdr:cNvCxnSpPr/>
      </xdr:nvCxnSpPr>
      <xdr:spPr>
        <a:xfrm>
          <a:off x="1130300" y="10768693"/>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50999</xdr:rowOff>
    </xdr:from>
    <xdr:ext cx="405111" cy="259045"/>
    <xdr:sp macro="" textlink="">
      <xdr:nvSpPr>
        <xdr:cNvPr id="195" name="n_1aveValue【体育館・プール】&#10;有形固定資産減価償却率">
          <a:extLst>
            <a:ext uri="{FF2B5EF4-FFF2-40B4-BE49-F238E27FC236}">
              <a16:creationId xmlns:a16="http://schemas.microsoft.com/office/drawing/2014/main" id="{00000000-0008-0000-0200-0000C3000000}"/>
            </a:ext>
          </a:extLst>
        </xdr:cNvPr>
        <xdr:cNvSpPr txBox="1"/>
      </xdr:nvSpPr>
      <xdr:spPr>
        <a:xfrm>
          <a:off x="3582044" y="10166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62428</xdr:rowOff>
    </xdr:from>
    <xdr:ext cx="405111" cy="259045"/>
    <xdr:sp macro="" textlink="">
      <xdr:nvSpPr>
        <xdr:cNvPr id="196" name="n_2aveValue【体育館・プール】&#10;有形固定資産減価償却率">
          <a:extLst>
            <a:ext uri="{FF2B5EF4-FFF2-40B4-BE49-F238E27FC236}">
              <a16:creationId xmlns:a16="http://schemas.microsoft.com/office/drawing/2014/main" id="{00000000-0008-0000-0200-0000C4000000}"/>
            </a:ext>
          </a:extLst>
        </xdr:cNvPr>
        <xdr:cNvSpPr txBox="1"/>
      </xdr:nvSpPr>
      <xdr:spPr>
        <a:xfrm>
          <a:off x="2705744" y="10177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67327</xdr:rowOff>
    </xdr:from>
    <xdr:ext cx="405111" cy="259045"/>
    <xdr:sp macro="" textlink="">
      <xdr:nvSpPr>
        <xdr:cNvPr id="197" name="n_3aveValue【体育館・プール】&#10;有形固定資産減価償却率">
          <a:extLst>
            <a:ext uri="{FF2B5EF4-FFF2-40B4-BE49-F238E27FC236}">
              <a16:creationId xmlns:a16="http://schemas.microsoft.com/office/drawing/2014/main" id="{00000000-0008-0000-0200-0000C5000000}"/>
            </a:ext>
          </a:extLst>
        </xdr:cNvPr>
        <xdr:cNvSpPr txBox="1"/>
      </xdr:nvSpPr>
      <xdr:spPr>
        <a:xfrm>
          <a:off x="18167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47733</xdr:rowOff>
    </xdr:from>
    <xdr:ext cx="405111" cy="259045"/>
    <xdr:sp macro="" textlink="">
      <xdr:nvSpPr>
        <xdr:cNvPr id="198" name="n_4aveValue【体育館・プール】&#10;有形固定資産減価償却率">
          <a:extLst>
            <a:ext uri="{FF2B5EF4-FFF2-40B4-BE49-F238E27FC236}">
              <a16:creationId xmlns:a16="http://schemas.microsoft.com/office/drawing/2014/main" id="{00000000-0008-0000-0200-0000C6000000}"/>
            </a:ext>
          </a:extLst>
        </xdr:cNvPr>
        <xdr:cNvSpPr txBox="1"/>
      </xdr:nvSpPr>
      <xdr:spPr>
        <a:xfrm>
          <a:off x="927744" y="1016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41927</xdr:rowOff>
    </xdr:from>
    <xdr:ext cx="405111" cy="259045"/>
    <xdr:sp macro="" textlink="">
      <xdr:nvSpPr>
        <xdr:cNvPr id="199" name="n_1mainValue【体育館・プール】&#10;有形固定資産減価償却率">
          <a:extLst>
            <a:ext uri="{FF2B5EF4-FFF2-40B4-BE49-F238E27FC236}">
              <a16:creationId xmlns:a16="http://schemas.microsoft.com/office/drawing/2014/main" id="{00000000-0008-0000-0200-0000C7000000}"/>
            </a:ext>
          </a:extLst>
        </xdr:cNvPr>
        <xdr:cNvSpPr txBox="1"/>
      </xdr:nvSpPr>
      <xdr:spPr>
        <a:xfrm>
          <a:off x="3582044" y="1084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53357</xdr:rowOff>
    </xdr:from>
    <xdr:ext cx="405111" cy="259045"/>
    <xdr:sp macro="" textlink="">
      <xdr:nvSpPr>
        <xdr:cNvPr id="200" name="n_2mainValue【体育館・プール】&#10;有形固定資産減価償却率">
          <a:extLst>
            <a:ext uri="{FF2B5EF4-FFF2-40B4-BE49-F238E27FC236}">
              <a16:creationId xmlns:a16="http://schemas.microsoft.com/office/drawing/2014/main" id="{00000000-0008-0000-0200-0000C8000000}"/>
            </a:ext>
          </a:extLst>
        </xdr:cNvPr>
        <xdr:cNvSpPr txBox="1"/>
      </xdr:nvSpPr>
      <xdr:spPr>
        <a:xfrm>
          <a:off x="2705744" y="1085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30497</xdr:rowOff>
    </xdr:from>
    <xdr:ext cx="405111" cy="259045"/>
    <xdr:sp macro="" textlink="">
      <xdr:nvSpPr>
        <xdr:cNvPr id="201" name="n_3mainValue【体育館・プール】&#10;有形固定資産減価償却率">
          <a:extLst>
            <a:ext uri="{FF2B5EF4-FFF2-40B4-BE49-F238E27FC236}">
              <a16:creationId xmlns:a16="http://schemas.microsoft.com/office/drawing/2014/main" id="{00000000-0008-0000-0200-0000C9000000}"/>
            </a:ext>
          </a:extLst>
        </xdr:cNvPr>
        <xdr:cNvSpPr txBox="1"/>
      </xdr:nvSpPr>
      <xdr:spPr>
        <a:xfrm>
          <a:off x="1816744" y="1083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9270</xdr:rowOff>
    </xdr:from>
    <xdr:ext cx="405111" cy="259045"/>
    <xdr:sp macro="" textlink="">
      <xdr:nvSpPr>
        <xdr:cNvPr id="202" name="n_4mainValue【体育館・プール】&#10;有形固定資産減価償却率">
          <a:extLst>
            <a:ext uri="{FF2B5EF4-FFF2-40B4-BE49-F238E27FC236}">
              <a16:creationId xmlns:a16="http://schemas.microsoft.com/office/drawing/2014/main" id="{00000000-0008-0000-0200-0000CA000000}"/>
            </a:ext>
          </a:extLst>
        </xdr:cNvPr>
        <xdr:cNvSpPr txBox="1"/>
      </xdr:nvSpPr>
      <xdr:spPr>
        <a:xfrm>
          <a:off x="927744" y="10810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a:extLst>
            <a:ext uri="{FF2B5EF4-FFF2-40B4-BE49-F238E27FC236}">
              <a16:creationId xmlns:a16="http://schemas.microsoft.com/office/drawing/2014/main" id="{00000000-0008-0000-0200-0000CB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a:extLst>
            <a:ext uri="{FF2B5EF4-FFF2-40B4-BE49-F238E27FC236}">
              <a16:creationId xmlns:a16="http://schemas.microsoft.com/office/drawing/2014/main" id="{00000000-0008-0000-0200-0000CC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a:extLst>
            <a:ext uri="{FF2B5EF4-FFF2-40B4-BE49-F238E27FC236}">
              <a16:creationId xmlns:a16="http://schemas.microsoft.com/office/drawing/2014/main" id="{00000000-0008-0000-0200-0000CD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a:extLst>
            <a:ext uri="{FF2B5EF4-FFF2-40B4-BE49-F238E27FC236}">
              <a16:creationId xmlns:a16="http://schemas.microsoft.com/office/drawing/2014/main" id="{00000000-0008-0000-0200-0000CE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a:extLst>
            <a:ext uri="{FF2B5EF4-FFF2-40B4-BE49-F238E27FC236}">
              <a16:creationId xmlns:a16="http://schemas.microsoft.com/office/drawing/2014/main" id="{00000000-0008-0000-0200-0000CF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0200-0000D0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a:extLst>
            <a:ext uri="{FF2B5EF4-FFF2-40B4-BE49-F238E27FC236}">
              <a16:creationId xmlns:a16="http://schemas.microsoft.com/office/drawing/2014/main" id="{00000000-0008-0000-0200-0000D1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a:extLst>
            <a:ext uri="{FF2B5EF4-FFF2-40B4-BE49-F238E27FC236}">
              <a16:creationId xmlns:a16="http://schemas.microsoft.com/office/drawing/2014/main" id="{00000000-0008-0000-0200-0000D2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a:extLst>
            <a:ext uri="{FF2B5EF4-FFF2-40B4-BE49-F238E27FC236}">
              <a16:creationId xmlns:a16="http://schemas.microsoft.com/office/drawing/2014/main" id="{00000000-0008-0000-0200-0000D3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a:extLst>
            <a:ext uri="{FF2B5EF4-FFF2-40B4-BE49-F238E27FC236}">
              <a16:creationId xmlns:a16="http://schemas.microsoft.com/office/drawing/2014/main" id="{00000000-0008-0000-0200-0000D4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3" name="直線コネクタ 212">
          <a:extLst>
            <a:ext uri="{FF2B5EF4-FFF2-40B4-BE49-F238E27FC236}">
              <a16:creationId xmlns:a16="http://schemas.microsoft.com/office/drawing/2014/main" id="{00000000-0008-0000-0200-0000D5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4" name="テキスト ボックス 213">
          <a:extLst>
            <a:ext uri="{FF2B5EF4-FFF2-40B4-BE49-F238E27FC236}">
              <a16:creationId xmlns:a16="http://schemas.microsoft.com/office/drawing/2014/main" id="{00000000-0008-0000-0200-0000D6000000}"/>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5" name="直線コネクタ 214">
          <a:extLst>
            <a:ext uri="{FF2B5EF4-FFF2-40B4-BE49-F238E27FC236}">
              <a16:creationId xmlns:a16="http://schemas.microsoft.com/office/drawing/2014/main" id="{00000000-0008-0000-0200-0000D7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6" name="テキスト ボックス 215">
          <a:extLst>
            <a:ext uri="{FF2B5EF4-FFF2-40B4-BE49-F238E27FC236}">
              <a16:creationId xmlns:a16="http://schemas.microsoft.com/office/drawing/2014/main" id="{00000000-0008-0000-0200-0000D8000000}"/>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7" name="直線コネクタ 216">
          <a:extLst>
            <a:ext uri="{FF2B5EF4-FFF2-40B4-BE49-F238E27FC236}">
              <a16:creationId xmlns:a16="http://schemas.microsoft.com/office/drawing/2014/main" id="{00000000-0008-0000-0200-0000D9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18" name="テキスト ボックス 217">
          <a:extLst>
            <a:ext uri="{FF2B5EF4-FFF2-40B4-BE49-F238E27FC236}">
              <a16:creationId xmlns:a16="http://schemas.microsoft.com/office/drawing/2014/main" id="{00000000-0008-0000-0200-0000DA000000}"/>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9" name="直線コネクタ 218">
          <a:extLst>
            <a:ext uri="{FF2B5EF4-FFF2-40B4-BE49-F238E27FC236}">
              <a16:creationId xmlns:a16="http://schemas.microsoft.com/office/drawing/2014/main" id="{00000000-0008-0000-0200-0000DB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0" name="テキスト ボックス 219">
          <a:extLst>
            <a:ext uri="{FF2B5EF4-FFF2-40B4-BE49-F238E27FC236}">
              <a16:creationId xmlns:a16="http://schemas.microsoft.com/office/drawing/2014/main" id="{00000000-0008-0000-0200-0000DC000000}"/>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1" name="直線コネクタ 220">
          <a:extLst>
            <a:ext uri="{FF2B5EF4-FFF2-40B4-BE49-F238E27FC236}">
              <a16:creationId xmlns:a16="http://schemas.microsoft.com/office/drawing/2014/main" id="{00000000-0008-0000-0200-0000DD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2" name="テキスト ボックス 221">
          <a:extLst>
            <a:ext uri="{FF2B5EF4-FFF2-40B4-BE49-F238E27FC236}">
              <a16:creationId xmlns:a16="http://schemas.microsoft.com/office/drawing/2014/main" id="{00000000-0008-0000-0200-0000DE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3" name="【体育館・プール】&#10;一人当たり面積グラフ枠">
          <a:extLst>
            <a:ext uri="{FF2B5EF4-FFF2-40B4-BE49-F238E27FC236}">
              <a16:creationId xmlns:a16="http://schemas.microsoft.com/office/drawing/2014/main" id="{00000000-0008-0000-0200-0000DF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52578</xdr:rowOff>
    </xdr:from>
    <xdr:to>
      <xdr:col>54</xdr:col>
      <xdr:colOff>189865</xdr:colOff>
      <xdr:row>62</xdr:row>
      <xdr:rowOff>118872</xdr:rowOff>
    </xdr:to>
    <xdr:cxnSp macro="">
      <xdr:nvCxnSpPr>
        <xdr:cNvPr id="224" name="直線コネクタ 223">
          <a:extLst>
            <a:ext uri="{FF2B5EF4-FFF2-40B4-BE49-F238E27FC236}">
              <a16:creationId xmlns:a16="http://schemas.microsoft.com/office/drawing/2014/main" id="{00000000-0008-0000-0200-0000E0000000}"/>
            </a:ext>
          </a:extLst>
        </xdr:cNvPr>
        <xdr:cNvCxnSpPr/>
      </xdr:nvCxnSpPr>
      <xdr:spPr>
        <a:xfrm flipV="1">
          <a:off x="10476865" y="9482328"/>
          <a:ext cx="0" cy="1266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122699</xdr:rowOff>
    </xdr:from>
    <xdr:ext cx="469744" cy="259045"/>
    <xdr:sp macro="" textlink="">
      <xdr:nvSpPr>
        <xdr:cNvPr id="225" name="【体育館・プール】&#10;一人当たり面積最小値テキスト">
          <a:extLst>
            <a:ext uri="{FF2B5EF4-FFF2-40B4-BE49-F238E27FC236}">
              <a16:creationId xmlns:a16="http://schemas.microsoft.com/office/drawing/2014/main" id="{00000000-0008-0000-0200-0000E1000000}"/>
            </a:ext>
          </a:extLst>
        </xdr:cNvPr>
        <xdr:cNvSpPr txBox="1"/>
      </xdr:nvSpPr>
      <xdr:spPr>
        <a:xfrm>
          <a:off x="10515600" y="10752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62</xdr:row>
      <xdr:rowOff>118872</xdr:rowOff>
    </xdr:from>
    <xdr:to>
      <xdr:col>55</xdr:col>
      <xdr:colOff>88900</xdr:colOff>
      <xdr:row>62</xdr:row>
      <xdr:rowOff>118872</xdr:rowOff>
    </xdr:to>
    <xdr:cxnSp macro="">
      <xdr:nvCxnSpPr>
        <xdr:cNvPr id="226" name="直線コネクタ 225">
          <a:extLst>
            <a:ext uri="{FF2B5EF4-FFF2-40B4-BE49-F238E27FC236}">
              <a16:creationId xmlns:a16="http://schemas.microsoft.com/office/drawing/2014/main" id="{00000000-0008-0000-0200-0000E2000000}"/>
            </a:ext>
          </a:extLst>
        </xdr:cNvPr>
        <xdr:cNvCxnSpPr/>
      </xdr:nvCxnSpPr>
      <xdr:spPr>
        <a:xfrm>
          <a:off x="10388600" y="10748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170705</xdr:rowOff>
    </xdr:from>
    <xdr:ext cx="469744" cy="259045"/>
    <xdr:sp macro="" textlink="">
      <xdr:nvSpPr>
        <xdr:cNvPr id="227" name="【体育館・プール】&#10;一人当たり面積最大値テキスト">
          <a:extLst>
            <a:ext uri="{FF2B5EF4-FFF2-40B4-BE49-F238E27FC236}">
              <a16:creationId xmlns:a16="http://schemas.microsoft.com/office/drawing/2014/main" id="{00000000-0008-0000-0200-0000E3000000}"/>
            </a:ext>
          </a:extLst>
        </xdr:cNvPr>
        <xdr:cNvSpPr txBox="1"/>
      </xdr:nvSpPr>
      <xdr:spPr>
        <a:xfrm>
          <a:off x="10515600" y="925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52578</xdr:rowOff>
    </xdr:from>
    <xdr:to>
      <xdr:col>55</xdr:col>
      <xdr:colOff>88900</xdr:colOff>
      <xdr:row>55</xdr:row>
      <xdr:rowOff>52578</xdr:rowOff>
    </xdr:to>
    <xdr:cxnSp macro="">
      <xdr:nvCxnSpPr>
        <xdr:cNvPr id="228" name="直線コネクタ 227">
          <a:extLst>
            <a:ext uri="{FF2B5EF4-FFF2-40B4-BE49-F238E27FC236}">
              <a16:creationId xmlns:a16="http://schemas.microsoft.com/office/drawing/2014/main" id="{00000000-0008-0000-0200-0000E4000000}"/>
            </a:ext>
          </a:extLst>
        </xdr:cNvPr>
        <xdr:cNvCxnSpPr/>
      </xdr:nvCxnSpPr>
      <xdr:spPr>
        <a:xfrm>
          <a:off x="10388600" y="948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44213</xdr:rowOff>
    </xdr:from>
    <xdr:ext cx="469744" cy="259045"/>
    <xdr:sp macro="" textlink="">
      <xdr:nvSpPr>
        <xdr:cNvPr id="229" name="【体育館・プール】&#10;一人当たり面積平均値テキスト">
          <a:extLst>
            <a:ext uri="{FF2B5EF4-FFF2-40B4-BE49-F238E27FC236}">
              <a16:creationId xmlns:a16="http://schemas.microsoft.com/office/drawing/2014/main" id="{00000000-0008-0000-0200-0000E5000000}"/>
            </a:ext>
          </a:extLst>
        </xdr:cNvPr>
        <xdr:cNvSpPr txBox="1"/>
      </xdr:nvSpPr>
      <xdr:spPr>
        <a:xfrm>
          <a:off x="10515600" y="101597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65786</xdr:rowOff>
    </xdr:from>
    <xdr:to>
      <xdr:col>55</xdr:col>
      <xdr:colOff>50800</xdr:colOff>
      <xdr:row>59</xdr:row>
      <xdr:rowOff>167386</xdr:rowOff>
    </xdr:to>
    <xdr:sp macro="" textlink="">
      <xdr:nvSpPr>
        <xdr:cNvPr id="230" name="フローチャート: 判断 229">
          <a:extLst>
            <a:ext uri="{FF2B5EF4-FFF2-40B4-BE49-F238E27FC236}">
              <a16:creationId xmlns:a16="http://schemas.microsoft.com/office/drawing/2014/main" id="{00000000-0008-0000-0200-0000E6000000}"/>
            </a:ext>
          </a:extLst>
        </xdr:cNvPr>
        <xdr:cNvSpPr/>
      </xdr:nvSpPr>
      <xdr:spPr>
        <a:xfrm>
          <a:off x="10426700" y="1018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57</xdr:row>
      <xdr:rowOff>42926</xdr:rowOff>
    </xdr:from>
    <xdr:to>
      <xdr:col>50</xdr:col>
      <xdr:colOff>165100</xdr:colOff>
      <xdr:row>57</xdr:row>
      <xdr:rowOff>144526</xdr:rowOff>
    </xdr:to>
    <xdr:sp macro="" textlink="">
      <xdr:nvSpPr>
        <xdr:cNvPr id="231" name="フローチャート: 判断 230">
          <a:extLst>
            <a:ext uri="{FF2B5EF4-FFF2-40B4-BE49-F238E27FC236}">
              <a16:creationId xmlns:a16="http://schemas.microsoft.com/office/drawing/2014/main" id="{00000000-0008-0000-0200-0000E7000000}"/>
            </a:ext>
          </a:extLst>
        </xdr:cNvPr>
        <xdr:cNvSpPr/>
      </xdr:nvSpPr>
      <xdr:spPr>
        <a:xfrm>
          <a:off x="9588500" y="981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59</xdr:row>
      <xdr:rowOff>102362</xdr:rowOff>
    </xdr:from>
    <xdr:to>
      <xdr:col>46</xdr:col>
      <xdr:colOff>38100</xdr:colOff>
      <xdr:row>60</xdr:row>
      <xdr:rowOff>32512</xdr:rowOff>
    </xdr:to>
    <xdr:sp macro="" textlink="">
      <xdr:nvSpPr>
        <xdr:cNvPr id="232" name="フローチャート: 判断 231">
          <a:extLst>
            <a:ext uri="{FF2B5EF4-FFF2-40B4-BE49-F238E27FC236}">
              <a16:creationId xmlns:a16="http://schemas.microsoft.com/office/drawing/2014/main" id="{00000000-0008-0000-0200-0000E8000000}"/>
            </a:ext>
          </a:extLst>
        </xdr:cNvPr>
        <xdr:cNvSpPr/>
      </xdr:nvSpPr>
      <xdr:spPr>
        <a:xfrm>
          <a:off x="8699500" y="1021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59</xdr:row>
      <xdr:rowOff>93218</xdr:rowOff>
    </xdr:from>
    <xdr:to>
      <xdr:col>41</xdr:col>
      <xdr:colOff>101600</xdr:colOff>
      <xdr:row>60</xdr:row>
      <xdr:rowOff>23368</xdr:rowOff>
    </xdr:to>
    <xdr:sp macro="" textlink="">
      <xdr:nvSpPr>
        <xdr:cNvPr id="233" name="フローチャート: 判断 232">
          <a:extLst>
            <a:ext uri="{FF2B5EF4-FFF2-40B4-BE49-F238E27FC236}">
              <a16:creationId xmlns:a16="http://schemas.microsoft.com/office/drawing/2014/main" id="{00000000-0008-0000-0200-0000E9000000}"/>
            </a:ext>
          </a:extLst>
        </xdr:cNvPr>
        <xdr:cNvSpPr/>
      </xdr:nvSpPr>
      <xdr:spPr>
        <a:xfrm>
          <a:off x="7810500" y="1020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59</xdr:row>
      <xdr:rowOff>102362</xdr:rowOff>
    </xdr:from>
    <xdr:to>
      <xdr:col>36</xdr:col>
      <xdr:colOff>165100</xdr:colOff>
      <xdr:row>60</xdr:row>
      <xdr:rowOff>32512</xdr:rowOff>
    </xdr:to>
    <xdr:sp macro="" textlink="">
      <xdr:nvSpPr>
        <xdr:cNvPr id="234" name="フローチャート: 判断 233">
          <a:extLst>
            <a:ext uri="{FF2B5EF4-FFF2-40B4-BE49-F238E27FC236}">
              <a16:creationId xmlns:a16="http://schemas.microsoft.com/office/drawing/2014/main" id="{00000000-0008-0000-0200-0000EA000000}"/>
            </a:ext>
          </a:extLst>
        </xdr:cNvPr>
        <xdr:cNvSpPr/>
      </xdr:nvSpPr>
      <xdr:spPr>
        <a:xfrm>
          <a:off x="6921500" y="1021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00000000-0008-0000-0200-0000EB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00000000-0008-0000-0200-0000EC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00000000-0008-0000-0200-0000ED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00000000-0008-0000-0200-0000EE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200-0000EF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61214</xdr:rowOff>
    </xdr:from>
    <xdr:to>
      <xdr:col>55</xdr:col>
      <xdr:colOff>50800</xdr:colOff>
      <xdr:row>57</xdr:row>
      <xdr:rowOff>162814</xdr:rowOff>
    </xdr:to>
    <xdr:sp macro="" textlink="">
      <xdr:nvSpPr>
        <xdr:cNvPr id="240" name="楕円 239">
          <a:extLst>
            <a:ext uri="{FF2B5EF4-FFF2-40B4-BE49-F238E27FC236}">
              <a16:creationId xmlns:a16="http://schemas.microsoft.com/office/drawing/2014/main" id="{00000000-0008-0000-0200-0000F0000000}"/>
            </a:ext>
          </a:extLst>
        </xdr:cNvPr>
        <xdr:cNvSpPr/>
      </xdr:nvSpPr>
      <xdr:spPr>
        <a:xfrm>
          <a:off x="10426700" y="983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56</xdr:row>
      <xdr:rowOff>84091</xdr:rowOff>
    </xdr:from>
    <xdr:ext cx="469744" cy="259045"/>
    <xdr:sp macro="" textlink="">
      <xdr:nvSpPr>
        <xdr:cNvPr id="241" name="【体育館・プール】&#10;一人当たり面積該当値テキスト">
          <a:extLst>
            <a:ext uri="{FF2B5EF4-FFF2-40B4-BE49-F238E27FC236}">
              <a16:creationId xmlns:a16="http://schemas.microsoft.com/office/drawing/2014/main" id="{00000000-0008-0000-0200-0000F1000000}"/>
            </a:ext>
          </a:extLst>
        </xdr:cNvPr>
        <xdr:cNvSpPr txBox="1"/>
      </xdr:nvSpPr>
      <xdr:spPr>
        <a:xfrm>
          <a:off x="10515600" y="9685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42926</xdr:rowOff>
    </xdr:from>
    <xdr:to>
      <xdr:col>50</xdr:col>
      <xdr:colOff>165100</xdr:colOff>
      <xdr:row>57</xdr:row>
      <xdr:rowOff>144526</xdr:rowOff>
    </xdr:to>
    <xdr:sp macro="" textlink="">
      <xdr:nvSpPr>
        <xdr:cNvPr id="242" name="楕円 241">
          <a:extLst>
            <a:ext uri="{FF2B5EF4-FFF2-40B4-BE49-F238E27FC236}">
              <a16:creationId xmlns:a16="http://schemas.microsoft.com/office/drawing/2014/main" id="{00000000-0008-0000-0200-0000F2000000}"/>
            </a:ext>
          </a:extLst>
        </xdr:cNvPr>
        <xdr:cNvSpPr/>
      </xdr:nvSpPr>
      <xdr:spPr>
        <a:xfrm>
          <a:off x="9588500" y="9815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57</xdr:row>
      <xdr:rowOff>93726</xdr:rowOff>
    </xdr:from>
    <xdr:to>
      <xdr:col>55</xdr:col>
      <xdr:colOff>0</xdr:colOff>
      <xdr:row>57</xdr:row>
      <xdr:rowOff>112014</xdr:rowOff>
    </xdr:to>
    <xdr:cxnSp macro="">
      <xdr:nvCxnSpPr>
        <xdr:cNvPr id="243" name="直線コネクタ 242">
          <a:extLst>
            <a:ext uri="{FF2B5EF4-FFF2-40B4-BE49-F238E27FC236}">
              <a16:creationId xmlns:a16="http://schemas.microsoft.com/office/drawing/2014/main" id="{00000000-0008-0000-0200-0000F3000000}"/>
            </a:ext>
          </a:extLst>
        </xdr:cNvPr>
        <xdr:cNvCxnSpPr/>
      </xdr:nvCxnSpPr>
      <xdr:spPr>
        <a:xfrm>
          <a:off x="9639300" y="986637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56642</xdr:rowOff>
    </xdr:from>
    <xdr:to>
      <xdr:col>46</xdr:col>
      <xdr:colOff>38100</xdr:colOff>
      <xdr:row>59</xdr:row>
      <xdr:rowOff>158242</xdr:rowOff>
    </xdr:to>
    <xdr:sp macro="" textlink="">
      <xdr:nvSpPr>
        <xdr:cNvPr id="244" name="楕円 243">
          <a:extLst>
            <a:ext uri="{FF2B5EF4-FFF2-40B4-BE49-F238E27FC236}">
              <a16:creationId xmlns:a16="http://schemas.microsoft.com/office/drawing/2014/main" id="{00000000-0008-0000-0200-0000F4000000}"/>
            </a:ext>
          </a:extLst>
        </xdr:cNvPr>
        <xdr:cNvSpPr/>
      </xdr:nvSpPr>
      <xdr:spPr>
        <a:xfrm>
          <a:off x="8699500" y="1017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93726</xdr:rowOff>
    </xdr:from>
    <xdr:to>
      <xdr:col>50</xdr:col>
      <xdr:colOff>114300</xdr:colOff>
      <xdr:row>59</xdr:row>
      <xdr:rowOff>107442</xdr:rowOff>
    </xdr:to>
    <xdr:cxnSp macro="">
      <xdr:nvCxnSpPr>
        <xdr:cNvPr id="245" name="直線コネクタ 244">
          <a:extLst>
            <a:ext uri="{FF2B5EF4-FFF2-40B4-BE49-F238E27FC236}">
              <a16:creationId xmlns:a16="http://schemas.microsoft.com/office/drawing/2014/main" id="{00000000-0008-0000-0200-0000F5000000}"/>
            </a:ext>
          </a:extLst>
        </xdr:cNvPr>
        <xdr:cNvCxnSpPr/>
      </xdr:nvCxnSpPr>
      <xdr:spPr>
        <a:xfrm flipV="1">
          <a:off x="8750300" y="9866376"/>
          <a:ext cx="889000" cy="356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56642</xdr:rowOff>
    </xdr:from>
    <xdr:to>
      <xdr:col>41</xdr:col>
      <xdr:colOff>101600</xdr:colOff>
      <xdr:row>59</xdr:row>
      <xdr:rowOff>158242</xdr:rowOff>
    </xdr:to>
    <xdr:sp macro="" textlink="">
      <xdr:nvSpPr>
        <xdr:cNvPr id="246" name="楕円 245">
          <a:extLst>
            <a:ext uri="{FF2B5EF4-FFF2-40B4-BE49-F238E27FC236}">
              <a16:creationId xmlns:a16="http://schemas.microsoft.com/office/drawing/2014/main" id="{00000000-0008-0000-0200-0000F6000000}"/>
            </a:ext>
          </a:extLst>
        </xdr:cNvPr>
        <xdr:cNvSpPr/>
      </xdr:nvSpPr>
      <xdr:spPr>
        <a:xfrm>
          <a:off x="7810500" y="1017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107442</xdr:rowOff>
    </xdr:from>
    <xdr:to>
      <xdr:col>45</xdr:col>
      <xdr:colOff>177800</xdr:colOff>
      <xdr:row>59</xdr:row>
      <xdr:rowOff>107442</xdr:rowOff>
    </xdr:to>
    <xdr:cxnSp macro="">
      <xdr:nvCxnSpPr>
        <xdr:cNvPr id="247" name="直線コネクタ 246">
          <a:extLst>
            <a:ext uri="{FF2B5EF4-FFF2-40B4-BE49-F238E27FC236}">
              <a16:creationId xmlns:a16="http://schemas.microsoft.com/office/drawing/2014/main" id="{00000000-0008-0000-0200-0000F7000000}"/>
            </a:ext>
          </a:extLst>
        </xdr:cNvPr>
        <xdr:cNvCxnSpPr/>
      </xdr:nvCxnSpPr>
      <xdr:spPr>
        <a:xfrm>
          <a:off x="7861300" y="102229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61214</xdr:rowOff>
    </xdr:from>
    <xdr:to>
      <xdr:col>36</xdr:col>
      <xdr:colOff>165100</xdr:colOff>
      <xdr:row>59</xdr:row>
      <xdr:rowOff>162814</xdr:rowOff>
    </xdr:to>
    <xdr:sp macro="" textlink="">
      <xdr:nvSpPr>
        <xdr:cNvPr id="248" name="楕円 247">
          <a:extLst>
            <a:ext uri="{FF2B5EF4-FFF2-40B4-BE49-F238E27FC236}">
              <a16:creationId xmlns:a16="http://schemas.microsoft.com/office/drawing/2014/main" id="{00000000-0008-0000-0200-0000F8000000}"/>
            </a:ext>
          </a:extLst>
        </xdr:cNvPr>
        <xdr:cNvSpPr/>
      </xdr:nvSpPr>
      <xdr:spPr>
        <a:xfrm>
          <a:off x="6921500" y="10176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59</xdr:row>
      <xdr:rowOff>107442</xdr:rowOff>
    </xdr:from>
    <xdr:to>
      <xdr:col>41</xdr:col>
      <xdr:colOff>50800</xdr:colOff>
      <xdr:row>59</xdr:row>
      <xdr:rowOff>112014</xdr:rowOff>
    </xdr:to>
    <xdr:cxnSp macro="">
      <xdr:nvCxnSpPr>
        <xdr:cNvPr id="249" name="直線コネクタ 248">
          <a:extLst>
            <a:ext uri="{FF2B5EF4-FFF2-40B4-BE49-F238E27FC236}">
              <a16:creationId xmlns:a16="http://schemas.microsoft.com/office/drawing/2014/main" id="{00000000-0008-0000-0200-0000F9000000}"/>
            </a:ext>
          </a:extLst>
        </xdr:cNvPr>
        <xdr:cNvCxnSpPr/>
      </xdr:nvCxnSpPr>
      <xdr:spPr>
        <a:xfrm flipV="1">
          <a:off x="6972300" y="1022299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57</xdr:row>
      <xdr:rowOff>135653</xdr:rowOff>
    </xdr:from>
    <xdr:ext cx="469744" cy="259045"/>
    <xdr:sp macro="" textlink="">
      <xdr:nvSpPr>
        <xdr:cNvPr id="250" name="n_1aveValue【体育館・プール】&#10;一人当たり面積">
          <a:extLst>
            <a:ext uri="{FF2B5EF4-FFF2-40B4-BE49-F238E27FC236}">
              <a16:creationId xmlns:a16="http://schemas.microsoft.com/office/drawing/2014/main" id="{00000000-0008-0000-0200-0000FA000000}"/>
            </a:ext>
          </a:extLst>
        </xdr:cNvPr>
        <xdr:cNvSpPr txBox="1"/>
      </xdr:nvSpPr>
      <xdr:spPr>
        <a:xfrm>
          <a:off x="9391727" y="9908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23639</xdr:rowOff>
    </xdr:from>
    <xdr:ext cx="469744" cy="259045"/>
    <xdr:sp macro="" textlink="">
      <xdr:nvSpPr>
        <xdr:cNvPr id="251" name="n_2aveValue【体育館・プール】&#10;一人当たり面積">
          <a:extLst>
            <a:ext uri="{FF2B5EF4-FFF2-40B4-BE49-F238E27FC236}">
              <a16:creationId xmlns:a16="http://schemas.microsoft.com/office/drawing/2014/main" id="{00000000-0008-0000-0200-0000FB000000}"/>
            </a:ext>
          </a:extLst>
        </xdr:cNvPr>
        <xdr:cNvSpPr txBox="1"/>
      </xdr:nvSpPr>
      <xdr:spPr>
        <a:xfrm>
          <a:off x="8515427" y="10310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14495</xdr:rowOff>
    </xdr:from>
    <xdr:ext cx="469744" cy="259045"/>
    <xdr:sp macro="" textlink="">
      <xdr:nvSpPr>
        <xdr:cNvPr id="252" name="n_3aveValue【体育館・プール】&#10;一人当たり面積">
          <a:extLst>
            <a:ext uri="{FF2B5EF4-FFF2-40B4-BE49-F238E27FC236}">
              <a16:creationId xmlns:a16="http://schemas.microsoft.com/office/drawing/2014/main" id="{00000000-0008-0000-0200-0000FC000000}"/>
            </a:ext>
          </a:extLst>
        </xdr:cNvPr>
        <xdr:cNvSpPr txBox="1"/>
      </xdr:nvSpPr>
      <xdr:spPr>
        <a:xfrm>
          <a:off x="7626427" y="10301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23639</xdr:rowOff>
    </xdr:from>
    <xdr:ext cx="469744" cy="259045"/>
    <xdr:sp macro="" textlink="">
      <xdr:nvSpPr>
        <xdr:cNvPr id="253" name="n_4aveValue【体育館・プール】&#10;一人当たり面積">
          <a:extLst>
            <a:ext uri="{FF2B5EF4-FFF2-40B4-BE49-F238E27FC236}">
              <a16:creationId xmlns:a16="http://schemas.microsoft.com/office/drawing/2014/main" id="{00000000-0008-0000-0200-0000FD000000}"/>
            </a:ext>
          </a:extLst>
        </xdr:cNvPr>
        <xdr:cNvSpPr txBox="1"/>
      </xdr:nvSpPr>
      <xdr:spPr>
        <a:xfrm>
          <a:off x="6737427" y="10310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55</xdr:row>
      <xdr:rowOff>161053</xdr:rowOff>
    </xdr:from>
    <xdr:ext cx="469744" cy="259045"/>
    <xdr:sp macro="" textlink="">
      <xdr:nvSpPr>
        <xdr:cNvPr id="254" name="n_1mainValue【体育館・プール】&#10;一人当たり面積">
          <a:extLst>
            <a:ext uri="{FF2B5EF4-FFF2-40B4-BE49-F238E27FC236}">
              <a16:creationId xmlns:a16="http://schemas.microsoft.com/office/drawing/2014/main" id="{00000000-0008-0000-0200-0000FE000000}"/>
            </a:ext>
          </a:extLst>
        </xdr:cNvPr>
        <xdr:cNvSpPr txBox="1"/>
      </xdr:nvSpPr>
      <xdr:spPr>
        <a:xfrm>
          <a:off x="9391727" y="9590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3319</xdr:rowOff>
    </xdr:from>
    <xdr:ext cx="469744" cy="259045"/>
    <xdr:sp macro="" textlink="">
      <xdr:nvSpPr>
        <xdr:cNvPr id="255" name="n_2mainValue【体育館・プール】&#10;一人当たり面積">
          <a:extLst>
            <a:ext uri="{FF2B5EF4-FFF2-40B4-BE49-F238E27FC236}">
              <a16:creationId xmlns:a16="http://schemas.microsoft.com/office/drawing/2014/main" id="{00000000-0008-0000-0200-0000FF000000}"/>
            </a:ext>
          </a:extLst>
        </xdr:cNvPr>
        <xdr:cNvSpPr txBox="1"/>
      </xdr:nvSpPr>
      <xdr:spPr>
        <a:xfrm>
          <a:off x="8515427" y="9947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3319</xdr:rowOff>
    </xdr:from>
    <xdr:ext cx="469744" cy="259045"/>
    <xdr:sp macro="" textlink="">
      <xdr:nvSpPr>
        <xdr:cNvPr id="256" name="n_3mainValue【体育館・プール】&#10;一人当たり面積">
          <a:extLst>
            <a:ext uri="{FF2B5EF4-FFF2-40B4-BE49-F238E27FC236}">
              <a16:creationId xmlns:a16="http://schemas.microsoft.com/office/drawing/2014/main" id="{00000000-0008-0000-0200-000000010000}"/>
            </a:ext>
          </a:extLst>
        </xdr:cNvPr>
        <xdr:cNvSpPr txBox="1"/>
      </xdr:nvSpPr>
      <xdr:spPr>
        <a:xfrm>
          <a:off x="7626427" y="9947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58</xdr:row>
      <xdr:rowOff>7891</xdr:rowOff>
    </xdr:from>
    <xdr:ext cx="469744" cy="259045"/>
    <xdr:sp macro="" textlink="">
      <xdr:nvSpPr>
        <xdr:cNvPr id="257" name="n_4mainValue【体育館・プール】&#10;一人当たり面積">
          <a:extLst>
            <a:ext uri="{FF2B5EF4-FFF2-40B4-BE49-F238E27FC236}">
              <a16:creationId xmlns:a16="http://schemas.microsoft.com/office/drawing/2014/main" id="{00000000-0008-0000-0200-000001010000}"/>
            </a:ext>
          </a:extLst>
        </xdr:cNvPr>
        <xdr:cNvSpPr txBox="1"/>
      </xdr:nvSpPr>
      <xdr:spPr>
        <a:xfrm>
          <a:off x="6737427" y="9951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8" name="正方形/長方形 257">
          <a:extLst>
            <a:ext uri="{FF2B5EF4-FFF2-40B4-BE49-F238E27FC236}">
              <a16:creationId xmlns:a16="http://schemas.microsoft.com/office/drawing/2014/main" id="{00000000-0008-0000-0200-000002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9" name="正方形/長方形 258">
          <a:extLst>
            <a:ext uri="{FF2B5EF4-FFF2-40B4-BE49-F238E27FC236}">
              <a16:creationId xmlns:a16="http://schemas.microsoft.com/office/drawing/2014/main" id="{00000000-0008-0000-0200-000003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0" name="正方形/長方形 259">
          <a:extLst>
            <a:ext uri="{FF2B5EF4-FFF2-40B4-BE49-F238E27FC236}">
              <a16:creationId xmlns:a16="http://schemas.microsoft.com/office/drawing/2014/main" id="{00000000-0008-0000-0200-000004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1" name="正方形/長方形 260">
          <a:extLst>
            <a:ext uri="{FF2B5EF4-FFF2-40B4-BE49-F238E27FC236}">
              <a16:creationId xmlns:a16="http://schemas.microsoft.com/office/drawing/2014/main" id="{00000000-0008-0000-0200-000005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2" name="正方形/長方形 261">
          <a:extLst>
            <a:ext uri="{FF2B5EF4-FFF2-40B4-BE49-F238E27FC236}">
              <a16:creationId xmlns:a16="http://schemas.microsoft.com/office/drawing/2014/main" id="{00000000-0008-0000-0200-000006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3" name="正方形/長方形 262">
          <a:extLst>
            <a:ext uri="{FF2B5EF4-FFF2-40B4-BE49-F238E27FC236}">
              <a16:creationId xmlns:a16="http://schemas.microsoft.com/office/drawing/2014/main" id="{00000000-0008-0000-0200-000007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4" name="正方形/長方形 263">
          <a:extLst>
            <a:ext uri="{FF2B5EF4-FFF2-40B4-BE49-F238E27FC236}">
              <a16:creationId xmlns:a16="http://schemas.microsoft.com/office/drawing/2014/main" id="{00000000-0008-0000-0200-000008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5" name="正方形/長方形 264">
          <a:extLst>
            <a:ext uri="{FF2B5EF4-FFF2-40B4-BE49-F238E27FC236}">
              <a16:creationId xmlns:a16="http://schemas.microsoft.com/office/drawing/2014/main" id="{00000000-0008-0000-0200-000009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6" name="テキスト ボックス 265">
          <a:extLst>
            <a:ext uri="{FF2B5EF4-FFF2-40B4-BE49-F238E27FC236}">
              <a16:creationId xmlns:a16="http://schemas.microsoft.com/office/drawing/2014/main" id="{00000000-0008-0000-0200-00000A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7" name="直線コネクタ 266">
          <a:extLst>
            <a:ext uri="{FF2B5EF4-FFF2-40B4-BE49-F238E27FC236}">
              <a16:creationId xmlns:a16="http://schemas.microsoft.com/office/drawing/2014/main" id="{00000000-0008-0000-0200-00000B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8" name="テキスト ボックス 267">
          <a:extLst>
            <a:ext uri="{FF2B5EF4-FFF2-40B4-BE49-F238E27FC236}">
              <a16:creationId xmlns:a16="http://schemas.microsoft.com/office/drawing/2014/main" id="{00000000-0008-0000-0200-00000C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9" name="直線コネクタ 268">
          <a:extLst>
            <a:ext uri="{FF2B5EF4-FFF2-40B4-BE49-F238E27FC236}">
              <a16:creationId xmlns:a16="http://schemas.microsoft.com/office/drawing/2014/main" id="{00000000-0008-0000-0200-00000D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70" name="テキスト ボックス 269">
          <a:extLst>
            <a:ext uri="{FF2B5EF4-FFF2-40B4-BE49-F238E27FC236}">
              <a16:creationId xmlns:a16="http://schemas.microsoft.com/office/drawing/2014/main" id="{00000000-0008-0000-0200-00000E010000}"/>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1" name="直線コネクタ 270">
          <a:extLst>
            <a:ext uri="{FF2B5EF4-FFF2-40B4-BE49-F238E27FC236}">
              <a16:creationId xmlns:a16="http://schemas.microsoft.com/office/drawing/2014/main" id="{00000000-0008-0000-0200-00000F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2" name="テキスト ボックス 271">
          <a:extLst>
            <a:ext uri="{FF2B5EF4-FFF2-40B4-BE49-F238E27FC236}">
              <a16:creationId xmlns:a16="http://schemas.microsoft.com/office/drawing/2014/main" id="{00000000-0008-0000-0200-000010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3" name="直線コネクタ 272">
          <a:extLst>
            <a:ext uri="{FF2B5EF4-FFF2-40B4-BE49-F238E27FC236}">
              <a16:creationId xmlns:a16="http://schemas.microsoft.com/office/drawing/2014/main" id="{00000000-0008-0000-0200-000011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4" name="テキスト ボックス 273">
          <a:extLst>
            <a:ext uri="{FF2B5EF4-FFF2-40B4-BE49-F238E27FC236}">
              <a16:creationId xmlns:a16="http://schemas.microsoft.com/office/drawing/2014/main" id="{00000000-0008-0000-0200-000012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5" name="直線コネクタ 274">
          <a:extLst>
            <a:ext uri="{FF2B5EF4-FFF2-40B4-BE49-F238E27FC236}">
              <a16:creationId xmlns:a16="http://schemas.microsoft.com/office/drawing/2014/main" id="{00000000-0008-0000-0200-000013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6" name="テキスト ボックス 275">
          <a:extLst>
            <a:ext uri="{FF2B5EF4-FFF2-40B4-BE49-F238E27FC236}">
              <a16:creationId xmlns:a16="http://schemas.microsoft.com/office/drawing/2014/main" id="{00000000-0008-0000-0200-000014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7" name="直線コネクタ 276">
          <a:extLst>
            <a:ext uri="{FF2B5EF4-FFF2-40B4-BE49-F238E27FC236}">
              <a16:creationId xmlns:a16="http://schemas.microsoft.com/office/drawing/2014/main" id="{00000000-0008-0000-0200-000015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8" name="テキスト ボックス 277">
          <a:extLst>
            <a:ext uri="{FF2B5EF4-FFF2-40B4-BE49-F238E27FC236}">
              <a16:creationId xmlns:a16="http://schemas.microsoft.com/office/drawing/2014/main" id="{00000000-0008-0000-0200-000016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9" name="直線コネクタ 278">
          <a:extLst>
            <a:ext uri="{FF2B5EF4-FFF2-40B4-BE49-F238E27FC236}">
              <a16:creationId xmlns:a16="http://schemas.microsoft.com/office/drawing/2014/main" id="{00000000-0008-0000-0200-000017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0" name="テキスト ボックス 279">
          <a:extLst>
            <a:ext uri="{FF2B5EF4-FFF2-40B4-BE49-F238E27FC236}">
              <a16:creationId xmlns:a16="http://schemas.microsoft.com/office/drawing/2014/main" id="{00000000-0008-0000-0200-00001801000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1" name="【福祉施設】&#10;有形固定資産減価償却率グラフ枠">
          <a:extLst>
            <a:ext uri="{FF2B5EF4-FFF2-40B4-BE49-F238E27FC236}">
              <a16:creationId xmlns:a16="http://schemas.microsoft.com/office/drawing/2014/main" id="{00000000-0008-0000-0200-000019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102870</xdr:rowOff>
    </xdr:from>
    <xdr:to>
      <xdr:col>24</xdr:col>
      <xdr:colOff>62865</xdr:colOff>
      <xdr:row>86</xdr:row>
      <xdr:rowOff>76200</xdr:rowOff>
    </xdr:to>
    <xdr:cxnSp macro="">
      <xdr:nvCxnSpPr>
        <xdr:cNvPr id="282" name="直線コネクタ 281">
          <a:extLst>
            <a:ext uri="{FF2B5EF4-FFF2-40B4-BE49-F238E27FC236}">
              <a16:creationId xmlns:a16="http://schemas.microsoft.com/office/drawing/2014/main" id="{00000000-0008-0000-0200-00001A010000}"/>
            </a:ext>
          </a:extLst>
        </xdr:cNvPr>
        <xdr:cNvCxnSpPr/>
      </xdr:nvCxnSpPr>
      <xdr:spPr>
        <a:xfrm flipV="1">
          <a:off x="4634865" y="1330452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80027</xdr:rowOff>
    </xdr:from>
    <xdr:ext cx="405111" cy="259045"/>
    <xdr:sp macro="" textlink="">
      <xdr:nvSpPr>
        <xdr:cNvPr id="283" name="【福祉施設】&#10;有形固定資産減価償却率最小値テキスト">
          <a:extLst>
            <a:ext uri="{FF2B5EF4-FFF2-40B4-BE49-F238E27FC236}">
              <a16:creationId xmlns:a16="http://schemas.microsoft.com/office/drawing/2014/main" id="{00000000-0008-0000-0200-00001B010000}"/>
            </a:ext>
          </a:extLst>
        </xdr:cNvPr>
        <xdr:cNvSpPr txBox="1"/>
      </xdr:nvSpPr>
      <xdr:spPr>
        <a:xfrm>
          <a:off x="4673600" y="1482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76200</xdr:rowOff>
    </xdr:from>
    <xdr:to>
      <xdr:col>24</xdr:col>
      <xdr:colOff>152400</xdr:colOff>
      <xdr:row>86</xdr:row>
      <xdr:rowOff>76200</xdr:rowOff>
    </xdr:to>
    <xdr:cxnSp macro="">
      <xdr:nvCxnSpPr>
        <xdr:cNvPr id="284" name="直線コネクタ 283">
          <a:extLst>
            <a:ext uri="{FF2B5EF4-FFF2-40B4-BE49-F238E27FC236}">
              <a16:creationId xmlns:a16="http://schemas.microsoft.com/office/drawing/2014/main" id="{00000000-0008-0000-0200-00001C010000}"/>
            </a:ext>
          </a:extLst>
        </xdr:cNvPr>
        <xdr:cNvCxnSpPr/>
      </xdr:nvCxnSpPr>
      <xdr:spPr>
        <a:xfrm>
          <a:off x="4546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49547</xdr:rowOff>
    </xdr:from>
    <xdr:ext cx="405111" cy="259045"/>
    <xdr:sp macro="" textlink="">
      <xdr:nvSpPr>
        <xdr:cNvPr id="285" name="【福祉施設】&#10;有形固定資産減価償却率最大値テキスト">
          <a:extLst>
            <a:ext uri="{FF2B5EF4-FFF2-40B4-BE49-F238E27FC236}">
              <a16:creationId xmlns:a16="http://schemas.microsoft.com/office/drawing/2014/main" id="{00000000-0008-0000-0200-00001D010000}"/>
            </a:ext>
          </a:extLst>
        </xdr:cNvPr>
        <xdr:cNvSpPr txBox="1"/>
      </xdr:nvSpPr>
      <xdr:spPr>
        <a:xfrm>
          <a:off x="4673600" y="1307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102870</xdr:rowOff>
    </xdr:from>
    <xdr:to>
      <xdr:col>24</xdr:col>
      <xdr:colOff>152400</xdr:colOff>
      <xdr:row>77</xdr:row>
      <xdr:rowOff>102870</xdr:rowOff>
    </xdr:to>
    <xdr:cxnSp macro="">
      <xdr:nvCxnSpPr>
        <xdr:cNvPr id="286" name="直線コネクタ 285">
          <a:extLst>
            <a:ext uri="{FF2B5EF4-FFF2-40B4-BE49-F238E27FC236}">
              <a16:creationId xmlns:a16="http://schemas.microsoft.com/office/drawing/2014/main" id="{00000000-0008-0000-0200-00001E010000}"/>
            </a:ext>
          </a:extLst>
        </xdr:cNvPr>
        <xdr:cNvCxnSpPr/>
      </xdr:nvCxnSpPr>
      <xdr:spPr>
        <a:xfrm>
          <a:off x="4546600" y="1330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78</xdr:row>
      <xdr:rowOff>135907</xdr:rowOff>
    </xdr:from>
    <xdr:ext cx="405111" cy="259045"/>
    <xdr:sp macro="" textlink="">
      <xdr:nvSpPr>
        <xdr:cNvPr id="287" name="【福祉施設】&#10;有形固定資産減価償却率平均値テキスト">
          <a:extLst>
            <a:ext uri="{FF2B5EF4-FFF2-40B4-BE49-F238E27FC236}">
              <a16:creationId xmlns:a16="http://schemas.microsoft.com/office/drawing/2014/main" id="{00000000-0008-0000-0200-00001F010000}"/>
            </a:ext>
          </a:extLst>
        </xdr:cNvPr>
        <xdr:cNvSpPr txBox="1"/>
      </xdr:nvSpPr>
      <xdr:spPr>
        <a:xfrm>
          <a:off x="4673600" y="13509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113030</xdr:rowOff>
    </xdr:from>
    <xdr:to>
      <xdr:col>24</xdr:col>
      <xdr:colOff>114300</xdr:colOff>
      <xdr:row>80</xdr:row>
      <xdr:rowOff>43180</xdr:rowOff>
    </xdr:to>
    <xdr:sp macro="" textlink="">
      <xdr:nvSpPr>
        <xdr:cNvPr id="288" name="フローチャート: 判断 287">
          <a:extLst>
            <a:ext uri="{FF2B5EF4-FFF2-40B4-BE49-F238E27FC236}">
              <a16:creationId xmlns:a16="http://schemas.microsoft.com/office/drawing/2014/main" id="{00000000-0008-0000-0200-000020010000}"/>
            </a:ext>
          </a:extLst>
        </xdr:cNvPr>
        <xdr:cNvSpPr/>
      </xdr:nvSpPr>
      <xdr:spPr>
        <a:xfrm>
          <a:off x="4584700" y="1365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79</xdr:row>
      <xdr:rowOff>78739</xdr:rowOff>
    </xdr:from>
    <xdr:to>
      <xdr:col>20</xdr:col>
      <xdr:colOff>38100</xdr:colOff>
      <xdr:row>80</xdr:row>
      <xdr:rowOff>8889</xdr:rowOff>
    </xdr:to>
    <xdr:sp macro="" textlink="">
      <xdr:nvSpPr>
        <xdr:cNvPr id="289" name="フローチャート: 判断 288">
          <a:extLst>
            <a:ext uri="{FF2B5EF4-FFF2-40B4-BE49-F238E27FC236}">
              <a16:creationId xmlns:a16="http://schemas.microsoft.com/office/drawing/2014/main" id="{00000000-0008-0000-0200-000021010000}"/>
            </a:ext>
          </a:extLst>
        </xdr:cNvPr>
        <xdr:cNvSpPr/>
      </xdr:nvSpPr>
      <xdr:spPr>
        <a:xfrm>
          <a:off x="3746500" y="13623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36830</xdr:rowOff>
    </xdr:from>
    <xdr:to>
      <xdr:col>15</xdr:col>
      <xdr:colOff>101600</xdr:colOff>
      <xdr:row>79</xdr:row>
      <xdr:rowOff>138430</xdr:rowOff>
    </xdr:to>
    <xdr:sp macro="" textlink="">
      <xdr:nvSpPr>
        <xdr:cNvPr id="290" name="フローチャート: 判断 289">
          <a:extLst>
            <a:ext uri="{FF2B5EF4-FFF2-40B4-BE49-F238E27FC236}">
              <a16:creationId xmlns:a16="http://schemas.microsoft.com/office/drawing/2014/main" id="{00000000-0008-0000-0200-000022010000}"/>
            </a:ext>
          </a:extLst>
        </xdr:cNvPr>
        <xdr:cNvSpPr/>
      </xdr:nvSpPr>
      <xdr:spPr>
        <a:xfrm>
          <a:off x="2857500" y="13581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78</xdr:row>
      <xdr:rowOff>162561</xdr:rowOff>
    </xdr:from>
    <xdr:to>
      <xdr:col>10</xdr:col>
      <xdr:colOff>165100</xdr:colOff>
      <xdr:row>79</xdr:row>
      <xdr:rowOff>92711</xdr:rowOff>
    </xdr:to>
    <xdr:sp macro="" textlink="">
      <xdr:nvSpPr>
        <xdr:cNvPr id="291" name="フローチャート: 判断 290">
          <a:extLst>
            <a:ext uri="{FF2B5EF4-FFF2-40B4-BE49-F238E27FC236}">
              <a16:creationId xmlns:a16="http://schemas.microsoft.com/office/drawing/2014/main" id="{00000000-0008-0000-0200-000023010000}"/>
            </a:ext>
          </a:extLst>
        </xdr:cNvPr>
        <xdr:cNvSpPr/>
      </xdr:nvSpPr>
      <xdr:spPr>
        <a:xfrm>
          <a:off x="1968500" y="13535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78</xdr:row>
      <xdr:rowOff>135889</xdr:rowOff>
    </xdr:from>
    <xdr:to>
      <xdr:col>6</xdr:col>
      <xdr:colOff>38100</xdr:colOff>
      <xdr:row>79</xdr:row>
      <xdr:rowOff>66039</xdr:rowOff>
    </xdr:to>
    <xdr:sp macro="" textlink="">
      <xdr:nvSpPr>
        <xdr:cNvPr id="292" name="フローチャート: 判断 291">
          <a:extLst>
            <a:ext uri="{FF2B5EF4-FFF2-40B4-BE49-F238E27FC236}">
              <a16:creationId xmlns:a16="http://schemas.microsoft.com/office/drawing/2014/main" id="{00000000-0008-0000-0200-000024010000}"/>
            </a:ext>
          </a:extLst>
        </xdr:cNvPr>
        <xdr:cNvSpPr/>
      </xdr:nvSpPr>
      <xdr:spPr>
        <a:xfrm>
          <a:off x="1079500" y="13508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00000000-0008-0000-0200-000025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00000000-0008-0000-0200-000026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00000000-0008-0000-0200-000027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00000000-0008-0000-0200-000028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0000000-0008-0000-0200-000029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147320</xdr:rowOff>
    </xdr:from>
    <xdr:to>
      <xdr:col>24</xdr:col>
      <xdr:colOff>114300</xdr:colOff>
      <xdr:row>81</xdr:row>
      <xdr:rowOff>77470</xdr:rowOff>
    </xdr:to>
    <xdr:sp macro="" textlink="">
      <xdr:nvSpPr>
        <xdr:cNvPr id="298" name="楕円 297">
          <a:extLst>
            <a:ext uri="{FF2B5EF4-FFF2-40B4-BE49-F238E27FC236}">
              <a16:creationId xmlns:a16="http://schemas.microsoft.com/office/drawing/2014/main" id="{00000000-0008-0000-0200-00002A010000}"/>
            </a:ext>
          </a:extLst>
        </xdr:cNvPr>
        <xdr:cNvSpPr/>
      </xdr:nvSpPr>
      <xdr:spPr>
        <a:xfrm>
          <a:off x="4584700" y="1386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125747</xdr:rowOff>
    </xdr:from>
    <xdr:ext cx="405111" cy="259045"/>
    <xdr:sp macro="" textlink="">
      <xdr:nvSpPr>
        <xdr:cNvPr id="299" name="【福祉施設】&#10;有形固定資産減価償却率該当値テキスト">
          <a:extLst>
            <a:ext uri="{FF2B5EF4-FFF2-40B4-BE49-F238E27FC236}">
              <a16:creationId xmlns:a16="http://schemas.microsoft.com/office/drawing/2014/main" id="{00000000-0008-0000-0200-00002B010000}"/>
            </a:ext>
          </a:extLst>
        </xdr:cNvPr>
        <xdr:cNvSpPr txBox="1"/>
      </xdr:nvSpPr>
      <xdr:spPr>
        <a:xfrm>
          <a:off x="4673600" y="13841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67311</xdr:rowOff>
    </xdr:from>
    <xdr:to>
      <xdr:col>20</xdr:col>
      <xdr:colOff>38100</xdr:colOff>
      <xdr:row>80</xdr:row>
      <xdr:rowOff>168911</xdr:rowOff>
    </xdr:to>
    <xdr:sp macro="" textlink="">
      <xdr:nvSpPr>
        <xdr:cNvPr id="300" name="楕円 299">
          <a:extLst>
            <a:ext uri="{FF2B5EF4-FFF2-40B4-BE49-F238E27FC236}">
              <a16:creationId xmlns:a16="http://schemas.microsoft.com/office/drawing/2014/main" id="{00000000-0008-0000-0200-00002C010000}"/>
            </a:ext>
          </a:extLst>
        </xdr:cNvPr>
        <xdr:cNvSpPr/>
      </xdr:nvSpPr>
      <xdr:spPr>
        <a:xfrm>
          <a:off x="3746500" y="1378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118111</xdr:rowOff>
    </xdr:from>
    <xdr:to>
      <xdr:col>24</xdr:col>
      <xdr:colOff>63500</xdr:colOff>
      <xdr:row>81</xdr:row>
      <xdr:rowOff>26670</xdr:rowOff>
    </xdr:to>
    <xdr:cxnSp macro="">
      <xdr:nvCxnSpPr>
        <xdr:cNvPr id="301" name="直線コネクタ 300">
          <a:extLst>
            <a:ext uri="{FF2B5EF4-FFF2-40B4-BE49-F238E27FC236}">
              <a16:creationId xmlns:a16="http://schemas.microsoft.com/office/drawing/2014/main" id="{00000000-0008-0000-0200-00002D010000}"/>
            </a:ext>
          </a:extLst>
        </xdr:cNvPr>
        <xdr:cNvCxnSpPr/>
      </xdr:nvCxnSpPr>
      <xdr:spPr>
        <a:xfrm>
          <a:off x="3797300" y="13834111"/>
          <a:ext cx="8382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166370</xdr:rowOff>
    </xdr:from>
    <xdr:to>
      <xdr:col>15</xdr:col>
      <xdr:colOff>101600</xdr:colOff>
      <xdr:row>80</xdr:row>
      <xdr:rowOff>96520</xdr:rowOff>
    </xdr:to>
    <xdr:sp macro="" textlink="">
      <xdr:nvSpPr>
        <xdr:cNvPr id="302" name="楕円 301">
          <a:extLst>
            <a:ext uri="{FF2B5EF4-FFF2-40B4-BE49-F238E27FC236}">
              <a16:creationId xmlns:a16="http://schemas.microsoft.com/office/drawing/2014/main" id="{00000000-0008-0000-0200-00002E010000}"/>
            </a:ext>
          </a:extLst>
        </xdr:cNvPr>
        <xdr:cNvSpPr/>
      </xdr:nvSpPr>
      <xdr:spPr>
        <a:xfrm>
          <a:off x="2857500" y="1371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45720</xdr:rowOff>
    </xdr:from>
    <xdr:to>
      <xdr:col>19</xdr:col>
      <xdr:colOff>177800</xdr:colOff>
      <xdr:row>80</xdr:row>
      <xdr:rowOff>118111</xdr:rowOff>
    </xdr:to>
    <xdr:cxnSp macro="">
      <xdr:nvCxnSpPr>
        <xdr:cNvPr id="303" name="直線コネクタ 302">
          <a:extLst>
            <a:ext uri="{FF2B5EF4-FFF2-40B4-BE49-F238E27FC236}">
              <a16:creationId xmlns:a16="http://schemas.microsoft.com/office/drawing/2014/main" id="{00000000-0008-0000-0200-00002F010000}"/>
            </a:ext>
          </a:extLst>
        </xdr:cNvPr>
        <xdr:cNvCxnSpPr/>
      </xdr:nvCxnSpPr>
      <xdr:spPr>
        <a:xfrm>
          <a:off x="2908300" y="13761720"/>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147320</xdr:rowOff>
    </xdr:from>
    <xdr:to>
      <xdr:col>10</xdr:col>
      <xdr:colOff>165100</xdr:colOff>
      <xdr:row>79</xdr:row>
      <xdr:rowOff>77470</xdr:rowOff>
    </xdr:to>
    <xdr:sp macro="" textlink="">
      <xdr:nvSpPr>
        <xdr:cNvPr id="304" name="楕円 303">
          <a:extLst>
            <a:ext uri="{FF2B5EF4-FFF2-40B4-BE49-F238E27FC236}">
              <a16:creationId xmlns:a16="http://schemas.microsoft.com/office/drawing/2014/main" id="{00000000-0008-0000-0200-000030010000}"/>
            </a:ext>
          </a:extLst>
        </xdr:cNvPr>
        <xdr:cNvSpPr/>
      </xdr:nvSpPr>
      <xdr:spPr>
        <a:xfrm>
          <a:off x="1968500" y="1352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26670</xdr:rowOff>
    </xdr:from>
    <xdr:to>
      <xdr:col>15</xdr:col>
      <xdr:colOff>50800</xdr:colOff>
      <xdr:row>80</xdr:row>
      <xdr:rowOff>45720</xdr:rowOff>
    </xdr:to>
    <xdr:cxnSp macro="">
      <xdr:nvCxnSpPr>
        <xdr:cNvPr id="305" name="直線コネクタ 304">
          <a:extLst>
            <a:ext uri="{FF2B5EF4-FFF2-40B4-BE49-F238E27FC236}">
              <a16:creationId xmlns:a16="http://schemas.microsoft.com/office/drawing/2014/main" id="{00000000-0008-0000-0200-000031010000}"/>
            </a:ext>
          </a:extLst>
        </xdr:cNvPr>
        <xdr:cNvCxnSpPr/>
      </xdr:nvCxnSpPr>
      <xdr:spPr>
        <a:xfrm>
          <a:off x="2019300" y="1357122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78739</xdr:rowOff>
    </xdr:from>
    <xdr:to>
      <xdr:col>6</xdr:col>
      <xdr:colOff>38100</xdr:colOff>
      <xdr:row>79</xdr:row>
      <xdr:rowOff>8889</xdr:rowOff>
    </xdr:to>
    <xdr:sp macro="" textlink="">
      <xdr:nvSpPr>
        <xdr:cNvPr id="306" name="楕円 305">
          <a:extLst>
            <a:ext uri="{FF2B5EF4-FFF2-40B4-BE49-F238E27FC236}">
              <a16:creationId xmlns:a16="http://schemas.microsoft.com/office/drawing/2014/main" id="{00000000-0008-0000-0200-000032010000}"/>
            </a:ext>
          </a:extLst>
        </xdr:cNvPr>
        <xdr:cNvSpPr/>
      </xdr:nvSpPr>
      <xdr:spPr>
        <a:xfrm>
          <a:off x="1079500" y="1345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129539</xdr:rowOff>
    </xdr:from>
    <xdr:to>
      <xdr:col>10</xdr:col>
      <xdr:colOff>114300</xdr:colOff>
      <xdr:row>79</xdr:row>
      <xdr:rowOff>26670</xdr:rowOff>
    </xdr:to>
    <xdr:cxnSp macro="">
      <xdr:nvCxnSpPr>
        <xdr:cNvPr id="307" name="直線コネクタ 306">
          <a:extLst>
            <a:ext uri="{FF2B5EF4-FFF2-40B4-BE49-F238E27FC236}">
              <a16:creationId xmlns:a16="http://schemas.microsoft.com/office/drawing/2014/main" id="{00000000-0008-0000-0200-000033010000}"/>
            </a:ext>
          </a:extLst>
        </xdr:cNvPr>
        <xdr:cNvCxnSpPr/>
      </xdr:nvCxnSpPr>
      <xdr:spPr>
        <a:xfrm>
          <a:off x="1130300" y="13502639"/>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25416</xdr:rowOff>
    </xdr:from>
    <xdr:ext cx="405111" cy="259045"/>
    <xdr:sp macro="" textlink="">
      <xdr:nvSpPr>
        <xdr:cNvPr id="308" name="n_1aveValue【福祉施設】&#10;有形固定資産減価償却率">
          <a:extLst>
            <a:ext uri="{FF2B5EF4-FFF2-40B4-BE49-F238E27FC236}">
              <a16:creationId xmlns:a16="http://schemas.microsoft.com/office/drawing/2014/main" id="{00000000-0008-0000-0200-000034010000}"/>
            </a:ext>
          </a:extLst>
        </xdr:cNvPr>
        <xdr:cNvSpPr txBox="1"/>
      </xdr:nvSpPr>
      <xdr:spPr>
        <a:xfrm>
          <a:off x="3582044" y="13398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154957</xdr:rowOff>
    </xdr:from>
    <xdr:ext cx="405111" cy="259045"/>
    <xdr:sp macro="" textlink="">
      <xdr:nvSpPr>
        <xdr:cNvPr id="309" name="n_2aveValue【福祉施設】&#10;有形固定資産減価償却率">
          <a:extLst>
            <a:ext uri="{FF2B5EF4-FFF2-40B4-BE49-F238E27FC236}">
              <a16:creationId xmlns:a16="http://schemas.microsoft.com/office/drawing/2014/main" id="{00000000-0008-0000-0200-000035010000}"/>
            </a:ext>
          </a:extLst>
        </xdr:cNvPr>
        <xdr:cNvSpPr txBox="1"/>
      </xdr:nvSpPr>
      <xdr:spPr>
        <a:xfrm>
          <a:off x="2705744" y="1335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83838</xdr:rowOff>
    </xdr:from>
    <xdr:ext cx="405111" cy="259045"/>
    <xdr:sp macro="" textlink="">
      <xdr:nvSpPr>
        <xdr:cNvPr id="310" name="n_3aveValue【福祉施設】&#10;有形固定資産減価償却率">
          <a:extLst>
            <a:ext uri="{FF2B5EF4-FFF2-40B4-BE49-F238E27FC236}">
              <a16:creationId xmlns:a16="http://schemas.microsoft.com/office/drawing/2014/main" id="{00000000-0008-0000-0200-000036010000}"/>
            </a:ext>
          </a:extLst>
        </xdr:cNvPr>
        <xdr:cNvSpPr txBox="1"/>
      </xdr:nvSpPr>
      <xdr:spPr>
        <a:xfrm>
          <a:off x="1816744" y="13628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57166</xdr:rowOff>
    </xdr:from>
    <xdr:ext cx="405111" cy="259045"/>
    <xdr:sp macro="" textlink="">
      <xdr:nvSpPr>
        <xdr:cNvPr id="311" name="n_4aveValue【福祉施設】&#10;有形固定資産減価償却率">
          <a:extLst>
            <a:ext uri="{FF2B5EF4-FFF2-40B4-BE49-F238E27FC236}">
              <a16:creationId xmlns:a16="http://schemas.microsoft.com/office/drawing/2014/main" id="{00000000-0008-0000-0200-000037010000}"/>
            </a:ext>
          </a:extLst>
        </xdr:cNvPr>
        <xdr:cNvSpPr txBox="1"/>
      </xdr:nvSpPr>
      <xdr:spPr>
        <a:xfrm>
          <a:off x="927744" y="13601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160038</xdr:rowOff>
    </xdr:from>
    <xdr:ext cx="405111" cy="259045"/>
    <xdr:sp macro="" textlink="">
      <xdr:nvSpPr>
        <xdr:cNvPr id="312" name="n_1mainValue【福祉施設】&#10;有形固定資産減価償却率">
          <a:extLst>
            <a:ext uri="{FF2B5EF4-FFF2-40B4-BE49-F238E27FC236}">
              <a16:creationId xmlns:a16="http://schemas.microsoft.com/office/drawing/2014/main" id="{00000000-0008-0000-0200-000038010000}"/>
            </a:ext>
          </a:extLst>
        </xdr:cNvPr>
        <xdr:cNvSpPr txBox="1"/>
      </xdr:nvSpPr>
      <xdr:spPr>
        <a:xfrm>
          <a:off x="3582044" y="13876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87647</xdr:rowOff>
    </xdr:from>
    <xdr:ext cx="405111" cy="259045"/>
    <xdr:sp macro="" textlink="">
      <xdr:nvSpPr>
        <xdr:cNvPr id="313" name="n_2mainValue【福祉施設】&#10;有形固定資産減価償却率">
          <a:extLst>
            <a:ext uri="{FF2B5EF4-FFF2-40B4-BE49-F238E27FC236}">
              <a16:creationId xmlns:a16="http://schemas.microsoft.com/office/drawing/2014/main" id="{00000000-0008-0000-0200-000039010000}"/>
            </a:ext>
          </a:extLst>
        </xdr:cNvPr>
        <xdr:cNvSpPr txBox="1"/>
      </xdr:nvSpPr>
      <xdr:spPr>
        <a:xfrm>
          <a:off x="2705744" y="13803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93997</xdr:rowOff>
    </xdr:from>
    <xdr:ext cx="405111" cy="259045"/>
    <xdr:sp macro="" textlink="">
      <xdr:nvSpPr>
        <xdr:cNvPr id="314" name="n_3mainValue【福祉施設】&#10;有形固定資産減価償却率">
          <a:extLst>
            <a:ext uri="{FF2B5EF4-FFF2-40B4-BE49-F238E27FC236}">
              <a16:creationId xmlns:a16="http://schemas.microsoft.com/office/drawing/2014/main" id="{00000000-0008-0000-0200-00003A010000}"/>
            </a:ext>
          </a:extLst>
        </xdr:cNvPr>
        <xdr:cNvSpPr txBox="1"/>
      </xdr:nvSpPr>
      <xdr:spPr>
        <a:xfrm>
          <a:off x="1816744" y="1329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25416</xdr:rowOff>
    </xdr:from>
    <xdr:ext cx="405111" cy="259045"/>
    <xdr:sp macro="" textlink="">
      <xdr:nvSpPr>
        <xdr:cNvPr id="315" name="n_4mainValue【福祉施設】&#10;有形固定資産減価償却率">
          <a:extLst>
            <a:ext uri="{FF2B5EF4-FFF2-40B4-BE49-F238E27FC236}">
              <a16:creationId xmlns:a16="http://schemas.microsoft.com/office/drawing/2014/main" id="{00000000-0008-0000-0200-00003B010000}"/>
            </a:ext>
          </a:extLst>
        </xdr:cNvPr>
        <xdr:cNvSpPr txBox="1"/>
      </xdr:nvSpPr>
      <xdr:spPr>
        <a:xfrm>
          <a:off x="927744" y="13227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6" name="正方形/長方形 315">
          <a:extLst>
            <a:ext uri="{FF2B5EF4-FFF2-40B4-BE49-F238E27FC236}">
              <a16:creationId xmlns:a16="http://schemas.microsoft.com/office/drawing/2014/main" id="{00000000-0008-0000-0200-00003C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7" name="正方形/長方形 316">
          <a:extLst>
            <a:ext uri="{FF2B5EF4-FFF2-40B4-BE49-F238E27FC236}">
              <a16:creationId xmlns:a16="http://schemas.microsoft.com/office/drawing/2014/main" id="{00000000-0008-0000-0200-00003D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8" name="正方形/長方形 317">
          <a:extLst>
            <a:ext uri="{FF2B5EF4-FFF2-40B4-BE49-F238E27FC236}">
              <a16:creationId xmlns:a16="http://schemas.microsoft.com/office/drawing/2014/main" id="{00000000-0008-0000-0200-00003E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9" name="正方形/長方形 318">
          <a:extLst>
            <a:ext uri="{FF2B5EF4-FFF2-40B4-BE49-F238E27FC236}">
              <a16:creationId xmlns:a16="http://schemas.microsoft.com/office/drawing/2014/main" id="{00000000-0008-0000-0200-00003F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0" name="正方形/長方形 319">
          <a:extLst>
            <a:ext uri="{FF2B5EF4-FFF2-40B4-BE49-F238E27FC236}">
              <a16:creationId xmlns:a16="http://schemas.microsoft.com/office/drawing/2014/main" id="{00000000-0008-0000-0200-000040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1" name="正方形/長方形 320">
          <a:extLst>
            <a:ext uri="{FF2B5EF4-FFF2-40B4-BE49-F238E27FC236}">
              <a16:creationId xmlns:a16="http://schemas.microsoft.com/office/drawing/2014/main" id="{00000000-0008-0000-0200-000041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2" name="正方形/長方形 321">
          <a:extLst>
            <a:ext uri="{FF2B5EF4-FFF2-40B4-BE49-F238E27FC236}">
              <a16:creationId xmlns:a16="http://schemas.microsoft.com/office/drawing/2014/main" id="{00000000-0008-0000-0200-000042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3" name="正方形/長方形 322">
          <a:extLst>
            <a:ext uri="{FF2B5EF4-FFF2-40B4-BE49-F238E27FC236}">
              <a16:creationId xmlns:a16="http://schemas.microsoft.com/office/drawing/2014/main" id="{00000000-0008-0000-0200-000043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4" name="テキスト ボックス 323">
          <a:extLst>
            <a:ext uri="{FF2B5EF4-FFF2-40B4-BE49-F238E27FC236}">
              <a16:creationId xmlns:a16="http://schemas.microsoft.com/office/drawing/2014/main" id="{00000000-0008-0000-0200-000044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5" name="直線コネクタ 324">
          <a:extLst>
            <a:ext uri="{FF2B5EF4-FFF2-40B4-BE49-F238E27FC236}">
              <a16:creationId xmlns:a16="http://schemas.microsoft.com/office/drawing/2014/main" id="{00000000-0008-0000-0200-000045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6" name="直線コネクタ 325">
          <a:extLst>
            <a:ext uri="{FF2B5EF4-FFF2-40B4-BE49-F238E27FC236}">
              <a16:creationId xmlns:a16="http://schemas.microsoft.com/office/drawing/2014/main" id="{00000000-0008-0000-0200-000046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7" name="テキスト ボックス 326">
          <a:extLst>
            <a:ext uri="{FF2B5EF4-FFF2-40B4-BE49-F238E27FC236}">
              <a16:creationId xmlns:a16="http://schemas.microsoft.com/office/drawing/2014/main" id="{00000000-0008-0000-0200-000047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8" name="直線コネクタ 327">
          <a:extLst>
            <a:ext uri="{FF2B5EF4-FFF2-40B4-BE49-F238E27FC236}">
              <a16:creationId xmlns:a16="http://schemas.microsoft.com/office/drawing/2014/main" id="{00000000-0008-0000-0200-000048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9" name="テキスト ボックス 328">
          <a:extLst>
            <a:ext uri="{FF2B5EF4-FFF2-40B4-BE49-F238E27FC236}">
              <a16:creationId xmlns:a16="http://schemas.microsoft.com/office/drawing/2014/main" id="{00000000-0008-0000-0200-000049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0" name="直線コネクタ 329">
          <a:extLst>
            <a:ext uri="{FF2B5EF4-FFF2-40B4-BE49-F238E27FC236}">
              <a16:creationId xmlns:a16="http://schemas.microsoft.com/office/drawing/2014/main" id="{00000000-0008-0000-0200-00004A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1" name="テキスト ボックス 330">
          <a:extLst>
            <a:ext uri="{FF2B5EF4-FFF2-40B4-BE49-F238E27FC236}">
              <a16:creationId xmlns:a16="http://schemas.microsoft.com/office/drawing/2014/main" id="{00000000-0008-0000-0200-00004B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2" name="直線コネクタ 331">
          <a:extLst>
            <a:ext uri="{FF2B5EF4-FFF2-40B4-BE49-F238E27FC236}">
              <a16:creationId xmlns:a16="http://schemas.microsoft.com/office/drawing/2014/main" id="{00000000-0008-0000-0200-00004C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3" name="テキスト ボックス 332">
          <a:extLst>
            <a:ext uri="{FF2B5EF4-FFF2-40B4-BE49-F238E27FC236}">
              <a16:creationId xmlns:a16="http://schemas.microsoft.com/office/drawing/2014/main" id="{00000000-0008-0000-0200-00004D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4" name="直線コネクタ 333">
          <a:extLst>
            <a:ext uri="{FF2B5EF4-FFF2-40B4-BE49-F238E27FC236}">
              <a16:creationId xmlns:a16="http://schemas.microsoft.com/office/drawing/2014/main" id="{00000000-0008-0000-0200-00004E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5" name="テキスト ボックス 334">
          <a:extLst>
            <a:ext uri="{FF2B5EF4-FFF2-40B4-BE49-F238E27FC236}">
              <a16:creationId xmlns:a16="http://schemas.microsoft.com/office/drawing/2014/main" id="{00000000-0008-0000-0200-00004F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6" name="直線コネクタ 335">
          <a:extLst>
            <a:ext uri="{FF2B5EF4-FFF2-40B4-BE49-F238E27FC236}">
              <a16:creationId xmlns:a16="http://schemas.microsoft.com/office/drawing/2014/main" id="{00000000-0008-0000-0200-000050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7" name="テキスト ボックス 336">
          <a:extLst>
            <a:ext uri="{FF2B5EF4-FFF2-40B4-BE49-F238E27FC236}">
              <a16:creationId xmlns:a16="http://schemas.microsoft.com/office/drawing/2014/main" id="{00000000-0008-0000-0200-000051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8" name="【福祉施設】&#10;一人当たり面積グラフ枠">
          <a:extLst>
            <a:ext uri="{FF2B5EF4-FFF2-40B4-BE49-F238E27FC236}">
              <a16:creationId xmlns:a16="http://schemas.microsoft.com/office/drawing/2014/main" id="{00000000-0008-0000-0200-000052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133350</xdr:rowOff>
    </xdr:from>
    <xdr:to>
      <xdr:col>54</xdr:col>
      <xdr:colOff>189865</xdr:colOff>
      <xdr:row>86</xdr:row>
      <xdr:rowOff>38100</xdr:rowOff>
    </xdr:to>
    <xdr:cxnSp macro="">
      <xdr:nvCxnSpPr>
        <xdr:cNvPr id="339" name="直線コネクタ 338">
          <a:extLst>
            <a:ext uri="{FF2B5EF4-FFF2-40B4-BE49-F238E27FC236}">
              <a16:creationId xmlns:a16="http://schemas.microsoft.com/office/drawing/2014/main" id="{00000000-0008-0000-0200-000053010000}"/>
            </a:ext>
          </a:extLst>
        </xdr:cNvPr>
        <xdr:cNvCxnSpPr/>
      </xdr:nvCxnSpPr>
      <xdr:spPr>
        <a:xfrm flipV="1">
          <a:off x="10476865" y="133350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41927</xdr:rowOff>
    </xdr:from>
    <xdr:ext cx="469744" cy="259045"/>
    <xdr:sp macro="" textlink="">
      <xdr:nvSpPr>
        <xdr:cNvPr id="340" name="【福祉施設】&#10;一人当たり面積最小値テキスト">
          <a:extLst>
            <a:ext uri="{FF2B5EF4-FFF2-40B4-BE49-F238E27FC236}">
              <a16:creationId xmlns:a16="http://schemas.microsoft.com/office/drawing/2014/main" id="{00000000-0008-0000-0200-000054010000}"/>
            </a:ext>
          </a:extLst>
        </xdr:cNvPr>
        <xdr:cNvSpPr txBox="1"/>
      </xdr:nvSpPr>
      <xdr:spPr>
        <a:xfrm>
          <a:off x="10515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38100</xdr:rowOff>
    </xdr:from>
    <xdr:to>
      <xdr:col>55</xdr:col>
      <xdr:colOff>88900</xdr:colOff>
      <xdr:row>86</xdr:row>
      <xdr:rowOff>38100</xdr:rowOff>
    </xdr:to>
    <xdr:cxnSp macro="">
      <xdr:nvCxnSpPr>
        <xdr:cNvPr id="341" name="直線コネクタ 340">
          <a:extLst>
            <a:ext uri="{FF2B5EF4-FFF2-40B4-BE49-F238E27FC236}">
              <a16:creationId xmlns:a16="http://schemas.microsoft.com/office/drawing/2014/main" id="{00000000-0008-0000-0200-000055010000}"/>
            </a:ext>
          </a:extLst>
        </xdr:cNvPr>
        <xdr:cNvCxnSpPr/>
      </xdr:nvCxnSpPr>
      <xdr:spPr>
        <a:xfrm>
          <a:off x="10388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80027</xdr:rowOff>
    </xdr:from>
    <xdr:ext cx="469744" cy="259045"/>
    <xdr:sp macro="" textlink="">
      <xdr:nvSpPr>
        <xdr:cNvPr id="342" name="【福祉施設】&#10;一人当たり面積最大値テキスト">
          <a:extLst>
            <a:ext uri="{FF2B5EF4-FFF2-40B4-BE49-F238E27FC236}">
              <a16:creationId xmlns:a16="http://schemas.microsoft.com/office/drawing/2014/main" id="{00000000-0008-0000-0200-000056010000}"/>
            </a:ext>
          </a:extLst>
        </xdr:cNvPr>
        <xdr:cNvSpPr txBox="1"/>
      </xdr:nvSpPr>
      <xdr:spPr>
        <a:xfrm>
          <a:off x="10515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133350</xdr:rowOff>
    </xdr:from>
    <xdr:to>
      <xdr:col>55</xdr:col>
      <xdr:colOff>88900</xdr:colOff>
      <xdr:row>77</xdr:row>
      <xdr:rowOff>133350</xdr:rowOff>
    </xdr:to>
    <xdr:cxnSp macro="">
      <xdr:nvCxnSpPr>
        <xdr:cNvPr id="343" name="直線コネクタ 342">
          <a:extLst>
            <a:ext uri="{FF2B5EF4-FFF2-40B4-BE49-F238E27FC236}">
              <a16:creationId xmlns:a16="http://schemas.microsoft.com/office/drawing/2014/main" id="{00000000-0008-0000-0200-000057010000}"/>
            </a:ext>
          </a:extLst>
        </xdr:cNvPr>
        <xdr:cNvCxnSpPr/>
      </xdr:nvCxnSpPr>
      <xdr:spPr>
        <a:xfrm>
          <a:off x="10388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95266</xdr:rowOff>
    </xdr:from>
    <xdr:ext cx="469744" cy="259045"/>
    <xdr:sp macro="" textlink="">
      <xdr:nvSpPr>
        <xdr:cNvPr id="344" name="【福祉施設】&#10;一人当たり面積平均値テキスト">
          <a:extLst>
            <a:ext uri="{FF2B5EF4-FFF2-40B4-BE49-F238E27FC236}">
              <a16:creationId xmlns:a16="http://schemas.microsoft.com/office/drawing/2014/main" id="{00000000-0008-0000-0200-000058010000}"/>
            </a:ext>
          </a:extLst>
        </xdr:cNvPr>
        <xdr:cNvSpPr txBox="1"/>
      </xdr:nvSpPr>
      <xdr:spPr>
        <a:xfrm>
          <a:off x="10515600" y="141541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116839</xdr:rowOff>
    </xdr:from>
    <xdr:to>
      <xdr:col>55</xdr:col>
      <xdr:colOff>50800</xdr:colOff>
      <xdr:row>83</xdr:row>
      <xdr:rowOff>46989</xdr:rowOff>
    </xdr:to>
    <xdr:sp macro="" textlink="">
      <xdr:nvSpPr>
        <xdr:cNvPr id="345" name="フローチャート: 判断 344">
          <a:extLst>
            <a:ext uri="{FF2B5EF4-FFF2-40B4-BE49-F238E27FC236}">
              <a16:creationId xmlns:a16="http://schemas.microsoft.com/office/drawing/2014/main" id="{00000000-0008-0000-0200-000059010000}"/>
            </a:ext>
          </a:extLst>
        </xdr:cNvPr>
        <xdr:cNvSpPr/>
      </xdr:nvSpPr>
      <xdr:spPr>
        <a:xfrm>
          <a:off x="10426700" y="1417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71120</xdr:rowOff>
    </xdr:from>
    <xdr:to>
      <xdr:col>50</xdr:col>
      <xdr:colOff>165100</xdr:colOff>
      <xdr:row>83</xdr:row>
      <xdr:rowOff>1270</xdr:rowOff>
    </xdr:to>
    <xdr:sp macro="" textlink="">
      <xdr:nvSpPr>
        <xdr:cNvPr id="346" name="フローチャート: 判断 345">
          <a:extLst>
            <a:ext uri="{FF2B5EF4-FFF2-40B4-BE49-F238E27FC236}">
              <a16:creationId xmlns:a16="http://schemas.microsoft.com/office/drawing/2014/main" id="{00000000-0008-0000-0200-00005A010000}"/>
            </a:ext>
          </a:extLst>
        </xdr:cNvPr>
        <xdr:cNvSpPr/>
      </xdr:nvSpPr>
      <xdr:spPr>
        <a:xfrm>
          <a:off x="9588500" y="1413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109220</xdr:rowOff>
    </xdr:from>
    <xdr:to>
      <xdr:col>46</xdr:col>
      <xdr:colOff>38100</xdr:colOff>
      <xdr:row>83</xdr:row>
      <xdr:rowOff>39370</xdr:rowOff>
    </xdr:to>
    <xdr:sp macro="" textlink="">
      <xdr:nvSpPr>
        <xdr:cNvPr id="347" name="フローチャート: 判断 346">
          <a:extLst>
            <a:ext uri="{FF2B5EF4-FFF2-40B4-BE49-F238E27FC236}">
              <a16:creationId xmlns:a16="http://schemas.microsoft.com/office/drawing/2014/main" id="{00000000-0008-0000-0200-00005B010000}"/>
            </a:ext>
          </a:extLst>
        </xdr:cNvPr>
        <xdr:cNvSpPr/>
      </xdr:nvSpPr>
      <xdr:spPr>
        <a:xfrm>
          <a:off x="8699500" y="1416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93980</xdr:rowOff>
    </xdr:from>
    <xdr:to>
      <xdr:col>41</xdr:col>
      <xdr:colOff>101600</xdr:colOff>
      <xdr:row>83</xdr:row>
      <xdr:rowOff>24130</xdr:rowOff>
    </xdr:to>
    <xdr:sp macro="" textlink="">
      <xdr:nvSpPr>
        <xdr:cNvPr id="348" name="フローチャート: 判断 347">
          <a:extLst>
            <a:ext uri="{FF2B5EF4-FFF2-40B4-BE49-F238E27FC236}">
              <a16:creationId xmlns:a16="http://schemas.microsoft.com/office/drawing/2014/main" id="{00000000-0008-0000-0200-00005C010000}"/>
            </a:ext>
          </a:extLst>
        </xdr:cNvPr>
        <xdr:cNvSpPr/>
      </xdr:nvSpPr>
      <xdr:spPr>
        <a:xfrm>
          <a:off x="7810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86361</xdr:rowOff>
    </xdr:from>
    <xdr:to>
      <xdr:col>36</xdr:col>
      <xdr:colOff>165100</xdr:colOff>
      <xdr:row>83</xdr:row>
      <xdr:rowOff>16511</xdr:rowOff>
    </xdr:to>
    <xdr:sp macro="" textlink="">
      <xdr:nvSpPr>
        <xdr:cNvPr id="349" name="フローチャート: 判断 348">
          <a:extLst>
            <a:ext uri="{FF2B5EF4-FFF2-40B4-BE49-F238E27FC236}">
              <a16:creationId xmlns:a16="http://schemas.microsoft.com/office/drawing/2014/main" id="{00000000-0008-0000-0200-00005D010000}"/>
            </a:ext>
          </a:extLst>
        </xdr:cNvPr>
        <xdr:cNvSpPr/>
      </xdr:nvSpPr>
      <xdr:spPr>
        <a:xfrm>
          <a:off x="6921500" y="1414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00000000-0008-0000-0200-00005E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00000000-0008-0000-0200-00005F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00000000-0008-0000-0200-000060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00000000-0008-0000-0200-000061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200-000062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86361</xdr:rowOff>
    </xdr:from>
    <xdr:to>
      <xdr:col>55</xdr:col>
      <xdr:colOff>50800</xdr:colOff>
      <xdr:row>83</xdr:row>
      <xdr:rowOff>16511</xdr:rowOff>
    </xdr:to>
    <xdr:sp macro="" textlink="">
      <xdr:nvSpPr>
        <xdr:cNvPr id="355" name="楕円 354">
          <a:extLst>
            <a:ext uri="{FF2B5EF4-FFF2-40B4-BE49-F238E27FC236}">
              <a16:creationId xmlns:a16="http://schemas.microsoft.com/office/drawing/2014/main" id="{00000000-0008-0000-0200-000063010000}"/>
            </a:ext>
          </a:extLst>
        </xdr:cNvPr>
        <xdr:cNvSpPr/>
      </xdr:nvSpPr>
      <xdr:spPr>
        <a:xfrm>
          <a:off x="10426700" y="1414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109238</xdr:rowOff>
    </xdr:from>
    <xdr:ext cx="469744" cy="259045"/>
    <xdr:sp macro="" textlink="">
      <xdr:nvSpPr>
        <xdr:cNvPr id="356" name="【福祉施設】&#10;一人当たり面積該当値テキスト">
          <a:extLst>
            <a:ext uri="{FF2B5EF4-FFF2-40B4-BE49-F238E27FC236}">
              <a16:creationId xmlns:a16="http://schemas.microsoft.com/office/drawing/2014/main" id="{00000000-0008-0000-0200-000064010000}"/>
            </a:ext>
          </a:extLst>
        </xdr:cNvPr>
        <xdr:cNvSpPr txBox="1"/>
      </xdr:nvSpPr>
      <xdr:spPr>
        <a:xfrm>
          <a:off x="10515600" y="13996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93980</xdr:rowOff>
    </xdr:from>
    <xdr:to>
      <xdr:col>50</xdr:col>
      <xdr:colOff>165100</xdr:colOff>
      <xdr:row>83</xdr:row>
      <xdr:rowOff>24130</xdr:rowOff>
    </xdr:to>
    <xdr:sp macro="" textlink="">
      <xdr:nvSpPr>
        <xdr:cNvPr id="357" name="楕円 356">
          <a:extLst>
            <a:ext uri="{FF2B5EF4-FFF2-40B4-BE49-F238E27FC236}">
              <a16:creationId xmlns:a16="http://schemas.microsoft.com/office/drawing/2014/main" id="{00000000-0008-0000-0200-000065010000}"/>
            </a:ext>
          </a:extLst>
        </xdr:cNvPr>
        <xdr:cNvSpPr/>
      </xdr:nvSpPr>
      <xdr:spPr>
        <a:xfrm>
          <a:off x="9588500" y="1415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137161</xdr:rowOff>
    </xdr:from>
    <xdr:to>
      <xdr:col>55</xdr:col>
      <xdr:colOff>0</xdr:colOff>
      <xdr:row>82</xdr:row>
      <xdr:rowOff>144780</xdr:rowOff>
    </xdr:to>
    <xdr:cxnSp macro="">
      <xdr:nvCxnSpPr>
        <xdr:cNvPr id="358" name="直線コネクタ 357">
          <a:extLst>
            <a:ext uri="{FF2B5EF4-FFF2-40B4-BE49-F238E27FC236}">
              <a16:creationId xmlns:a16="http://schemas.microsoft.com/office/drawing/2014/main" id="{00000000-0008-0000-0200-000066010000}"/>
            </a:ext>
          </a:extLst>
        </xdr:cNvPr>
        <xdr:cNvCxnSpPr/>
      </xdr:nvCxnSpPr>
      <xdr:spPr>
        <a:xfrm flipV="1">
          <a:off x="9639300" y="14196061"/>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93980</xdr:rowOff>
    </xdr:from>
    <xdr:to>
      <xdr:col>46</xdr:col>
      <xdr:colOff>38100</xdr:colOff>
      <xdr:row>83</xdr:row>
      <xdr:rowOff>24130</xdr:rowOff>
    </xdr:to>
    <xdr:sp macro="" textlink="">
      <xdr:nvSpPr>
        <xdr:cNvPr id="359" name="楕円 358">
          <a:extLst>
            <a:ext uri="{FF2B5EF4-FFF2-40B4-BE49-F238E27FC236}">
              <a16:creationId xmlns:a16="http://schemas.microsoft.com/office/drawing/2014/main" id="{00000000-0008-0000-0200-000067010000}"/>
            </a:ext>
          </a:extLst>
        </xdr:cNvPr>
        <xdr:cNvSpPr/>
      </xdr:nvSpPr>
      <xdr:spPr>
        <a:xfrm>
          <a:off x="8699500" y="1415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144780</xdr:rowOff>
    </xdr:from>
    <xdr:to>
      <xdr:col>50</xdr:col>
      <xdr:colOff>114300</xdr:colOff>
      <xdr:row>82</xdr:row>
      <xdr:rowOff>144780</xdr:rowOff>
    </xdr:to>
    <xdr:cxnSp macro="">
      <xdr:nvCxnSpPr>
        <xdr:cNvPr id="360" name="直線コネクタ 359">
          <a:extLst>
            <a:ext uri="{FF2B5EF4-FFF2-40B4-BE49-F238E27FC236}">
              <a16:creationId xmlns:a16="http://schemas.microsoft.com/office/drawing/2014/main" id="{00000000-0008-0000-0200-000068010000}"/>
            </a:ext>
          </a:extLst>
        </xdr:cNvPr>
        <xdr:cNvCxnSpPr/>
      </xdr:nvCxnSpPr>
      <xdr:spPr>
        <a:xfrm>
          <a:off x="8750300" y="142036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25400</xdr:rowOff>
    </xdr:from>
    <xdr:to>
      <xdr:col>41</xdr:col>
      <xdr:colOff>101600</xdr:colOff>
      <xdr:row>82</xdr:row>
      <xdr:rowOff>127000</xdr:rowOff>
    </xdr:to>
    <xdr:sp macro="" textlink="">
      <xdr:nvSpPr>
        <xdr:cNvPr id="361" name="楕円 360">
          <a:extLst>
            <a:ext uri="{FF2B5EF4-FFF2-40B4-BE49-F238E27FC236}">
              <a16:creationId xmlns:a16="http://schemas.microsoft.com/office/drawing/2014/main" id="{00000000-0008-0000-0200-000069010000}"/>
            </a:ext>
          </a:extLst>
        </xdr:cNvPr>
        <xdr:cNvSpPr/>
      </xdr:nvSpPr>
      <xdr:spPr>
        <a:xfrm>
          <a:off x="7810500" y="1408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76200</xdr:rowOff>
    </xdr:from>
    <xdr:to>
      <xdr:col>45</xdr:col>
      <xdr:colOff>177800</xdr:colOff>
      <xdr:row>82</xdr:row>
      <xdr:rowOff>144780</xdr:rowOff>
    </xdr:to>
    <xdr:cxnSp macro="">
      <xdr:nvCxnSpPr>
        <xdr:cNvPr id="362" name="直線コネクタ 361">
          <a:extLst>
            <a:ext uri="{FF2B5EF4-FFF2-40B4-BE49-F238E27FC236}">
              <a16:creationId xmlns:a16="http://schemas.microsoft.com/office/drawing/2014/main" id="{00000000-0008-0000-0200-00006A010000}"/>
            </a:ext>
          </a:extLst>
        </xdr:cNvPr>
        <xdr:cNvCxnSpPr/>
      </xdr:nvCxnSpPr>
      <xdr:spPr>
        <a:xfrm>
          <a:off x="7861300" y="141351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33020</xdr:rowOff>
    </xdr:from>
    <xdr:to>
      <xdr:col>36</xdr:col>
      <xdr:colOff>165100</xdr:colOff>
      <xdr:row>82</xdr:row>
      <xdr:rowOff>134620</xdr:rowOff>
    </xdr:to>
    <xdr:sp macro="" textlink="">
      <xdr:nvSpPr>
        <xdr:cNvPr id="363" name="楕円 362">
          <a:extLst>
            <a:ext uri="{FF2B5EF4-FFF2-40B4-BE49-F238E27FC236}">
              <a16:creationId xmlns:a16="http://schemas.microsoft.com/office/drawing/2014/main" id="{00000000-0008-0000-0200-00006B010000}"/>
            </a:ext>
          </a:extLst>
        </xdr:cNvPr>
        <xdr:cNvSpPr/>
      </xdr:nvSpPr>
      <xdr:spPr>
        <a:xfrm>
          <a:off x="6921500" y="1409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76200</xdr:rowOff>
    </xdr:from>
    <xdr:to>
      <xdr:col>41</xdr:col>
      <xdr:colOff>50800</xdr:colOff>
      <xdr:row>82</xdr:row>
      <xdr:rowOff>83820</xdr:rowOff>
    </xdr:to>
    <xdr:cxnSp macro="">
      <xdr:nvCxnSpPr>
        <xdr:cNvPr id="364" name="直線コネクタ 363">
          <a:extLst>
            <a:ext uri="{FF2B5EF4-FFF2-40B4-BE49-F238E27FC236}">
              <a16:creationId xmlns:a16="http://schemas.microsoft.com/office/drawing/2014/main" id="{00000000-0008-0000-0200-00006C010000}"/>
            </a:ext>
          </a:extLst>
        </xdr:cNvPr>
        <xdr:cNvCxnSpPr/>
      </xdr:nvCxnSpPr>
      <xdr:spPr>
        <a:xfrm flipV="1">
          <a:off x="6972300" y="141351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17797</xdr:rowOff>
    </xdr:from>
    <xdr:ext cx="469744" cy="259045"/>
    <xdr:sp macro="" textlink="">
      <xdr:nvSpPr>
        <xdr:cNvPr id="365" name="n_1aveValue【福祉施設】&#10;一人当たり面積">
          <a:extLst>
            <a:ext uri="{FF2B5EF4-FFF2-40B4-BE49-F238E27FC236}">
              <a16:creationId xmlns:a16="http://schemas.microsoft.com/office/drawing/2014/main" id="{00000000-0008-0000-0200-00006D010000}"/>
            </a:ext>
          </a:extLst>
        </xdr:cNvPr>
        <xdr:cNvSpPr txBox="1"/>
      </xdr:nvSpPr>
      <xdr:spPr>
        <a:xfrm>
          <a:off x="9391727" y="1390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30497</xdr:rowOff>
    </xdr:from>
    <xdr:ext cx="469744" cy="259045"/>
    <xdr:sp macro="" textlink="">
      <xdr:nvSpPr>
        <xdr:cNvPr id="366" name="n_2aveValue【福祉施設】&#10;一人当たり面積">
          <a:extLst>
            <a:ext uri="{FF2B5EF4-FFF2-40B4-BE49-F238E27FC236}">
              <a16:creationId xmlns:a16="http://schemas.microsoft.com/office/drawing/2014/main" id="{00000000-0008-0000-0200-00006E010000}"/>
            </a:ext>
          </a:extLst>
        </xdr:cNvPr>
        <xdr:cNvSpPr txBox="1"/>
      </xdr:nvSpPr>
      <xdr:spPr>
        <a:xfrm>
          <a:off x="8515427" y="1426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15257</xdr:rowOff>
    </xdr:from>
    <xdr:ext cx="469744" cy="259045"/>
    <xdr:sp macro="" textlink="">
      <xdr:nvSpPr>
        <xdr:cNvPr id="367" name="n_3aveValue【福祉施設】&#10;一人当たり面積">
          <a:extLst>
            <a:ext uri="{FF2B5EF4-FFF2-40B4-BE49-F238E27FC236}">
              <a16:creationId xmlns:a16="http://schemas.microsoft.com/office/drawing/2014/main" id="{00000000-0008-0000-0200-00006F010000}"/>
            </a:ext>
          </a:extLst>
        </xdr:cNvPr>
        <xdr:cNvSpPr txBox="1"/>
      </xdr:nvSpPr>
      <xdr:spPr>
        <a:xfrm>
          <a:off x="7626427" y="14245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7638</xdr:rowOff>
    </xdr:from>
    <xdr:ext cx="469744" cy="259045"/>
    <xdr:sp macro="" textlink="">
      <xdr:nvSpPr>
        <xdr:cNvPr id="368" name="n_4aveValue【福祉施設】&#10;一人当たり面積">
          <a:extLst>
            <a:ext uri="{FF2B5EF4-FFF2-40B4-BE49-F238E27FC236}">
              <a16:creationId xmlns:a16="http://schemas.microsoft.com/office/drawing/2014/main" id="{00000000-0008-0000-0200-000070010000}"/>
            </a:ext>
          </a:extLst>
        </xdr:cNvPr>
        <xdr:cNvSpPr txBox="1"/>
      </xdr:nvSpPr>
      <xdr:spPr>
        <a:xfrm>
          <a:off x="6737427" y="14237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15257</xdr:rowOff>
    </xdr:from>
    <xdr:ext cx="469744" cy="259045"/>
    <xdr:sp macro="" textlink="">
      <xdr:nvSpPr>
        <xdr:cNvPr id="369" name="n_1mainValue【福祉施設】&#10;一人当たり面積">
          <a:extLst>
            <a:ext uri="{FF2B5EF4-FFF2-40B4-BE49-F238E27FC236}">
              <a16:creationId xmlns:a16="http://schemas.microsoft.com/office/drawing/2014/main" id="{00000000-0008-0000-0200-000071010000}"/>
            </a:ext>
          </a:extLst>
        </xdr:cNvPr>
        <xdr:cNvSpPr txBox="1"/>
      </xdr:nvSpPr>
      <xdr:spPr>
        <a:xfrm>
          <a:off x="9391727" y="14245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40657</xdr:rowOff>
    </xdr:from>
    <xdr:ext cx="469744" cy="259045"/>
    <xdr:sp macro="" textlink="">
      <xdr:nvSpPr>
        <xdr:cNvPr id="370" name="n_2mainValue【福祉施設】&#10;一人当たり面積">
          <a:extLst>
            <a:ext uri="{FF2B5EF4-FFF2-40B4-BE49-F238E27FC236}">
              <a16:creationId xmlns:a16="http://schemas.microsoft.com/office/drawing/2014/main" id="{00000000-0008-0000-0200-000072010000}"/>
            </a:ext>
          </a:extLst>
        </xdr:cNvPr>
        <xdr:cNvSpPr txBox="1"/>
      </xdr:nvSpPr>
      <xdr:spPr>
        <a:xfrm>
          <a:off x="8515427" y="13928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143527</xdr:rowOff>
    </xdr:from>
    <xdr:ext cx="469744" cy="259045"/>
    <xdr:sp macro="" textlink="">
      <xdr:nvSpPr>
        <xdr:cNvPr id="371" name="n_3mainValue【福祉施設】&#10;一人当たり面積">
          <a:extLst>
            <a:ext uri="{FF2B5EF4-FFF2-40B4-BE49-F238E27FC236}">
              <a16:creationId xmlns:a16="http://schemas.microsoft.com/office/drawing/2014/main" id="{00000000-0008-0000-0200-000073010000}"/>
            </a:ext>
          </a:extLst>
        </xdr:cNvPr>
        <xdr:cNvSpPr txBox="1"/>
      </xdr:nvSpPr>
      <xdr:spPr>
        <a:xfrm>
          <a:off x="7626427" y="1385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151147</xdr:rowOff>
    </xdr:from>
    <xdr:ext cx="469744" cy="259045"/>
    <xdr:sp macro="" textlink="">
      <xdr:nvSpPr>
        <xdr:cNvPr id="372" name="n_4mainValue【福祉施設】&#10;一人当たり面積">
          <a:extLst>
            <a:ext uri="{FF2B5EF4-FFF2-40B4-BE49-F238E27FC236}">
              <a16:creationId xmlns:a16="http://schemas.microsoft.com/office/drawing/2014/main" id="{00000000-0008-0000-0200-000074010000}"/>
            </a:ext>
          </a:extLst>
        </xdr:cNvPr>
        <xdr:cNvSpPr txBox="1"/>
      </xdr:nvSpPr>
      <xdr:spPr>
        <a:xfrm>
          <a:off x="6737427" y="1386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3" name="正方形/長方形 372">
          <a:extLst>
            <a:ext uri="{FF2B5EF4-FFF2-40B4-BE49-F238E27FC236}">
              <a16:creationId xmlns:a16="http://schemas.microsoft.com/office/drawing/2014/main" id="{00000000-0008-0000-0200-000075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4" name="正方形/長方形 373">
          <a:extLst>
            <a:ext uri="{FF2B5EF4-FFF2-40B4-BE49-F238E27FC236}">
              <a16:creationId xmlns:a16="http://schemas.microsoft.com/office/drawing/2014/main" id="{00000000-0008-0000-0200-000076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5" name="正方形/長方形 374">
          <a:extLst>
            <a:ext uri="{FF2B5EF4-FFF2-40B4-BE49-F238E27FC236}">
              <a16:creationId xmlns:a16="http://schemas.microsoft.com/office/drawing/2014/main" id="{00000000-0008-0000-0200-000077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6" name="正方形/長方形 375">
          <a:extLst>
            <a:ext uri="{FF2B5EF4-FFF2-40B4-BE49-F238E27FC236}">
              <a16:creationId xmlns:a16="http://schemas.microsoft.com/office/drawing/2014/main" id="{00000000-0008-0000-0200-000078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7" name="正方形/長方形 376">
          <a:extLst>
            <a:ext uri="{FF2B5EF4-FFF2-40B4-BE49-F238E27FC236}">
              <a16:creationId xmlns:a16="http://schemas.microsoft.com/office/drawing/2014/main" id="{00000000-0008-0000-0200-000079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8" name="正方形/長方形 377">
          <a:extLst>
            <a:ext uri="{FF2B5EF4-FFF2-40B4-BE49-F238E27FC236}">
              <a16:creationId xmlns:a16="http://schemas.microsoft.com/office/drawing/2014/main" id="{00000000-0008-0000-0200-00007A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9" name="正方形/長方形 378">
          <a:extLst>
            <a:ext uri="{FF2B5EF4-FFF2-40B4-BE49-F238E27FC236}">
              <a16:creationId xmlns:a16="http://schemas.microsoft.com/office/drawing/2014/main" id="{00000000-0008-0000-0200-00007B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0" name="正方形/長方形 379">
          <a:extLst>
            <a:ext uri="{FF2B5EF4-FFF2-40B4-BE49-F238E27FC236}">
              <a16:creationId xmlns:a16="http://schemas.microsoft.com/office/drawing/2014/main" id="{00000000-0008-0000-0200-00007C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1" name="テキスト ボックス 380">
          <a:extLst>
            <a:ext uri="{FF2B5EF4-FFF2-40B4-BE49-F238E27FC236}">
              <a16:creationId xmlns:a16="http://schemas.microsoft.com/office/drawing/2014/main" id="{00000000-0008-0000-0200-00007D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2" name="直線コネクタ 381">
          <a:extLst>
            <a:ext uri="{FF2B5EF4-FFF2-40B4-BE49-F238E27FC236}">
              <a16:creationId xmlns:a16="http://schemas.microsoft.com/office/drawing/2014/main" id="{00000000-0008-0000-0200-00007E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3" name="テキスト ボックス 382">
          <a:extLst>
            <a:ext uri="{FF2B5EF4-FFF2-40B4-BE49-F238E27FC236}">
              <a16:creationId xmlns:a16="http://schemas.microsoft.com/office/drawing/2014/main" id="{00000000-0008-0000-0200-00007F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4" name="直線コネクタ 383">
          <a:extLst>
            <a:ext uri="{FF2B5EF4-FFF2-40B4-BE49-F238E27FC236}">
              <a16:creationId xmlns:a16="http://schemas.microsoft.com/office/drawing/2014/main" id="{00000000-0008-0000-0200-000080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5" name="テキスト ボックス 384">
          <a:extLst>
            <a:ext uri="{FF2B5EF4-FFF2-40B4-BE49-F238E27FC236}">
              <a16:creationId xmlns:a16="http://schemas.microsoft.com/office/drawing/2014/main" id="{00000000-0008-0000-0200-000081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6" name="直線コネクタ 385">
          <a:extLst>
            <a:ext uri="{FF2B5EF4-FFF2-40B4-BE49-F238E27FC236}">
              <a16:creationId xmlns:a16="http://schemas.microsoft.com/office/drawing/2014/main" id="{00000000-0008-0000-0200-000082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7" name="テキスト ボックス 386">
          <a:extLst>
            <a:ext uri="{FF2B5EF4-FFF2-40B4-BE49-F238E27FC236}">
              <a16:creationId xmlns:a16="http://schemas.microsoft.com/office/drawing/2014/main" id="{00000000-0008-0000-0200-000083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88" name="直線コネクタ 387">
          <a:extLst>
            <a:ext uri="{FF2B5EF4-FFF2-40B4-BE49-F238E27FC236}">
              <a16:creationId xmlns:a16="http://schemas.microsoft.com/office/drawing/2014/main" id="{00000000-0008-0000-0200-000084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89" name="テキスト ボックス 388">
          <a:extLst>
            <a:ext uri="{FF2B5EF4-FFF2-40B4-BE49-F238E27FC236}">
              <a16:creationId xmlns:a16="http://schemas.microsoft.com/office/drawing/2014/main" id="{00000000-0008-0000-0200-000085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0" name="直線コネクタ 389">
          <a:extLst>
            <a:ext uri="{FF2B5EF4-FFF2-40B4-BE49-F238E27FC236}">
              <a16:creationId xmlns:a16="http://schemas.microsoft.com/office/drawing/2014/main" id="{00000000-0008-0000-0200-000086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1" name="テキスト ボックス 390">
          <a:extLst>
            <a:ext uri="{FF2B5EF4-FFF2-40B4-BE49-F238E27FC236}">
              <a16:creationId xmlns:a16="http://schemas.microsoft.com/office/drawing/2014/main" id="{00000000-0008-0000-0200-000087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2" name="直線コネクタ 391">
          <a:extLst>
            <a:ext uri="{FF2B5EF4-FFF2-40B4-BE49-F238E27FC236}">
              <a16:creationId xmlns:a16="http://schemas.microsoft.com/office/drawing/2014/main" id="{00000000-0008-0000-0200-000088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3" name="テキスト ボックス 392">
          <a:extLst>
            <a:ext uri="{FF2B5EF4-FFF2-40B4-BE49-F238E27FC236}">
              <a16:creationId xmlns:a16="http://schemas.microsoft.com/office/drawing/2014/main" id="{00000000-0008-0000-0200-000089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4" name="直線コネクタ 393">
          <a:extLst>
            <a:ext uri="{FF2B5EF4-FFF2-40B4-BE49-F238E27FC236}">
              <a16:creationId xmlns:a16="http://schemas.microsoft.com/office/drawing/2014/main" id="{00000000-0008-0000-0200-00008A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5" name="テキスト ボックス 394">
          <a:extLst>
            <a:ext uri="{FF2B5EF4-FFF2-40B4-BE49-F238E27FC236}">
              <a16:creationId xmlns:a16="http://schemas.microsoft.com/office/drawing/2014/main" id="{00000000-0008-0000-0200-00008B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6" name="直線コネクタ 395">
          <a:extLst>
            <a:ext uri="{FF2B5EF4-FFF2-40B4-BE49-F238E27FC236}">
              <a16:creationId xmlns:a16="http://schemas.microsoft.com/office/drawing/2014/main" id="{00000000-0008-0000-0200-00008C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7" name="【市民会館】&#10;有形固定資産減価償却率グラフ枠">
          <a:extLst>
            <a:ext uri="{FF2B5EF4-FFF2-40B4-BE49-F238E27FC236}">
              <a16:creationId xmlns:a16="http://schemas.microsoft.com/office/drawing/2014/main" id="{00000000-0008-0000-0200-00008D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77832</xdr:rowOff>
    </xdr:from>
    <xdr:to>
      <xdr:col>24</xdr:col>
      <xdr:colOff>62865</xdr:colOff>
      <xdr:row>109</xdr:row>
      <xdr:rowOff>28848</xdr:rowOff>
    </xdr:to>
    <xdr:cxnSp macro="">
      <xdr:nvCxnSpPr>
        <xdr:cNvPr id="398" name="直線コネクタ 397">
          <a:extLst>
            <a:ext uri="{FF2B5EF4-FFF2-40B4-BE49-F238E27FC236}">
              <a16:creationId xmlns:a16="http://schemas.microsoft.com/office/drawing/2014/main" id="{00000000-0008-0000-0200-00008E010000}"/>
            </a:ext>
          </a:extLst>
        </xdr:cNvPr>
        <xdr:cNvCxnSpPr/>
      </xdr:nvCxnSpPr>
      <xdr:spPr>
        <a:xfrm flipV="1">
          <a:off x="4634865" y="17222832"/>
          <a:ext cx="0" cy="1494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32675</xdr:rowOff>
    </xdr:from>
    <xdr:ext cx="405111" cy="259045"/>
    <xdr:sp macro="" textlink="">
      <xdr:nvSpPr>
        <xdr:cNvPr id="399" name="【市民会館】&#10;有形固定資産減価償却率最小値テキスト">
          <a:extLst>
            <a:ext uri="{FF2B5EF4-FFF2-40B4-BE49-F238E27FC236}">
              <a16:creationId xmlns:a16="http://schemas.microsoft.com/office/drawing/2014/main" id="{00000000-0008-0000-0200-00008F010000}"/>
            </a:ext>
          </a:extLst>
        </xdr:cNvPr>
        <xdr:cNvSpPr txBox="1"/>
      </xdr:nvSpPr>
      <xdr:spPr>
        <a:xfrm>
          <a:off x="4673600" y="18720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28848</xdr:rowOff>
    </xdr:from>
    <xdr:to>
      <xdr:col>24</xdr:col>
      <xdr:colOff>152400</xdr:colOff>
      <xdr:row>109</xdr:row>
      <xdr:rowOff>28848</xdr:rowOff>
    </xdr:to>
    <xdr:cxnSp macro="">
      <xdr:nvCxnSpPr>
        <xdr:cNvPr id="400" name="直線コネクタ 399">
          <a:extLst>
            <a:ext uri="{FF2B5EF4-FFF2-40B4-BE49-F238E27FC236}">
              <a16:creationId xmlns:a16="http://schemas.microsoft.com/office/drawing/2014/main" id="{00000000-0008-0000-0200-000090010000}"/>
            </a:ext>
          </a:extLst>
        </xdr:cNvPr>
        <xdr:cNvCxnSpPr/>
      </xdr:nvCxnSpPr>
      <xdr:spPr>
        <a:xfrm>
          <a:off x="4546600" y="18716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24509</xdr:rowOff>
    </xdr:from>
    <xdr:ext cx="340478" cy="259045"/>
    <xdr:sp macro="" textlink="">
      <xdr:nvSpPr>
        <xdr:cNvPr id="401" name="【市民会館】&#10;有形固定資産減価償却率最大値テキスト">
          <a:extLst>
            <a:ext uri="{FF2B5EF4-FFF2-40B4-BE49-F238E27FC236}">
              <a16:creationId xmlns:a16="http://schemas.microsoft.com/office/drawing/2014/main" id="{00000000-0008-0000-0200-000091010000}"/>
            </a:ext>
          </a:extLst>
        </xdr:cNvPr>
        <xdr:cNvSpPr txBox="1"/>
      </xdr:nvSpPr>
      <xdr:spPr>
        <a:xfrm>
          <a:off x="4673600" y="1699805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77832</xdr:rowOff>
    </xdr:from>
    <xdr:to>
      <xdr:col>24</xdr:col>
      <xdr:colOff>152400</xdr:colOff>
      <xdr:row>100</xdr:row>
      <xdr:rowOff>77832</xdr:rowOff>
    </xdr:to>
    <xdr:cxnSp macro="">
      <xdr:nvCxnSpPr>
        <xdr:cNvPr id="402" name="直線コネクタ 401">
          <a:extLst>
            <a:ext uri="{FF2B5EF4-FFF2-40B4-BE49-F238E27FC236}">
              <a16:creationId xmlns:a16="http://schemas.microsoft.com/office/drawing/2014/main" id="{00000000-0008-0000-0200-000092010000}"/>
            </a:ext>
          </a:extLst>
        </xdr:cNvPr>
        <xdr:cNvCxnSpPr/>
      </xdr:nvCxnSpPr>
      <xdr:spPr>
        <a:xfrm>
          <a:off x="4546600" y="17222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64606</xdr:rowOff>
    </xdr:from>
    <xdr:ext cx="405111" cy="259045"/>
    <xdr:sp macro="" textlink="">
      <xdr:nvSpPr>
        <xdr:cNvPr id="403" name="【市民会館】&#10;有形固定資産減価償却率平均値テキスト">
          <a:extLst>
            <a:ext uri="{FF2B5EF4-FFF2-40B4-BE49-F238E27FC236}">
              <a16:creationId xmlns:a16="http://schemas.microsoft.com/office/drawing/2014/main" id="{00000000-0008-0000-0200-000093010000}"/>
            </a:ext>
          </a:extLst>
        </xdr:cNvPr>
        <xdr:cNvSpPr txBox="1"/>
      </xdr:nvSpPr>
      <xdr:spPr>
        <a:xfrm>
          <a:off x="4673600" y="177239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41729</xdr:rowOff>
    </xdr:from>
    <xdr:to>
      <xdr:col>24</xdr:col>
      <xdr:colOff>114300</xdr:colOff>
      <xdr:row>104</xdr:row>
      <xdr:rowOff>143329</xdr:rowOff>
    </xdr:to>
    <xdr:sp macro="" textlink="">
      <xdr:nvSpPr>
        <xdr:cNvPr id="404" name="フローチャート: 判断 403">
          <a:extLst>
            <a:ext uri="{FF2B5EF4-FFF2-40B4-BE49-F238E27FC236}">
              <a16:creationId xmlns:a16="http://schemas.microsoft.com/office/drawing/2014/main" id="{00000000-0008-0000-0200-000094010000}"/>
            </a:ext>
          </a:extLst>
        </xdr:cNvPr>
        <xdr:cNvSpPr/>
      </xdr:nvSpPr>
      <xdr:spPr>
        <a:xfrm>
          <a:off x="45847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907</xdr:rowOff>
    </xdr:from>
    <xdr:to>
      <xdr:col>20</xdr:col>
      <xdr:colOff>38100</xdr:colOff>
      <xdr:row>104</xdr:row>
      <xdr:rowOff>102507</xdr:rowOff>
    </xdr:to>
    <xdr:sp macro="" textlink="">
      <xdr:nvSpPr>
        <xdr:cNvPr id="405" name="フローチャート: 判断 404">
          <a:extLst>
            <a:ext uri="{FF2B5EF4-FFF2-40B4-BE49-F238E27FC236}">
              <a16:creationId xmlns:a16="http://schemas.microsoft.com/office/drawing/2014/main" id="{00000000-0008-0000-0200-000095010000}"/>
            </a:ext>
          </a:extLst>
        </xdr:cNvPr>
        <xdr:cNvSpPr/>
      </xdr:nvSpPr>
      <xdr:spPr>
        <a:xfrm>
          <a:off x="3746500" y="1783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23768</xdr:rowOff>
    </xdr:from>
    <xdr:to>
      <xdr:col>15</xdr:col>
      <xdr:colOff>101600</xdr:colOff>
      <xdr:row>104</xdr:row>
      <xdr:rowOff>125368</xdr:rowOff>
    </xdr:to>
    <xdr:sp macro="" textlink="">
      <xdr:nvSpPr>
        <xdr:cNvPr id="406" name="フローチャート: 判断 405">
          <a:extLst>
            <a:ext uri="{FF2B5EF4-FFF2-40B4-BE49-F238E27FC236}">
              <a16:creationId xmlns:a16="http://schemas.microsoft.com/office/drawing/2014/main" id="{00000000-0008-0000-0200-000096010000}"/>
            </a:ext>
          </a:extLst>
        </xdr:cNvPr>
        <xdr:cNvSpPr/>
      </xdr:nvSpPr>
      <xdr:spPr>
        <a:xfrm>
          <a:off x="2857500" y="17854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53158</xdr:rowOff>
    </xdr:from>
    <xdr:to>
      <xdr:col>10</xdr:col>
      <xdr:colOff>165100</xdr:colOff>
      <xdr:row>104</xdr:row>
      <xdr:rowOff>154758</xdr:rowOff>
    </xdr:to>
    <xdr:sp macro="" textlink="">
      <xdr:nvSpPr>
        <xdr:cNvPr id="407" name="フローチャート: 判断 406">
          <a:extLst>
            <a:ext uri="{FF2B5EF4-FFF2-40B4-BE49-F238E27FC236}">
              <a16:creationId xmlns:a16="http://schemas.microsoft.com/office/drawing/2014/main" id="{00000000-0008-0000-0200-000097010000}"/>
            </a:ext>
          </a:extLst>
        </xdr:cNvPr>
        <xdr:cNvSpPr/>
      </xdr:nvSpPr>
      <xdr:spPr>
        <a:xfrm>
          <a:off x="1968500" y="1788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4173</xdr:rowOff>
    </xdr:from>
    <xdr:to>
      <xdr:col>6</xdr:col>
      <xdr:colOff>38100</xdr:colOff>
      <xdr:row>104</xdr:row>
      <xdr:rowOff>105773</xdr:rowOff>
    </xdr:to>
    <xdr:sp macro="" textlink="">
      <xdr:nvSpPr>
        <xdr:cNvPr id="408" name="フローチャート: 判断 407">
          <a:extLst>
            <a:ext uri="{FF2B5EF4-FFF2-40B4-BE49-F238E27FC236}">
              <a16:creationId xmlns:a16="http://schemas.microsoft.com/office/drawing/2014/main" id="{00000000-0008-0000-0200-000098010000}"/>
            </a:ext>
          </a:extLst>
        </xdr:cNvPr>
        <xdr:cNvSpPr/>
      </xdr:nvSpPr>
      <xdr:spPr>
        <a:xfrm>
          <a:off x="1079500" y="1783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00000000-0008-0000-0200-000099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00000000-0008-0000-0200-00009A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00000000-0008-0000-0200-00009B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00000000-0008-0000-0200-00009C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00000000-0008-0000-0200-00009D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907</xdr:rowOff>
    </xdr:from>
    <xdr:to>
      <xdr:col>24</xdr:col>
      <xdr:colOff>114300</xdr:colOff>
      <xdr:row>105</xdr:row>
      <xdr:rowOff>102507</xdr:rowOff>
    </xdr:to>
    <xdr:sp macro="" textlink="">
      <xdr:nvSpPr>
        <xdr:cNvPr id="414" name="楕円 413">
          <a:extLst>
            <a:ext uri="{FF2B5EF4-FFF2-40B4-BE49-F238E27FC236}">
              <a16:creationId xmlns:a16="http://schemas.microsoft.com/office/drawing/2014/main" id="{00000000-0008-0000-0200-00009E010000}"/>
            </a:ext>
          </a:extLst>
        </xdr:cNvPr>
        <xdr:cNvSpPr/>
      </xdr:nvSpPr>
      <xdr:spPr>
        <a:xfrm>
          <a:off x="4584700" y="1800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150784</xdr:rowOff>
    </xdr:from>
    <xdr:ext cx="405111" cy="259045"/>
    <xdr:sp macro="" textlink="">
      <xdr:nvSpPr>
        <xdr:cNvPr id="415" name="【市民会館】&#10;有形固定資産減価償却率該当値テキスト">
          <a:extLst>
            <a:ext uri="{FF2B5EF4-FFF2-40B4-BE49-F238E27FC236}">
              <a16:creationId xmlns:a16="http://schemas.microsoft.com/office/drawing/2014/main" id="{00000000-0008-0000-0200-00009F010000}"/>
            </a:ext>
          </a:extLst>
        </xdr:cNvPr>
        <xdr:cNvSpPr txBox="1"/>
      </xdr:nvSpPr>
      <xdr:spPr>
        <a:xfrm>
          <a:off x="4673600" y="1798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144599</xdr:rowOff>
    </xdr:from>
    <xdr:to>
      <xdr:col>20</xdr:col>
      <xdr:colOff>38100</xdr:colOff>
      <xdr:row>105</xdr:row>
      <xdr:rowOff>74749</xdr:rowOff>
    </xdr:to>
    <xdr:sp macro="" textlink="">
      <xdr:nvSpPr>
        <xdr:cNvPr id="416" name="楕円 415">
          <a:extLst>
            <a:ext uri="{FF2B5EF4-FFF2-40B4-BE49-F238E27FC236}">
              <a16:creationId xmlns:a16="http://schemas.microsoft.com/office/drawing/2014/main" id="{00000000-0008-0000-0200-0000A0010000}"/>
            </a:ext>
          </a:extLst>
        </xdr:cNvPr>
        <xdr:cNvSpPr/>
      </xdr:nvSpPr>
      <xdr:spPr>
        <a:xfrm>
          <a:off x="3746500" y="1797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23949</xdr:rowOff>
    </xdr:from>
    <xdr:to>
      <xdr:col>24</xdr:col>
      <xdr:colOff>63500</xdr:colOff>
      <xdr:row>105</xdr:row>
      <xdr:rowOff>51707</xdr:rowOff>
    </xdr:to>
    <xdr:cxnSp macro="">
      <xdr:nvCxnSpPr>
        <xdr:cNvPr id="417" name="直線コネクタ 416">
          <a:extLst>
            <a:ext uri="{FF2B5EF4-FFF2-40B4-BE49-F238E27FC236}">
              <a16:creationId xmlns:a16="http://schemas.microsoft.com/office/drawing/2014/main" id="{00000000-0008-0000-0200-0000A1010000}"/>
            </a:ext>
          </a:extLst>
        </xdr:cNvPr>
        <xdr:cNvCxnSpPr/>
      </xdr:nvCxnSpPr>
      <xdr:spPr>
        <a:xfrm>
          <a:off x="3797300" y="18026199"/>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115207</xdr:rowOff>
    </xdr:from>
    <xdr:to>
      <xdr:col>15</xdr:col>
      <xdr:colOff>101600</xdr:colOff>
      <xdr:row>105</xdr:row>
      <xdr:rowOff>45357</xdr:rowOff>
    </xdr:to>
    <xdr:sp macro="" textlink="">
      <xdr:nvSpPr>
        <xdr:cNvPr id="418" name="楕円 417">
          <a:extLst>
            <a:ext uri="{FF2B5EF4-FFF2-40B4-BE49-F238E27FC236}">
              <a16:creationId xmlns:a16="http://schemas.microsoft.com/office/drawing/2014/main" id="{00000000-0008-0000-0200-0000A2010000}"/>
            </a:ext>
          </a:extLst>
        </xdr:cNvPr>
        <xdr:cNvSpPr/>
      </xdr:nvSpPr>
      <xdr:spPr>
        <a:xfrm>
          <a:off x="2857500" y="1794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166007</xdr:rowOff>
    </xdr:from>
    <xdr:to>
      <xdr:col>19</xdr:col>
      <xdr:colOff>177800</xdr:colOff>
      <xdr:row>105</xdr:row>
      <xdr:rowOff>23949</xdr:rowOff>
    </xdr:to>
    <xdr:cxnSp macro="">
      <xdr:nvCxnSpPr>
        <xdr:cNvPr id="419" name="直線コネクタ 418">
          <a:extLst>
            <a:ext uri="{FF2B5EF4-FFF2-40B4-BE49-F238E27FC236}">
              <a16:creationId xmlns:a16="http://schemas.microsoft.com/office/drawing/2014/main" id="{00000000-0008-0000-0200-0000A3010000}"/>
            </a:ext>
          </a:extLst>
        </xdr:cNvPr>
        <xdr:cNvCxnSpPr/>
      </xdr:nvCxnSpPr>
      <xdr:spPr>
        <a:xfrm>
          <a:off x="2908300" y="17996807"/>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82550</xdr:rowOff>
    </xdr:from>
    <xdr:to>
      <xdr:col>10</xdr:col>
      <xdr:colOff>165100</xdr:colOff>
      <xdr:row>105</xdr:row>
      <xdr:rowOff>12700</xdr:rowOff>
    </xdr:to>
    <xdr:sp macro="" textlink="">
      <xdr:nvSpPr>
        <xdr:cNvPr id="420" name="楕円 419">
          <a:extLst>
            <a:ext uri="{FF2B5EF4-FFF2-40B4-BE49-F238E27FC236}">
              <a16:creationId xmlns:a16="http://schemas.microsoft.com/office/drawing/2014/main" id="{00000000-0008-0000-0200-0000A4010000}"/>
            </a:ext>
          </a:extLst>
        </xdr:cNvPr>
        <xdr:cNvSpPr/>
      </xdr:nvSpPr>
      <xdr:spPr>
        <a:xfrm>
          <a:off x="1968500" y="1791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133350</xdr:rowOff>
    </xdr:from>
    <xdr:to>
      <xdr:col>15</xdr:col>
      <xdr:colOff>50800</xdr:colOff>
      <xdr:row>104</xdr:row>
      <xdr:rowOff>166007</xdr:rowOff>
    </xdr:to>
    <xdr:cxnSp macro="">
      <xdr:nvCxnSpPr>
        <xdr:cNvPr id="421" name="直線コネクタ 420">
          <a:extLst>
            <a:ext uri="{FF2B5EF4-FFF2-40B4-BE49-F238E27FC236}">
              <a16:creationId xmlns:a16="http://schemas.microsoft.com/office/drawing/2014/main" id="{00000000-0008-0000-0200-0000A5010000}"/>
            </a:ext>
          </a:extLst>
        </xdr:cNvPr>
        <xdr:cNvCxnSpPr/>
      </xdr:nvCxnSpPr>
      <xdr:spPr>
        <a:xfrm>
          <a:off x="2019300" y="1796415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7438</xdr:rowOff>
    </xdr:from>
    <xdr:to>
      <xdr:col>6</xdr:col>
      <xdr:colOff>38100</xdr:colOff>
      <xdr:row>104</xdr:row>
      <xdr:rowOff>109038</xdr:rowOff>
    </xdr:to>
    <xdr:sp macro="" textlink="">
      <xdr:nvSpPr>
        <xdr:cNvPr id="422" name="楕円 421">
          <a:extLst>
            <a:ext uri="{FF2B5EF4-FFF2-40B4-BE49-F238E27FC236}">
              <a16:creationId xmlns:a16="http://schemas.microsoft.com/office/drawing/2014/main" id="{00000000-0008-0000-0200-0000A6010000}"/>
            </a:ext>
          </a:extLst>
        </xdr:cNvPr>
        <xdr:cNvSpPr/>
      </xdr:nvSpPr>
      <xdr:spPr>
        <a:xfrm>
          <a:off x="1079500" y="1783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58238</xdr:rowOff>
    </xdr:from>
    <xdr:to>
      <xdr:col>10</xdr:col>
      <xdr:colOff>114300</xdr:colOff>
      <xdr:row>104</xdr:row>
      <xdr:rowOff>133350</xdr:rowOff>
    </xdr:to>
    <xdr:cxnSp macro="">
      <xdr:nvCxnSpPr>
        <xdr:cNvPr id="423" name="直線コネクタ 422">
          <a:extLst>
            <a:ext uri="{FF2B5EF4-FFF2-40B4-BE49-F238E27FC236}">
              <a16:creationId xmlns:a16="http://schemas.microsoft.com/office/drawing/2014/main" id="{00000000-0008-0000-0200-0000A7010000}"/>
            </a:ext>
          </a:extLst>
        </xdr:cNvPr>
        <xdr:cNvCxnSpPr/>
      </xdr:nvCxnSpPr>
      <xdr:spPr>
        <a:xfrm>
          <a:off x="1130300" y="17889038"/>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119034</xdr:rowOff>
    </xdr:from>
    <xdr:ext cx="405111" cy="259045"/>
    <xdr:sp macro="" textlink="">
      <xdr:nvSpPr>
        <xdr:cNvPr id="424" name="n_1aveValue【市民会館】&#10;有形固定資産減価償却率">
          <a:extLst>
            <a:ext uri="{FF2B5EF4-FFF2-40B4-BE49-F238E27FC236}">
              <a16:creationId xmlns:a16="http://schemas.microsoft.com/office/drawing/2014/main" id="{00000000-0008-0000-0200-0000A8010000}"/>
            </a:ext>
          </a:extLst>
        </xdr:cNvPr>
        <xdr:cNvSpPr txBox="1"/>
      </xdr:nvSpPr>
      <xdr:spPr>
        <a:xfrm>
          <a:off x="3582044" y="17606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141895</xdr:rowOff>
    </xdr:from>
    <xdr:ext cx="405111" cy="259045"/>
    <xdr:sp macro="" textlink="">
      <xdr:nvSpPr>
        <xdr:cNvPr id="425" name="n_2aveValue【市民会館】&#10;有形固定資産減価償却率">
          <a:extLst>
            <a:ext uri="{FF2B5EF4-FFF2-40B4-BE49-F238E27FC236}">
              <a16:creationId xmlns:a16="http://schemas.microsoft.com/office/drawing/2014/main" id="{00000000-0008-0000-0200-0000A9010000}"/>
            </a:ext>
          </a:extLst>
        </xdr:cNvPr>
        <xdr:cNvSpPr txBox="1"/>
      </xdr:nvSpPr>
      <xdr:spPr>
        <a:xfrm>
          <a:off x="2705744" y="17629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171285</xdr:rowOff>
    </xdr:from>
    <xdr:ext cx="405111" cy="259045"/>
    <xdr:sp macro="" textlink="">
      <xdr:nvSpPr>
        <xdr:cNvPr id="426" name="n_3aveValue【市民会館】&#10;有形固定資産減価償却率">
          <a:extLst>
            <a:ext uri="{FF2B5EF4-FFF2-40B4-BE49-F238E27FC236}">
              <a16:creationId xmlns:a16="http://schemas.microsoft.com/office/drawing/2014/main" id="{00000000-0008-0000-0200-0000AA010000}"/>
            </a:ext>
          </a:extLst>
        </xdr:cNvPr>
        <xdr:cNvSpPr txBox="1"/>
      </xdr:nvSpPr>
      <xdr:spPr>
        <a:xfrm>
          <a:off x="1816744" y="17659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122300</xdr:rowOff>
    </xdr:from>
    <xdr:ext cx="405111" cy="259045"/>
    <xdr:sp macro="" textlink="">
      <xdr:nvSpPr>
        <xdr:cNvPr id="427" name="n_4aveValue【市民会館】&#10;有形固定資産減価償却率">
          <a:extLst>
            <a:ext uri="{FF2B5EF4-FFF2-40B4-BE49-F238E27FC236}">
              <a16:creationId xmlns:a16="http://schemas.microsoft.com/office/drawing/2014/main" id="{00000000-0008-0000-0200-0000AB010000}"/>
            </a:ext>
          </a:extLst>
        </xdr:cNvPr>
        <xdr:cNvSpPr txBox="1"/>
      </xdr:nvSpPr>
      <xdr:spPr>
        <a:xfrm>
          <a:off x="927744" y="1761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65876</xdr:rowOff>
    </xdr:from>
    <xdr:ext cx="405111" cy="259045"/>
    <xdr:sp macro="" textlink="">
      <xdr:nvSpPr>
        <xdr:cNvPr id="428" name="n_1mainValue【市民会館】&#10;有形固定資産減価償却率">
          <a:extLst>
            <a:ext uri="{FF2B5EF4-FFF2-40B4-BE49-F238E27FC236}">
              <a16:creationId xmlns:a16="http://schemas.microsoft.com/office/drawing/2014/main" id="{00000000-0008-0000-0200-0000AC010000}"/>
            </a:ext>
          </a:extLst>
        </xdr:cNvPr>
        <xdr:cNvSpPr txBox="1"/>
      </xdr:nvSpPr>
      <xdr:spPr>
        <a:xfrm>
          <a:off x="3582044" y="1806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36484</xdr:rowOff>
    </xdr:from>
    <xdr:ext cx="405111" cy="259045"/>
    <xdr:sp macro="" textlink="">
      <xdr:nvSpPr>
        <xdr:cNvPr id="429" name="n_2mainValue【市民会館】&#10;有形固定資産減価償却率">
          <a:extLst>
            <a:ext uri="{FF2B5EF4-FFF2-40B4-BE49-F238E27FC236}">
              <a16:creationId xmlns:a16="http://schemas.microsoft.com/office/drawing/2014/main" id="{00000000-0008-0000-0200-0000AD010000}"/>
            </a:ext>
          </a:extLst>
        </xdr:cNvPr>
        <xdr:cNvSpPr txBox="1"/>
      </xdr:nvSpPr>
      <xdr:spPr>
        <a:xfrm>
          <a:off x="2705744" y="1803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3827</xdr:rowOff>
    </xdr:from>
    <xdr:ext cx="405111" cy="259045"/>
    <xdr:sp macro="" textlink="">
      <xdr:nvSpPr>
        <xdr:cNvPr id="430" name="n_3mainValue【市民会館】&#10;有形固定資産減価償却率">
          <a:extLst>
            <a:ext uri="{FF2B5EF4-FFF2-40B4-BE49-F238E27FC236}">
              <a16:creationId xmlns:a16="http://schemas.microsoft.com/office/drawing/2014/main" id="{00000000-0008-0000-0200-0000AE010000}"/>
            </a:ext>
          </a:extLst>
        </xdr:cNvPr>
        <xdr:cNvSpPr txBox="1"/>
      </xdr:nvSpPr>
      <xdr:spPr>
        <a:xfrm>
          <a:off x="1816744" y="1800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100165</xdr:rowOff>
    </xdr:from>
    <xdr:ext cx="405111" cy="259045"/>
    <xdr:sp macro="" textlink="">
      <xdr:nvSpPr>
        <xdr:cNvPr id="431" name="n_4mainValue【市民会館】&#10;有形固定資産減価償却率">
          <a:extLst>
            <a:ext uri="{FF2B5EF4-FFF2-40B4-BE49-F238E27FC236}">
              <a16:creationId xmlns:a16="http://schemas.microsoft.com/office/drawing/2014/main" id="{00000000-0008-0000-0200-0000AF010000}"/>
            </a:ext>
          </a:extLst>
        </xdr:cNvPr>
        <xdr:cNvSpPr txBox="1"/>
      </xdr:nvSpPr>
      <xdr:spPr>
        <a:xfrm>
          <a:off x="927744" y="17930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2" name="正方形/長方形 431">
          <a:extLst>
            <a:ext uri="{FF2B5EF4-FFF2-40B4-BE49-F238E27FC236}">
              <a16:creationId xmlns:a16="http://schemas.microsoft.com/office/drawing/2014/main" id="{00000000-0008-0000-0200-0000B0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3" name="正方形/長方形 432">
          <a:extLst>
            <a:ext uri="{FF2B5EF4-FFF2-40B4-BE49-F238E27FC236}">
              <a16:creationId xmlns:a16="http://schemas.microsoft.com/office/drawing/2014/main" id="{00000000-0008-0000-0200-0000B1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4" name="正方形/長方形 433">
          <a:extLst>
            <a:ext uri="{FF2B5EF4-FFF2-40B4-BE49-F238E27FC236}">
              <a16:creationId xmlns:a16="http://schemas.microsoft.com/office/drawing/2014/main" id="{00000000-0008-0000-0200-0000B2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5" name="正方形/長方形 434">
          <a:extLst>
            <a:ext uri="{FF2B5EF4-FFF2-40B4-BE49-F238E27FC236}">
              <a16:creationId xmlns:a16="http://schemas.microsoft.com/office/drawing/2014/main" id="{00000000-0008-0000-0200-0000B3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6" name="正方形/長方形 435">
          <a:extLst>
            <a:ext uri="{FF2B5EF4-FFF2-40B4-BE49-F238E27FC236}">
              <a16:creationId xmlns:a16="http://schemas.microsoft.com/office/drawing/2014/main" id="{00000000-0008-0000-0200-0000B4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7" name="正方形/長方形 436">
          <a:extLst>
            <a:ext uri="{FF2B5EF4-FFF2-40B4-BE49-F238E27FC236}">
              <a16:creationId xmlns:a16="http://schemas.microsoft.com/office/drawing/2014/main" id="{00000000-0008-0000-0200-0000B5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8" name="正方形/長方形 437">
          <a:extLst>
            <a:ext uri="{FF2B5EF4-FFF2-40B4-BE49-F238E27FC236}">
              <a16:creationId xmlns:a16="http://schemas.microsoft.com/office/drawing/2014/main" id="{00000000-0008-0000-0200-0000B6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9" name="正方形/長方形 438">
          <a:extLst>
            <a:ext uri="{FF2B5EF4-FFF2-40B4-BE49-F238E27FC236}">
              <a16:creationId xmlns:a16="http://schemas.microsoft.com/office/drawing/2014/main" id="{00000000-0008-0000-0200-0000B7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0" name="テキスト ボックス 439">
          <a:extLst>
            <a:ext uri="{FF2B5EF4-FFF2-40B4-BE49-F238E27FC236}">
              <a16:creationId xmlns:a16="http://schemas.microsoft.com/office/drawing/2014/main" id="{00000000-0008-0000-0200-0000B8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1" name="直線コネクタ 440">
          <a:extLst>
            <a:ext uri="{FF2B5EF4-FFF2-40B4-BE49-F238E27FC236}">
              <a16:creationId xmlns:a16="http://schemas.microsoft.com/office/drawing/2014/main" id="{00000000-0008-0000-0200-0000B9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2" name="直線コネクタ 441">
          <a:extLst>
            <a:ext uri="{FF2B5EF4-FFF2-40B4-BE49-F238E27FC236}">
              <a16:creationId xmlns:a16="http://schemas.microsoft.com/office/drawing/2014/main" id="{00000000-0008-0000-0200-0000BA010000}"/>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43" name="テキスト ボックス 442">
          <a:extLst>
            <a:ext uri="{FF2B5EF4-FFF2-40B4-BE49-F238E27FC236}">
              <a16:creationId xmlns:a16="http://schemas.microsoft.com/office/drawing/2014/main" id="{00000000-0008-0000-0200-0000BB010000}"/>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4" name="直線コネクタ 443">
          <a:extLst>
            <a:ext uri="{FF2B5EF4-FFF2-40B4-BE49-F238E27FC236}">
              <a16:creationId xmlns:a16="http://schemas.microsoft.com/office/drawing/2014/main" id="{00000000-0008-0000-0200-0000BC010000}"/>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45" name="テキスト ボックス 444">
          <a:extLst>
            <a:ext uri="{FF2B5EF4-FFF2-40B4-BE49-F238E27FC236}">
              <a16:creationId xmlns:a16="http://schemas.microsoft.com/office/drawing/2014/main" id="{00000000-0008-0000-0200-0000BD010000}"/>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6" name="直線コネクタ 445">
          <a:extLst>
            <a:ext uri="{FF2B5EF4-FFF2-40B4-BE49-F238E27FC236}">
              <a16:creationId xmlns:a16="http://schemas.microsoft.com/office/drawing/2014/main" id="{00000000-0008-0000-0200-0000BE010000}"/>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47" name="テキスト ボックス 446">
          <a:extLst>
            <a:ext uri="{FF2B5EF4-FFF2-40B4-BE49-F238E27FC236}">
              <a16:creationId xmlns:a16="http://schemas.microsoft.com/office/drawing/2014/main" id="{00000000-0008-0000-0200-0000BF010000}"/>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8" name="直線コネクタ 447">
          <a:extLst>
            <a:ext uri="{FF2B5EF4-FFF2-40B4-BE49-F238E27FC236}">
              <a16:creationId xmlns:a16="http://schemas.microsoft.com/office/drawing/2014/main" id="{00000000-0008-0000-0200-0000C0010000}"/>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49" name="テキスト ボックス 448">
          <a:extLst>
            <a:ext uri="{FF2B5EF4-FFF2-40B4-BE49-F238E27FC236}">
              <a16:creationId xmlns:a16="http://schemas.microsoft.com/office/drawing/2014/main" id="{00000000-0008-0000-0200-0000C1010000}"/>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0" name="直線コネクタ 449">
          <a:extLst>
            <a:ext uri="{FF2B5EF4-FFF2-40B4-BE49-F238E27FC236}">
              <a16:creationId xmlns:a16="http://schemas.microsoft.com/office/drawing/2014/main" id="{00000000-0008-0000-0200-0000C2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1" name="テキスト ボックス 450">
          <a:extLst>
            <a:ext uri="{FF2B5EF4-FFF2-40B4-BE49-F238E27FC236}">
              <a16:creationId xmlns:a16="http://schemas.microsoft.com/office/drawing/2014/main" id="{00000000-0008-0000-0200-0000C3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2" name="【市民会館】&#10;一人当たり面積グラフ枠">
          <a:extLst>
            <a:ext uri="{FF2B5EF4-FFF2-40B4-BE49-F238E27FC236}">
              <a16:creationId xmlns:a16="http://schemas.microsoft.com/office/drawing/2014/main" id="{00000000-0008-0000-0200-0000C4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149352</xdr:rowOff>
    </xdr:from>
    <xdr:to>
      <xdr:col>54</xdr:col>
      <xdr:colOff>189865</xdr:colOff>
      <xdr:row>107</xdr:row>
      <xdr:rowOff>142494</xdr:rowOff>
    </xdr:to>
    <xdr:cxnSp macro="">
      <xdr:nvCxnSpPr>
        <xdr:cNvPr id="453" name="直線コネクタ 452">
          <a:extLst>
            <a:ext uri="{FF2B5EF4-FFF2-40B4-BE49-F238E27FC236}">
              <a16:creationId xmlns:a16="http://schemas.microsoft.com/office/drawing/2014/main" id="{00000000-0008-0000-0200-0000C5010000}"/>
            </a:ext>
          </a:extLst>
        </xdr:cNvPr>
        <xdr:cNvCxnSpPr/>
      </xdr:nvCxnSpPr>
      <xdr:spPr>
        <a:xfrm flipV="1">
          <a:off x="10476865" y="17294352"/>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146321</xdr:rowOff>
    </xdr:from>
    <xdr:ext cx="469744" cy="259045"/>
    <xdr:sp macro="" textlink="">
      <xdr:nvSpPr>
        <xdr:cNvPr id="454" name="【市民会館】&#10;一人当たり面積最小値テキスト">
          <a:extLst>
            <a:ext uri="{FF2B5EF4-FFF2-40B4-BE49-F238E27FC236}">
              <a16:creationId xmlns:a16="http://schemas.microsoft.com/office/drawing/2014/main" id="{00000000-0008-0000-0200-0000C6010000}"/>
            </a:ext>
          </a:extLst>
        </xdr:cNvPr>
        <xdr:cNvSpPr txBox="1"/>
      </xdr:nvSpPr>
      <xdr:spPr>
        <a:xfrm>
          <a:off x="10515600" y="18491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142494</xdr:rowOff>
    </xdr:from>
    <xdr:to>
      <xdr:col>55</xdr:col>
      <xdr:colOff>88900</xdr:colOff>
      <xdr:row>107</xdr:row>
      <xdr:rowOff>142494</xdr:rowOff>
    </xdr:to>
    <xdr:cxnSp macro="">
      <xdr:nvCxnSpPr>
        <xdr:cNvPr id="455" name="直線コネクタ 454">
          <a:extLst>
            <a:ext uri="{FF2B5EF4-FFF2-40B4-BE49-F238E27FC236}">
              <a16:creationId xmlns:a16="http://schemas.microsoft.com/office/drawing/2014/main" id="{00000000-0008-0000-0200-0000C7010000}"/>
            </a:ext>
          </a:extLst>
        </xdr:cNvPr>
        <xdr:cNvCxnSpPr/>
      </xdr:nvCxnSpPr>
      <xdr:spPr>
        <a:xfrm>
          <a:off x="10388600" y="1848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96029</xdr:rowOff>
    </xdr:from>
    <xdr:ext cx="469744" cy="259045"/>
    <xdr:sp macro="" textlink="">
      <xdr:nvSpPr>
        <xdr:cNvPr id="456" name="【市民会館】&#10;一人当たり面積最大値テキスト">
          <a:extLst>
            <a:ext uri="{FF2B5EF4-FFF2-40B4-BE49-F238E27FC236}">
              <a16:creationId xmlns:a16="http://schemas.microsoft.com/office/drawing/2014/main" id="{00000000-0008-0000-0200-0000C8010000}"/>
            </a:ext>
          </a:extLst>
        </xdr:cNvPr>
        <xdr:cNvSpPr txBox="1"/>
      </xdr:nvSpPr>
      <xdr:spPr>
        <a:xfrm>
          <a:off x="10515600" y="17069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149352</xdr:rowOff>
    </xdr:from>
    <xdr:to>
      <xdr:col>55</xdr:col>
      <xdr:colOff>88900</xdr:colOff>
      <xdr:row>100</xdr:row>
      <xdr:rowOff>149352</xdr:rowOff>
    </xdr:to>
    <xdr:cxnSp macro="">
      <xdr:nvCxnSpPr>
        <xdr:cNvPr id="457" name="直線コネクタ 456">
          <a:extLst>
            <a:ext uri="{FF2B5EF4-FFF2-40B4-BE49-F238E27FC236}">
              <a16:creationId xmlns:a16="http://schemas.microsoft.com/office/drawing/2014/main" id="{00000000-0008-0000-0200-0000C9010000}"/>
            </a:ext>
          </a:extLst>
        </xdr:cNvPr>
        <xdr:cNvCxnSpPr/>
      </xdr:nvCxnSpPr>
      <xdr:spPr>
        <a:xfrm>
          <a:off x="10388600" y="17294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83838</xdr:rowOff>
    </xdr:from>
    <xdr:ext cx="469744" cy="259045"/>
    <xdr:sp macro="" textlink="">
      <xdr:nvSpPr>
        <xdr:cNvPr id="458" name="【市民会館】&#10;一人当たり面積平均値テキスト">
          <a:extLst>
            <a:ext uri="{FF2B5EF4-FFF2-40B4-BE49-F238E27FC236}">
              <a16:creationId xmlns:a16="http://schemas.microsoft.com/office/drawing/2014/main" id="{00000000-0008-0000-0200-0000CA010000}"/>
            </a:ext>
          </a:extLst>
        </xdr:cNvPr>
        <xdr:cNvSpPr txBox="1"/>
      </xdr:nvSpPr>
      <xdr:spPr>
        <a:xfrm>
          <a:off x="10515600" y="18086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105411</xdr:rowOff>
    </xdr:from>
    <xdr:to>
      <xdr:col>55</xdr:col>
      <xdr:colOff>50800</xdr:colOff>
      <xdr:row>106</xdr:row>
      <xdr:rowOff>35561</xdr:rowOff>
    </xdr:to>
    <xdr:sp macro="" textlink="">
      <xdr:nvSpPr>
        <xdr:cNvPr id="459" name="フローチャート: 判断 458">
          <a:extLst>
            <a:ext uri="{FF2B5EF4-FFF2-40B4-BE49-F238E27FC236}">
              <a16:creationId xmlns:a16="http://schemas.microsoft.com/office/drawing/2014/main" id="{00000000-0008-0000-0200-0000CB010000}"/>
            </a:ext>
          </a:extLst>
        </xdr:cNvPr>
        <xdr:cNvSpPr/>
      </xdr:nvSpPr>
      <xdr:spPr>
        <a:xfrm>
          <a:off x="104267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105411</xdr:rowOff>
    </xdr:from>
    <xdr:to>
      <xdr:col>50</xdr:col>
      <xdr:colOff>165100</xdr:colOff>
      <xdr:row>106</xdr:row>
      <xdr:rowOff>35561</xdr:rowOff>
    </xdr:to>
    <xdr:sp macro="" textlink="">
      <xdr:nvSpPr>
        <xdr:cNvPr id="460" name="フローチャート: 判断 459">
          <a:extLst>
            <a:ext uri="{FF2B5EF4-FFF2-40B4-BE49-F238E27FC236}">
              <a16:creationId xmlns:a16="http://schemas.microsoft.com/office/drawing/2014/main" id="{00000000-0008-0000-0200-0000CC010000}"/>
            </a:ext>
          </a:extLst>
        </xdr:cNvPr>
        <xdr:cNvSpPr/>
      </xdr:nvSpPr>
      <xdr:spPr>
        <a:xfrm>
          <a:off x="9588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119126</xdr:rowOff>
    </xdr:from>
    <xdr:to>
      <xdr:col>46</xdr:col>
      <xdr:colOff>38100</xdr:colOff>
      <xdr:row>106</xdr:row>
      <xdr:rowOff>49276</xdr:rowOff>
    </xdr:to>
    <xdr:sp macro="" textlink="">
      <xdr:nvSpPr>
        <xdr:cNvPr id="461" name="フローチャート: 判断 460">
          <a:extLst>
            <a:ext uri="{FF2B5EF4-FFF2-40B4-BE49-F238E27FC236}">
              <a16:creationId xmlns:a16="http://schemas.microsoft.com/office/drawing/2014/main" id="{00000000-0008-0000-0200-0000CD010000}"/>
            </a:ext>
          </a:extLst>
        </xdr:cNvPr>
        <xdr:cNvSpPr/>
      </xdr:nvSpPr>
      <xdr:spPr>
        <a:xfrm>
          <a:off x="8699500" y="1812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2539</xdr:rowOff>
    </xdr:from>
    <xdr:to>
      <xdr:col>41</xdr:col>
      <xdr:colOff>101600</xdr:colOff>
      <xdr:row>106</xdr:row>
      <xdr:rowOff>104139</xdr:rowOff>
    </xdr:to>
    <xdr:sp macro="" textlink="">
      <xdr:nvSpPr>
        <xdr:cNvPr id="462" name="フローチャート: 判断 461">
          <a:extLst>
            <a:ext uri="{FF2B5EF4-FFF2-40B4-BE49-F238E27FC236}">
              <a16:creationId xmlns:a16="http://schemas.microsoft.com/office/drawing/2014/main" id="{00000000-0008-0000-0200-0000CE010000}"/>
            </a:ext>
          </a:extLst>
        </xdr:cNvPr>
        <xdr:cNvSpPr/>
      </xdr:nvSpPr>
      <xdr:spPr>
        <a:xfrm>
          <a:off x="78105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7113</xdr:rowOff>
    </xdr:from>
    <xdr:to>
      <xdr:col>36</xdr:col>
      <xdr:colOff>165100</xdr:colOff>
      <xdr:row>106</xdr:row>
      <xdr:rowOff>108713</xdr:rowOff>
    </xdr:to>
    <xdr:sp macro="" textlink="">
      <xdr:nvSpPr>
        <xdr:cNvPr id="463" name="フローチャート: 判断 462">
          <a:extLst>
            <a:ext uri="{FF2B5EF4-FFF2-40B4-BE49-F238E27FC236}">
              <a16:creationId xmlns:a16="http://schemas.microsoft.com/office/drawing/2014/main" id="{00000000-0008-0000-0200-0000CF010000}"/>
            </a:ext>
          </a:extLst>
        </xdr:cNvPr>
        <xdr:cNvSpPr/>
      </xdr:nvSpPr>
      <xdr:spPr>
        <a:xfrm>
          <a:off x="6921500" y="1818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4" name="テキスト ボックス 463">
          <a:extLst>
            <a:ext uri="{FF2B5EF4-FFF2-40B4-BE49-F238E27FC236}">
              <a16:creationId xmlns:a16="http://schemas.microsoft.com/office/drawing/2014/main" id="{00000000-0008-0000-0200-0000D0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00000000-0008-0000-0200-0000D1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00000000-0008-0000-0200-0000D2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00000000-0008-0000-0200-0000D3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00000000-0008-0000-0200-0000D4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9398</xdr:rowOff>
    </xdr:from>
    <xdr:to>
      <xdr:col>55</xdr:col>
      <xdr:colOff>50800</xdr:colOff>
      <xdr:row>103</xdr:row>
      <xdr:rowOff>110998</xdr:rowOff>
    </xdr:to>
    <xdr:sp macro="" textlink="">
      <xdr:nvSpPr>
        <xdr:cNvPr id="469" name="楕円 468">
          <a:extLst>
            <a:ext uri="{FF2B5EF4-FFF2-40B4-BE49-F238E27FC236}">
              <a16:creationId xmlns:a16="http://schemas.microsoft.com/office/drawing/2014/main" id="{00000000-0008-0000-0200-0000D5010000}"/>
            </a:ext>
          </a:extLst>
        </xdr:cNvPr>
        <xdr:cNvSpPr/>
      </xdr:nvSpPr>
      <xdr:spPr>
        <a:xfrm>
          <a:off x="10426700" y="17668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102</xdr:row>
      <xdr:rowOff>32275</xdr:rowOff>
    </xdr:from>
    <xdr:ext cx="469744" cy="259045"/>
    <xdr:sp macro="" textlink="">
      <xdr:nvSpPr>
        <xdr:cNvPr id="470" name="【市民会館】&#10;一人当たり面積該当値テキスト">
          <a:extLst>
            <a:ext uri="{FF2B5EF4-FFF2-40B4-BE49-F238E27FC236}">
              <a16:creationId xmlns:a16="http://schemas.microsoft.com/office/drawing/2014/main" id="{00000000-0008-0000-0200-0000D6010000}"/>
            </a:ext>
          </a:extLst>
        </xdr:cNvPr>
        <xdr:cNvSpPr txBox="1"/>
      </xdr:nvSpPr>
      <xdr:spPr>
        <a:xfrm>
          <a:off x="10515600" y="17520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13970</xdr:rowOff>
    </xdr:from>
    <xdr:to>
      <xdr:col>50</xdr:col>
      <xdr:colOff>165100</xdr:colOff>
      <xdr:row>103</xdr:row>
      <xdr:rowOff>115570</xdr:rowOff>
    </xdr:to>
    <xdr:sp macro="" textlink="">
      <xdr:nvSpPr>
        <xdr:cNvPr id="471" name="楕円 470">
          <a:extLst>
            <a:ext uri="{FF2B5EF4-FFF2-40B4-BE49-F238E27FC236}">
              <a16:creationId xmlns:a16="http://schemas.microsoft.com/office/drawing/2014/main" id="{00000000-0008-0000-0200-0000D7010000}"/>
            </a:ext>
          </a:extLst>
        </xdr:cNvPr>
        <xdr:cNvSpPr/>
      </xdr:nvSpPr>
      <xdr:spPr>
        <a:xfrm>
          <a:off x="9588500" y="1767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103</xdr:row>
      <xdr:rowOff>60198</xdr:rowOff>
    </xdr:from>
    <xdr:to>
      <xdr:col>55</xdr:col>
      <xdr:colOff>0</xdr:colOff>
      <xdr:row>103</xdr:row>
      <xdr:rowOff>64770</xdr:rowOff>
    </xdr:to>
    <xdr:cxnSp macro="">
      <xdr:nvCxnSpPr>
        <xdr:cNvPr id="472" name="直線コネクタ 471">
          <a:extLst>
            <a:ext uri="{FF2B5EF4-FFF2-40B4-BE49-F238E27FC236}">
              <a16:creationId xmlns:a16="http://schemas.microsoft.com/office/drawing/2014/main" id="{00000000-0008-0000-0200-0000D8010000}"/>
            </a:ext>
          </a:extLst>
        </xdr:cNvPr>
        <xdr:cNvCxnSpPr/>
      </xdr:nvCxnSpPr>
      <xdr:spPr>
        <a:xfrm flipV="1">
          <a:off x="9639300" y="1771954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103</xdr:row>
      <xdr:rowOff>13970</xdr:rowOff>
    </xdr:from>
    <xdr:to>
      <xdr:col>46</xdr:col>
      <xdr:colOff>38100</xdr:colOff>
      <xdr:row>103</xdr:row>
      <xdr:rowOff>115570</xdr:rowOff>
    </xdr:to>
    <xdr:sp macro="" textlink="">
      <xdr:nvSpPr>
        <xdr:cNvPr id="473" name="楕円 472">
          <a:extLst>
            <a:ext uri="{FF2B5EF4-FFF2-40B4-BE49-F238E27FC236}">
              <a16:creationId xmlns:a16="http://schemas.microsoft.com/office/drawing/2014/main" id="{00000000-0008-0000-0200-0000D9010000}"/>
            </a:ext>
          </a:extLst>
        </xdr:cNvPr>
        <xdr:cNvSpPr/>
      </xdr:nvSpPr>
      <xdr:spPr>
        <a:xfrm>
          <a:off x="8699500" y="1767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103</xdr:row>
      <xdr:rowOff>64770</xdr:rowOff>
    </xdr:from>
    <xdr:to>
      <xdr:col>50</xdr:col>
      <xdr:colOff>114300</xdr:colOff>
      <xdr:row>103</xdr:row>
      <xdr:rowOff>64770</xdr:rowOff>
    </xdr:to>
    <xdr:cxnSp macro="">
      <xdr:nvCxnSpPr>
        <xdr:cNvPr id="474" name="直線コネクタ 473">
          <a:extLst>
            <a:ext uri="{FF2B5EF4-FFF2-40B4-BE49-F238E27FC236}">
              <a16:creationId xmlns:a16="http://schemas.microsoft.com/office/drawing/2014/main" id="{00000000-0008-0000-0200-0000DA010000}"/>
            </a:ext>
          </a:extLst>
        </xdr:cNvPr>
        <xdr:cNvCxnSpPr/>
      </xdr:nvCxnSpPr>
      <xdr:spPr>
        <a:xfrm>
          <a:off x="8750300" y="177241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103</xdr:row>
      <xdr:rowOff>18542</xdr:rowOff>
    </xdr:from>
    <xdr:to>
      <xdr:col>41</xdr:col>
      <xdr:colOff>101600</xdr:colOff>
      <xdr:row>103</xdr:row>
      <xdr:rowOff>120142</xdr:rowOff>
    </xdr:to>
    <xdr:sp macro="" textlink="">
      <xdr:nvSpPr>
        <xdr:cNvPr id="475" name="楕円 474">
          <a:extLst>
            <a:ext uri="{FF2B5EF4-FFF2-40B4-BE49-F238E27FC236}">
              <a16:creationId xmlns:a16="http://schemas.microsoft.com/office/drawing/2014/main" id="{00000000-0008-0000-0200-0000DB010000}"/>
            </a:ext>
          </a:extLst>
        </xdr:cNvPr>
        <xdr:cNvSpPr/>
      </xdr:nvSpPr>
      <xdr:spPr>
        <a:xfrm>
          <a:off x="7810500" y="1767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103</xdr:row>
      <xdr:rowOff>64770</xdr:rowOff>
    </xdr:from>
    <xdr:to>
      <xdr:col>45</xdr:col>
      <xdr:colOff>177800</xdr:colOff>
      <xdr:row>103</xdr:row>
      <xdr:rowOff>69342</xdr:rowOff>
    </xdr:to>
    <xdr:cxnSp macro="">
      <xdr:nvCxnSpPr>
        <xdr:cNvPr id="476" name="直線コネクタ 475">
          <a:extLst>
            <a:ext uri="{FF2B5EF4-FFF2-40B4-BE49-F238E27FC236}">
              <a16:creationId xmlns:a16="http://schemas.microsoft.com/office/drawing/2014/main" id="{00000000-0008-0000-0200-0000DC010000}"/>
            </a:ext>
          </a:extLst>
        </xdr:cNvPr>
        <xdr:cNvCxnSpPr/>
      </xdr:nvCxnSpPr>
      <xdr:spPr>
        <a:xfrm flipV="1">
          <a:off x="7861300" y="177241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103</xdr:row>
      <xdr:rowOff>23113</xdr:rowOff>
    </xdr:from>
    <xdr:to>
      <xdr:col>36</xdr:col>
      <xdr:colOff>165100</xdr:colOff>
      <xdr:row>103</xdr:row>
      <xdr:rowOff>124713</xdr:rowOff>
    </xdr:to>
    <xdr:sp macro="" textlink="">
      <xdr:nvSpPr>
        <xdr:cNvPr id="477" name="楕円 476">
          <a:extLst>
            <a:ext uri="{FF2B5EF4-FFF2-40B4-BE49-F238E27FC236}">
              <a16:creationId xmlns:a16="http://schemas.microsoft.com/office/drawing/2014/main" id="{00000000-0008-0000-0200-0000DD010000}"/>
            </a:ext>
          </a:extLst>
        </xdr:cNvPr>
        <xdr:cNvSpPr/>
      </xdr:nvSpPr>
      <xdr:spPr>
        <a:xfrm>
          <a:off x="6921500" y="17682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103</xdr:row>
      <xdr:rowOff>69342</xdr:rowOff>
    </xdr:from>
    <xdr:to>
      <xdr:col>41</xdr:col>
      <xdr:colOff>50800</xdr:colOff>
      <xdr:row>103</xdr:row>
      <xdr:rowOff>73913</xdr:rowOff>
    </xdr:to>
    <xdr:cxnSp macro="">
      <xdr:nvCxnSpPr>
        <xdr:cNvPr id="478" name="直線コネクタ 477">
          <a:extLst>
            <a:ext uri="{FF2B5EF4-FFF2-40B4-BE49-F238E27FC236}">
              <a16:creationId xmlns:a16="http://schemas.microsoft.com/office/drawing/2014/main" id="{00000000-0008-0000-0200-0000DE010000}"/>
            </a:ext>
          </a:extLst>
        </xdr:cNvPr>
        <xdr:cNvCxnSpPr/>
      </xdr:nvCxnSpPr>
      <xdr:spPr>
        <a:xfrm flipV="1">
          <a:off x="6972300" y="17728692"/>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26688</xdr:rowOff>
    </xdr:from>
    <xdr:ext cx="469744" cy="259045"/>
    <xdr:sp macro="" textlink="">
      <xdr:nvSpPr>
        <xdr:cNvPr id="479" name="n_1aveValue【市民会館】&#10;一人当たり面積">
          <a:extLst>
            <a:ext uri="{FF2B5EF4-FFF2-40B4-BE49-F238E27FC236}">
              <a16:creationId xmlns:a16="http://schemas.microsoft.com/office/drawing/2014/main" id="{00000000-0008-0000-0200-0000DF010000}"/>
            </a:ext>
          </a:extLst>
        </xdr:cNvPr>
        <xdr:cNvSpPr txBox="1"/>
      </xdr:nvSpPr>
      <xdr:spPr>
        <a:xfrm>
          <a:off x="9391727" y="1820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40403</xdr:rowOff>
    </xdr:from>
    <xdr:ext cx="469744" cy="259045"/>
    <xdr:sp macro="" textlink="">
      <xdr:nvSpPr>
        <xdr:cNvPr id="480" name="n_2aveValue【市民会館】&#10;一人当たり面積">
          <a:extLst>
            <a:ext uri="{FF2B5EF4-FFF2-40B4-BE49-F238E27FC236}">
              <a16:creationId xmlns:a16="http://schemas.microsoft.com/office/drawing/2014/main" id="{00000000-0008-0000-0200-0000E0010000}"/>
            </a:ext>
          </a:extLst>
        </xdr:cNvPr>
        <xdr:cNvSpPr txBox="1"/>
      </xdr:nvSpPr>
      <xdr:spPr>
        <a:xfrm>
          <a:off x="8515427" y="1821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95266</xdr:rowOff>
    </xdr:from>
    <xdr:ext cx="469744" cy="259045"/>
    <xdr:sp macro="" textlink="">
      <xdr:nvSpPr>
        <xdr:cNvPr id="481" name="n_3aveValue【市民会館】&#10;一人当たり面積">
          <a:extLst>
            <a:ext uri="{FF2B5EF4-FFF2-40B4-BE49-F238E27FC236}">
              <a16:creationId xmlns:a16="http://schemas.microsoft.com/office/drawing/2014/main" id="{00000000-0008-0000-0200-0000E1010000}"/>
            </a:ext>
          </a:extLst>
        </xdr:cNvPr>
        <xdr:cNvSpPr txBox="1"/>
      </xdr:nvSpPr>
      <xdr:spPr>
        <a:xfrm>
          <a:off x="7626427" y="1826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99840</xdr:rowOff>
    </xdr:from>
    <xdr:ext cx="469744" cy="259045"/>
    <xdr:sp macro="" textlink="">
      <xdr:nvSpPr>
        <xdr:cNvPr id="482" name="n_4aveValue【市民会館】&#10;一人当たり面積">
          <a:extLst>
            <a:ext uri="{FF2B5EF4-FFF2-40B4-BE49-F238E27FC236}">
              <a16:creationId xmlns:a16="http://schemas.microsoft.com/office/drawing/2014/main" id="{00000000-0008-0000-0200-0000E2010000}"/>
            </a:ext>
          </a:extLst>
        </xdr:cNvPr>
        <xdr:cNvSpPr txBox="1"/>
      </xdr:nvSpPr>
      <xdr:spPr>
        <a:xfrm>
          <a:off x="6737427" y="18273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101</xdr:row>
      <xdr:rowOff>132097</xdr:rowOff>
    </xdr:from>
    <xdr:ext cx="469744" cy="259045"/>
    <xdr:sp macro="" textlink="">
      <xdr:nvSpPr>
        <xdr:cNvPr id="483" name="n_1mainValue【市民会館】&#10;一人当たり面積">
          <a:extLst>
            <a:ext uri="{FF2B5EF4-FFF2-40B4-BE49-F238E27FC236}">
              <a16:creationId xmlns:a16="http://schemas.microsoft.com/office/drawing/2014/main" id="{00000000-0008-0000-0200-0000E3010000}"/>
            </a:ext>
          </a:extLst>
        </xdr:cNvPr>
        <xdr:cNvSpPr txBox="1"/>
      </xdr:nvSpPr>
      <xdr:spPr>
        <a:xfrm>
          <a:off x="9391727" y="17448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101</xdr:row>
      <xdr:rowOff>132097</xdr:rowOff>
    </xdr:from>
    <xdr:ext cx="469744" cy="259045"/>
    <xdr:sp macro="" textlink="">
      <xdr:nvSpPr>
        <xdr:cNvPr id="484" name="n_2mainValue【市民会館】&#10;一人当たり面積">
          <a:extLst>
            <a:ext uri="{FF2B5EF4-FFF2-40B4-BE49-F238E27FC236}">
              <a16:creationId xmlns:a16="http://schemas.microsoft.com/office/drawing/2014/main" id="{00000000-0008-0000-0200-0000E4010000}"/>
            </a:ext>
          </a:extLst>
        </xdr:cNvPr>
        <xdr:cNvSpPr txBox="1"/>
      </xdr:nvSpPr>
      <xdr:spPr>
        <a:xfrm>
          <a:off x="8515427" y="17448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101</xdr:row>
      <xdr:rowOff>136669</xdr:rowOff>
    </xdr:from>
    <xdr:ext cx="469744" cy="259045"/>
    <xdr:sp macro="" textlink="">
      <xdr:nvSpPr>
        <xdr:cNvPr id="485" name="n_3mainValue【市民会館】&#10;一人当たり面積">
          <a:extLst>
            <a:ext uri="{FF2B5EF4-FFF2-40B4-BE49-F238E27FC236}">
              <a16:creationId xmlns:a16="http://schemas.microsoft.com/office/drawing/2014/main" id="{00000000-0008-0000-0200-0000E5010000}"/>
            </a:ext>
          </a:extLst>
        </xdr:cNvPr>
        <xdr:cNvSpPr txBox="1"/>
      </xdr:nvSpPr>
      <xdr:spPr>
        <a:xfrm>
          <a:off x="7626427" y="17453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101</xdr:row>
      <xdr:rowOff>141240</xdr:rowOff>
    </xdr:from>
    <xdr:ext cx="469744" cy="259045"/>
    <xdr:sp macro="" textlink="">
      <xdr:nvSpPr>
        <xdr:cNvPr id="486" name="n_4mainValue【市民会館】&#10;一人当たり面積">
          <a:extLst>
            <a:ext uri="{FF2B5EF4-FFF2-40B4-BE49-F238E27FC236}">
              <a16:creationId xmlns:a16="http://schemas.microsoft.com/office/drawing/2014/main" id="{00000000-0008-0000-0200-0000E6010000}"/>
            </a:ext>
          </a:extLst>
        </xdr:cNvPr>
        <xdr:cNvSpPr txBox="1"/>
      </xdr:nvSpPr>
      <xdr:spPr>
        <a:xfrm>
          <a:off x="6737427" y="17457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7" name="正方形/長方形 486">
          <a:extLst>
            <a:ext uri="{FF2B5EF4-FFF2-40B4-BE49-F238E27FC236}">
              <a16:creationId xmlns:a16="http://schemas.microsoft.com/office/drawing/2014/main" id="{00000000-0008-0000-0200-0000E7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8" name="正方形/長方形 487">
          <a:extLst>
            <a:ext uri="{FF2B5EF4-FFF2-40B4-BE49-F238E27FC236}">
              <a16:creationId xmlns:a16="http://schemas.microsoft.com/office/drawing/2014/main" id="{00000000-0008-0000-0200-0000E8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9" name="正方形/長方形 488">
          <a:extLst>
            <a:ext uri="{FF2B5EF4-FFF2-40B4-BE49-F238E27FC236}">
              <a16:creationId xmlns:a16="http://schemas.microsoft.com/office/drawing/2014/main" id="{00000000-0008-0000-0200-0000E9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0" name="正方形/長方形 489">
          <a:extLst>
            <a:ext uri="{FF2B5EF4-FFF2-40B4-BE49-F238E27FC236}">
              <a16:creationId xmlns:a16="http://schemas.microsoft.com/office/drawing/2014/main" id="{00000000-0008-0000-0200-0000EA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1" name="正方形/長方形 490">
          <a:extLst>
            <a:ext uri="{FF2B5EF4-FFF2-40B4-BE49-F238E27FC236}">
              <a16:creationId xmlns:a16="http://schemas.microsoft.com/office/drawing/2014/main" id="{00000000-0008-0000-0200-0000EB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2" name="正方形/長方形 491">
          <a:extLst>
            <a:ext uri="{FF2B5EF4-FFF2-40B4-BE49-F238E27FC236}">
              <a16:creationId xmlns:a16="http://schemas.microsoft.com/office/drawing/2014/main" id="{00000000-0008-0000-0200-0000EC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3" name="正方形/長方形 492">
          <a:extLst>
            <a:ext uri="{FF2B5EF4-FFF2-40B4-BE49-F238E27FC236}">
              <a16:creationId xmlns:a16="http://schemas.microsoft.com/office/drawing/2014/main" id="{00000000-0008-0000-0200-0000ED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4" name="正方形/長方形 493">
          <a:extLst>
            <a:ext uri="{FF2B5EF4-FFF2-40B4-BE49-F238E27FC236}">
              <a16:creationId xmlns:a16="http://schemas.microsoft.com/office/drawing/2014/main" id="{00000000-0008-0000-0200-0000EE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5" name="テキスト ボックス 494">
          <a:extLst>
            <a:ext uri="{FF2B5EF4-FFF2-40B4-BE49-F238E27FC236}">
              <a16:creationId xmlns:a16="http://schemas.microsoft.com/office/drawing/2014/main" id="{00000000-0008-0000-0200-0000EF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6" name="直線コネクタ 495">
          <a:extLst>
            <a:ext uri="{FF2B5EF4-FFF2-40B4-BE49-F238E27FC236}">
              <a16:creationId xmlns:a16="http://schemas.microsoft.com/office/drawing/2014/main" id="{00000000-0008-0000-0200-0000F0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7" name="テキスト ボックス 496">
          <a:extLst>
            <a:ext uri="{FF2B5EF4-FFF2-40B4-BE49-F238E27FC236}">
              <a16:creationId xmlns:a16="http://schemas.microsoft.com/office/drawing/2014/main" id="{00000000-0008-0000-0200-0000F1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98" name="直線コネクタ 497">
          <a:extLst>
            <a:ext uri="{FF2B5EF4-FFF2-40B4-BE49-F238E27FC236}">
              <a16:creationId xmlns:a16="http://schemas.microsoft.com/office/drawing/2014/main" id="{00000000-0008-0000-0200-0000F2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99" name="テキスト ボックス 498">
          <a:extLst>
            <a:ext uri="{FF2B5EF4-FFF2-40B4-BE49-F238E27FC236}">
              <a16:creationId xmlns:a16="http://schemas.microsoft.com/office/drawing/2014/main" id="{00000000-0008-0000-0200-0000F3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0" name="直線コネクタ 499">
          <a:extLst>
            <a:ext uri="{FF2B5EF4-FFF2-40B4-BE49-F238E27FC236}">
              <a16:creationId xmlns:a16="http://schemas.microsoft.com/office/drawing/2014/main" id="{00000000-0008-0000-0200-0000F4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1" name="テキスト ボックス 500">
          <a:extLst>
            <a:ext uri="{FF2B5EF4-FFF2-40B4-BE49-F238E27FC236}">
              <a16:creationId xmlns:a16="http://schemas.microsoft.com/office/drawing/2014/main" id="{00000000-0008-0000-0200-0000F5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2" name="直線コネクタ 501">
          <a:extLst>
            <a:ext uri="{FF2B5EF4-FFF2-40B4-BE49-F238E27FC236}">
              <a16:creationId xmlns:a16="http://schemas.microsoft.com/office/drawing/2014/main" id="{00000000-0008-0000-0200-0000F6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3" name="テキスト ボックス 502">
          <a:extLst>
            <a:ext uri="{FF2B5EF4-FFF2-40B4-BE49-F238E27FC236}">
              <a16:creationId xmlns:a16="http://schemas.microsoft.com/office/drawing/2014/main" id="{00000000-0008-0000-0200-0000F7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4" name="直線コネクタ 503">
          <a:extLst>
            <a:ext uri="{FF2B5EF4-FFF2-40B4-BE49-F238E27FC236}">
              <a16:creationId xmlns:a16="http://schemas.microsoft.com/office/drawing/2014/main" id="{00000000-0008-0000-0200-0000F8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5" name="テキスト ボックス 504">
          <a:extLst>
            <a:ext uri="{FF2B5EF4-FFF2-40B4-BE49-F238E27FC236}">
              <a16:creationId xmlns:a16="http://schemas.microsoft.com/office/drawing/2014/main" id="{00000000-0008-0000-0200-0000F9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6" name="直線コネクタ 505">
          <a:extLst>
            <a:ext uri="{FF2B5EF4-FFF2-40B4-BE49-F238E27FC236}">
              <a16:creationId xmlns:a16="http://schemas.microsoft.com/office/drawing/2014/main" id="{00000000-0008-0000-0200-0000FA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7" name="テキスト ボックス 506">
          <a:extLst>
            <a:ext uri="{FF2B5EF4-FFF2-40B4-BE49-F238E27FC236}">
              <a16:creationId xmlns:a16="http://schemas.microsoft.com/office/drawing/2014/main" id="{00000000-0008-0000-0200-0000FB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8" name="直線コネクタ 507">
          <a:extLst>
            <a:ext uri="{FF2B5EF4-FFF2-40B4-BE49-F238E27FC236}">
              <a16:creationId xmlns:a16="http://schemas.microsoft.com/office/drawing/2014/main" id="{00000000-0008-0000-0200-0000FC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09" name="テキスト ボックス 508">
          <a:extLst>
            <a:ext uri="{FF2B5EF4-FFF2-40B4-BE49-F238E27FC236}">
              <a16:creationId xmlns:a16="http://schemas.microsoft.com/office/drawing/2014/main" id="{00000000-0008-0000-0200-0000FD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0" name="【一般廃棄物処理施設】&#10;有形固定資産減価償却率グラフ枠">
          <a:extLst>
            <a:ext uri="{FF2B5EF4-FFF2-40B4-BE49-F238E27FC236}">
              <a16:creationId xmlns:a16="http://schemas.microsoft.com/office/drawing/2014/main" id="{00000000-0008-0000-0200-0000FE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137160</xdr:rowOff>
    </xdr:from>
    <xdr:to>
      <xdr:col>85</xdr:col>
      <xdr:colOff>126364</xdr:colOff>
      <xdr:row>42</xdr:row>
      <xdr:rowOff>0</xdr:rowOff>
    </xdr:to>
    <xdr:cxnSp macro="">
      <xdr:nvCxnSpPr>
        <xdr:cNvPr id="511" name="直線コネクタ 510">
          <a:extLst>
            <a:ext uri="{FF2B5EF4-FFF2-40B4-BE49-F238E27FC236}">
              <a16:creationId xmlns:a16="http://schemas.microsoft.com/office/drawing/2014/main" id="{00000000-0008-0000-0200-0000FF010000}"/>
            </a:ext>
          </a:extLst>
        </xdr:cNvPr>
        <xdr:cNvCxnSpPr/>
      </xdr:nvCxnSpPr>
      <xdr:spPr>
        <a:xfrm flipV="1">
          <a:off x="16318864" y="596646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3827</xdr:rowOff>
    </xdr:from>
    <xdr:ext cx="405111" cy="259045"/>
    <xdr:sp macro="" textlink="">
      <xdr:nvSpPr>
        <xdr:cNvPr id="512" name="【一般廃棄物処理施設】&#10;有形固定資産減価償却率最小値テキスト">
          <a:extLst>
            <a:ext uri="{FF2B5EF4-FFF2-40B4-BE49-F238E27FC236}">
              <a16:creationId xmlns:a16="http://schemas.microsoft.com/office/drawing/2014/main" id="{00000000-0008-0000-0200-000000020000}"/>
            </a:ext>
          </a:extLst>
        </xdr:cNvPr>
        <xdr:cNvSpPr txBox="1"/>
      </xdr:nvSpPr>
      <xdr:spPr>
        <a:xfrm>
          <a:off x="16357600" y="720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0</xdr:rowOff>
    </xdr:from>
    <xdr:to>
      <xdr:col>86</xdr:col>
      <xdr:colOff>25400</xdr:colOff>
      <xdr:row>42</xdr:row>
      <xdr:rowOff>0</xdr:rowOff>
    </xdr:to>
    <xdr:cxnSp macro="">
      <xdr:nvCxnSpPr>
        <xdr:cNvPr id="513" name="直線コネクタ 512">
          <a:extLst>
            <a:ext uri="{FF2B5EF4-FFF2-40B4-BE49-F238E27FC236}">
              <a16:creationId xmlns:a16="http://schemas.microsoft.com/office/drawing/2014/main" id="{00000000-0008-0000-0200-000001020000}"/>
            </a:ext>
          </a:extLst>
        </xdr:cNvPr>
        <xdr:cNvCxnSpPr/>
      </xdr:nvCxnSpPr>
      <xdr:spPr>
        <a:xfrm>
          <a:off x="16230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83837</xdr:rowOff>
    </xdr:from>
    <xdr:ext cx="405111" cy="259045"/>
    <xdr:sp macro="" textlink="">
      <xdr:nvSpPr>
        <xdr:cNvPr id="514" name="【一般廃棄物処理施設】&#10;有形固定資産減価償却率最大値テキスト">
          <a:extLst>
            <a:ext uri="{FF2B5EF4-FFF2-40B4-BE49-F238E27FC236}">
              <a16:creationId xmlns:a16="http://schemas.microsoft.com/office/drawing/2014/main" id="{00000000-0008-0000-0200-000002020000}"/>
            </a:ext>
          </a:extLst>
        </xdr:cNvPr>
        <xdr:cNvSpPr txBox="1"/>
      </xdr:nvSpPr>
      <xdr:spPr>
        <a:xfrm>
          <a:off x="16357600" y="5741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137160</xdr:rowOff>
    </xdr:from>
    <xdr:to>
      <xdr:col>86</xdr:col>
      <xdr:colOff>25400</xdr:colOff>
      <xdr:row>34</xdr:row>
      <xdr:rowOff>137160</xdr:rowOff>
    </xdr:to>
    <xdr:cxnSp macro="">
      <xdr:nvCxnSpPr>
        <xdr:cNvPr id="515" name="直線コネクタ 514">
          <a:extLst>
            <a:ext uri="{FF2B5EF4-FFF2-40B4-BE49-F238E27FC236}">
              <a16:creationId xmlns:a16="http://schemas.microsoft.com/office/drawing/2014/main" id="{00000000-0008-0000-0200-000003020000}"/>
            </a:ext>
          </a:extLst>
        </xdr:cNvPr>
        <xdr:cNvCxnSpPr/>
      </xdr:nvCxnSpPr>
      <xdr:spPr>
        <a:xfrm>
          <a:off x="16230600" y="596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121937</xdr:rowOff>
    </xdr:from>
    <xdr:ext cx="405111" cy="259045"/>
    <xdr:sp macro="" textlink="">
      <xdr:nvSpPr>
        <xdr:cNvPr id="516" name="【一般廃棄物処理施設】&#10;有形固定資産減価償却率平均値テキスト">
          <a:extLst>
            <a:ext uri="{FF2B5EF4-FFF2-40B4-BE49-F238E27FC236}">
              <a16:creationId xmlns:a16="http://schemas.microsoft.com/office/drawing/2014/main" id="{00000000-0008-0000-0200-000004020000}"/>
            </a:ext>
          </a:extLst>
        </xdr:cNvPr>
        <xdr:cNvSpPr txBox="1"/>
      </xdr:nvSpPr>
      <xdr:spPr>
        <a:xfrm>
          <a:off x="16357600" y="62941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143510</xdr:rowOff>
    </xdr:from>
    <xdr:to>
      <xdr:col>85</xdr:col>
      <xdr:colOff>177800</xdr:colOff>
      <xdr:row>37</xdr:row>
      <xdr:rowOff>73660</xdr:rowOff>
    </xdr:to>
    <xdr:sp macro="" textlink="">
      <xdr:nvSpPr>
        <xdr:cNvPr id="517" name="フローチャート: 判断 516">
          <a:extLst>
            <a:ext uri="{FF2B5EF4-FFF2-40B4-BE49-F238E27FC236}">
              <a16:creationId xmlns:a16="http://schemas.microsoft.com/office/drawing/2014/main" id="{00000000-0008-0000-0200-000005020000}"/>
            </a:ext>
          </a:extLst>
        </xdr:cNvPr>
        <xdr:cNvSpPr/>
      </xdr:nvSpPr>
      <xdr:spPr>
        <a:xfrm>
          <a:off x="16268700" y="631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86360</xdr:rowOff>
    </xdr:from>
    <xdr:to>
      <xdr:col>81</xdr:col>
      <xdr:colOff>101600</xdr:colOff>
      <xdr:row>37</xdr:row>
      <xdr:rowOff>16510</xdr:rowOff>
    </xdr:to>
    <xdr:sp macro="" textlink="">
      <xdr:nvSpPr>
        <xdr:cNvPr id="518" name="フローチャート: 判断 517">
          <a:extLst>
            <a:ext uri="{FF2B5EF4-FFF2-40B4-BE49-F238E27FC236}">
              <a16:creationId xmlns:a16="http://schemas.microsoft.com/office/drawing/2014/main" id="{00000000-0008-0000-0200-000006020000}"/>
            </a:ext>
          </a:extLst>
        </xdr:cNvPr>
        <xdr:cNvSpPr/>
      </xdr:nvSpPr>
      <xdr:spPr>
        <a:xfrm>
          <a:off x="15430500" y="625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15875</xdr:rowOff>
    </xdr:from>
    <xdr:to>
      <xdr:col>76</xdr:col>
      <xdr:colOff>165100</xdr:colOff>
      <xdr:row>37</xdr:row>
      <xdr:rowOff>117475</xdr:rowOff>
    </xdr:to>
    <xdr:sp macro="" textlink="">
      <xdr:nvSpPr>
        <xdr:cNvPr id="519" name="フローチャート: 判断 518">
          <a:extLst>
            <a:ext uri="{FF2B5EF4-FFF2-40B4-BE49-F238E27FC236}">
              <a16:creationId xmlns:a16="http://schemas.microsoft.com/office/drawing/2014/main" id="{00000000-0008-0000-0200-000007020000}"/>
            </a:ext>
          </a:extLst>
        </xdr:cNvPr>
        <xdr:cNvSpPr/>
      </xdr:nvSpPr>
      <xdr:spPr>
        <a:xfrm>
          <a:off x="14541500" y="635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166370</xdr:rowOff>
    </xdr:from>
    <xdr:to>
      <xdr:col>72</xdr:col>
      <xdr:colOff>38100</xdr:colOff>
      <xdr:row>37</xdr:row>
      <xdr:rowOff>96520</xdr:rowOff>
    </xdr:to>
    <xdr:sp macro="" textlink="">
      <xdr:nvSpPr>
        <xdr:cNvPr id="520" name="フローチャート: 判断 519">
          <a:extLst>
            <a:ext uri="{FF2B5EF4-FFF2-40B4-BE49-F238E27FC236}">
              <a16:creationId xmlns:a16="http://schemas.microsoft.com/office/drawing/2014/main" id="{00000000-0008-0000-0200-000008020000}"/>
            </a:ext>
          </a:extLst>
        </xdr:cNvPr>
        <xdr:cNvSpPr/>
      </xdr:nvSpPr>
      <xdr:spPr>
        <a:xfrm>
          <a:off x="13652500" y="633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118745</xdr:rowOff>
    </xdr:from>
    <xdr:to>
      <xdr:col>67</xdr:col>
      <xdr:colOff>101600</xdr:colOff>
      <xdr:row>37</xdr:row>
      <xdr:rowOff>48895</xdr:rowOff>
    </xdr:to>
    <xdr:sp macro="" textlink="">
      <xdr:nvSpPr>
        <xdr:cNvPr id="521" name="フローチャート: 判断 520">
          <a:extLst>
            <a:ext uri="{FF2B5EF4-FFF2-40B4-BE49-F238E27FC236}">
              <a16:creationId xmlns:a16="http://schemas.microsoft.com/office/drawing/2014/main" id="{00000000-0008-0000-0200-000009020000}"/>
            </a:ext>
          </a:extLst>
        </xdr:cNvPr>
        <xdr:cNvSpPr/>
      </xdr:nvSpPr>
      <xdr:spPr>
        <a:xfrm>
          <a:off x="12763500" y="629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2" name="テキスト ボックス 521">
          <a:extLst>
            <a:ext uri="{FF2B5EF4-FFF2-40B4-BE49-F238E27FC236}">
              <a16:creationId xmlns:a16="http://schemas.microsoft.com/office/drawing/2014/main" id="{00000000-0008-0000-0200-00000A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3" name="テキスト ボックス 522">
          <a:extLst>
            <a:ext uri="{FF2B5EF4-FFF2-40B4-BE49-F238E27FC236}">
              <a16:creationId xmlns:a16="http://schemas.microsoft.com/office/drawing/2014/main" id="{00000000-0008-0000-0200-00000B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00000000-0008-0000-0200-00000C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00000000-0008-0000-0200-00000D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00000000-0008-0000-0200-00000E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132080</xdr:rowOff>
    </xdr:from>
    <xdr:to>
      <xdr:col>85</xdr:col>
      <xdr:colOff>177800</xdr:colOff>
      <xdr:row>35</xdr:row>
      <xdr:rowOff>62230</xdr:rowOff>
    </xdr:to>
    <xdr:sp macro="" textlink="">
      <xdr:nvSpPr>
        <xdr:cNvPr id="527" name="楕円 526">
          <a:extLst>
            <a:ext uri="{FF2B5EF4-FFF2-40B4-BE49-F238E27FC236}">
              <a16:creationId xmlns:a16="http://schemas.microsoft.com/office/drawing/2014/main" id="{00000000-0008-0000-0200-00000F020000}"/>
            </a:ext>
          </a:extLst>
        </xdr:cNvPr>
        <xdr:cNvSpPr/>
      </xdr:nvSpPr>
      <xdr:spPr>
        <a:xfrm>
          <a:off x="16268700" y="596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47007</xdr:rowOff>
    </xdr:from>
    <xdr:ext cx="405111" cy="259045"/>
    <xdr:sp macro="" textlink="">
      <xdr:nvSpPr>
        <xdr:cNvPr id="528" name="【一般廃棄物処理施設】&#10;有形固定資産減価償却率該当値テキスト">
          <a:extLst>
            <a:ext uri="{FF2B5EF4-FFF2-40B4-BE49-F238E27FC236}">
              <a16:creationId xmlns:a16="http://schemas.microsoft.com/office/drawing/2014/main" id="{00000000-0008-0000-0200-000010020000}"/>
            </a:ext>
          </a:extLst>
        </xdr:cNvPr>
        <xdr:cNvSpPr txBox="1"/>
      </xdr:nvSpPr>
      <xdr:spPr>
        <a:xfrm>
          <a:off x="16357600" y="5876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59690</xdr:rowOff>
    </xdr:from>
    <xdr:to>
      <xdr:col>81</xdr:col>
      <xdr:colOff>101600</xdr:colOff>
      <xdr:row>34</xdr:row>
      <xdr:rowOff>161290</xdr:rowOff>
    </xdr:to>
    <xdr:sp macro="" textlink="">
      <xdr:nvSpPr>
        <xdr:cNvPr id="529" name="楕円 528">
          <a:extLst>
            <a:ext uri="{FF2B5EF4-FFF2-40B4-BE49-F238E27FC236}">
              <a16:creationId xmlns:a16="http://schemas.microsoft.com/office/drawing/2014/main" id="{00000000-0008-0000-0200-000011020000}"/>
            </a:ext>
          </a:extLst>
        </xdr:cNvPr>
        <xdr:cNvSpPr/>
      </xdr:nvSpPr>
      <xdr:spPr>
        <a:xfrm>
          <a:off x="15430500" y="588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110490</xdr:rowOff>
    </xdr:from>
    <xdr:to>
      <xdr:col>85</xdr:col>
      <xdr:colOff>127000</xdr:colOff>
      <xdr:row>35</xdr:row>
      <xdr:rowOff>11430</xdr:rowOff>
    </xdr:to>
    <xdr:cxnSp macro="">
      <xdr:nvCxnSpPr>
        <xdr:cNvPr id="530" name="直線コネクタ 529">
          <a:extLst>
            <a:ext uri="{FF2B5EF4-FFF2-40B4-BE49-F238E27FC236}">
              <a16:creationId xmlns:a16="http://schemas.microsoft.com/office/drawing/2014/main" id="{00000000-0008-0000-0200-000012020000}"/>
            </a:ext>
          </a:extLst>
        </xdr:cNvPr>
        <xdr:cNvCxnSpPr/>
      </xdr:nvCxnSpPr>
      <xdr:spPr>
        <a:xfrm>
          <a:off x="15481300" y="593979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27305</xdr:rowOff>
    </xdr:from>
    <xdr:to>
      <xdr:col>76</xdr:col>
      <xdr:colOff>165100</xdr:colOff>
      <xdr:row>37</xdr:row>
      <xdr:rowOff>128905</xdr:rowOff>
    </xdr:to>
    <xdr:sp macro="" textlink="">
      <xdr:nvSpPr>
        <xdr:cNvPr id="531" name="楕円 530">
          <a:extLst>
            <a:ext uri="{FF2B5EF4-FFF2-40B4-BE49-F238E27FC236}">
              <a16:creationId xmlns:a16="http://schemas.microsoft.com/office/drawing/2014/main" id="{00000000-0008-0000-0200-000013020000}"/>
            </a:ext>
          </a:extLst>
        </xdr:cNvPr>
        <xdr:cNvSpPr/>
      </xdr:nvSpPr>
      <xdr:spPr>
        <a:xfrm>
          <a:off x="14541500" y="637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110490</xdr:rowOff>
    </xdr:from>
    <xdr:to>
      <xdr:col>81</xdr:col>
      <xdr:colOff>50800</xdr:colOff>
      <xdr:row>37</xdr:row>
      <xdr:rowOff>78105</xdr:rowOff>
    </xdr:to>
    <xdr:cxnSp macro="">
      <xdr:nvCxnSpPr>
        <xdr:cNvPr id="532" name="直線コネクタ 531">
          <a:extLst>
            <a:ext uri="{FF2B5EF4-FFF2-40B4-BE49-F238E27FC236}">
              <a16:creationId xmlns:a16="http://schemas.microsoft.com/office/drawing/2014/main" id="{00000000-0008-0000-0200-000014020000}"/>
            </a:ext>
          </a:extLst>
        </xdr:cNvPr>
        <xdr:cNvCxnSpPr/>
      </xdr:nvCxnSpPr>
      <xdr:spPr>
        <a:xfrm flipV="1">
          <a:off x="14592300" y="5939790"/>
          <a:ext cx="889000" cy="481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147320</xdr:rowOff>
    </xdr:from>
    <xdr:to>
      <xdr:col>72</xdr:col>
      <xdr:colOff>38100</xdr:colOff>
      <xdr:row>37</xdr:row>
      <xdr:rowOff>77470</xdr:rowOff>
    </xdr:to>
    <xdr:sp macro="" textlink="">
      <xdr:nvSpPr>
        <xdr:cNvPr id="533" name="楕円 532">
          <a:extLst>
            <a:ext uri="{FF2B5EF4-FFF2-40B4-BE49-F238E27FC236}">
              <a16:creationId xmlns:a16="http://schemas.microsoft.com/office/drawing/2014/main" id="{00000000-0008-0000-0200-000015020000}"/>
            </a:ext>
          </a:extLst>
        </xdr:cNvPr>
        <xdr:cNvSpPr/>
      </xdr:nvSpPr>
      <xdr:spPr>
        <a:xfrm>
          <a:off x="13652500" y="631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26670</xdr:rowOff>
    </xdr:from>
    <xdr:to>
      <xdr:col>76</xdr:col>
      <xdr:colOff>114300</xdr:colOff>
      <xdr:row>37</xdr:row>
      <xdr:rowOff>78105</xdr:rowOff>
    </xdr:to>
    <xdr:cxnSp macro="">
      <xdr:nvCxnSpPr>
        <xdr:cNvPr id="534" name="直線コネクタ 533">
          <a:extLst>
            <a:ext uri="{FF2B5EF4-FFF2-40B4-BE49-F238E27FC236}">
              <a16:creationId xmlns:a16="http://schemas.microsoft.com/office/drawing/2014/main" id="{00000000-0008-0000-0200-000016020000}"/>
            </a:ext>
          </a:extLst>
        </xdr:cNvPr>
        <xdr:cNvCxnSpPr/>
      </xdr:nvCxnSpPr>
      <xdr:spPr>
        <a:xfrm>
          <a:off x="13703300" y="637032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135890</xdr:rowOff>
    </xdr:from>
    <xdr:to>
      <xdr:col>67</xdr:col>
      <xdr:colOff>101600</xdr:colOff>
      <xdr:row>37</xdr:row>
      <xdr:rowOff>66040</xdr:rowOff>
    </xdr:to>
    <xdr:sp macro="" textlink="">
      <xdr:nvSpPr>
        <xdr:cNvPr id="535" name="楕円 534">
          <a:extLst>
            <a:ext uri="{FF2B5EF4-FFF2-40B4-BE49-F238E27FC236}">
              <a16:creationId xmlns:a16="http://schemas.microsoft.com/office/drawing/2014/main" id="{00000000-0008-0000-0200-000017020000}"/>
            </a:ext>
          </a:extLst>
        </xdr:cNvPr>
        <xdr:cNvSpPr/>
      </xdr:nvSpPr>
      <xdr:spPr>
        <a:xfrm>
          <a:off x="12763500" y="630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15240</xdr:rowOff>
    </xdr:from>
    <xdr:to>
      <xdr:col>71</xdr:col>
      <xdr:colOff>177800</xdr:colOff>
      <xdr:row>37</xdr:row>
      <xdr:rowOff>26670</xdr:rowOff>
    </xdr:to>
    <xdr:cxnSp macro="">
      <xdr:nvCxnSpPr>
        <xdr:cNvPr id="536" name="直線コネクタ 535">
          <a:extLst>
            <a:ext uri="{FF2B5EF4-FFF2-40B4-BE49-F238E27FC236}">
              <a16:creationId xmlns:a16="http://schemas.microsoft.com/office/drawing/2014/main" id="{00000000-0008-0000-0200-000018020000}"/>
            </a:ext>
          </a:extLst>
        </xdr:cNvPr>
        <xdr:cNvCxnSpPr/>
      </xdr:nvCxnSpPr>
      <xdr:spPr>
        <a:xfrm>
          <a:off x="12814300" y="635889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7637</xdr:rowOff>
    </xdr:from>
    <xdr:ext cx="405111" cy="259045"/>
    <xdr:sp macro="" textlink="">
      <xdr:nvSpPr>
        <xdr:cNvPr id="537" name="n_1aveValue【一般廃棄物処理施設】&#10;有形固定資産減価償却率">
          <a:extLst>
            <a:ext uri="{FF2B5EF4-FFF2-40B4-BE49-F238E27FC236}">
              <a16:creationId xmlns:a16="http://schemas.microsoft.com/office/drawing/2014/main" id="{00000000-0008-0000-0200-000019020000}"/>
            </a:ext>
          </a:extLst>
        </xdr:cNvPr>
        <xdr:cNvSpPr txBox="1"/>
      </xdr:nvSpPr>
      <xdr:spPr>
        <a:xfrm>
          <a:off x="15266044" y="6351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134002</xdr:rowOff>
    </xdr:from>
    <xdr:ext cx="405111" cy="259045"/>
    <xdr:sp macro="" textlink="">
      <xdr:nvSpPr>
        <xdr:cNvPr id="538" name="n_2aveValue【一般廃棄物処理施設】&#10;有形固定資産減価償却率">
          <a:extLst>
            <a:ext uri="{FF2B5EF4-FFF2-40B4-BE49-F238E27FC236}">
              <a16:creationId xmlns:a16="http://schemas.microsoft.com/office/drawing/2014/main" id="{00000000-0008-0000-0200-00001A020000}"/>
            </a:ext>
          </a:extLst>
        </xdr:cNvPr>
        <xdr:cNvSpPr txBox="1"/>
      </xdr:nvSpPr>
      <xdr:spPr>
        <a:xfrm>
          <a:off x="14389744" y="613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87647</xdr:rowOff>
    </xdr:from>
    <xdr:ext cx="405111" cy="259045"/>
    <xdr:sp macro="" textlink="">
      <xdr:nvSpPr>
        <xdr:cNvPr id="539" name="n_3aveValue【一般廃棄物処理施設】&#10;有形固定資産減価償却率">
          <a:extLst>
            <a:ext uri="{FF2B5EF4-FFF2-40B4-BE49-F238E27FC236}">
              <a16:creationId xmlns:a16="http://schemas.microsoft.com/office/drawing/2014/main" id="{00000000-0008-0000-0200-00001B020000}"/>
            </a:ext>
          </a:extLst>
        </xdr:cNvPr>
        <xdr:cNvSpPr txBox="1"/>
      </xdr:nvSpPr>
      <xdr:spPr>
        <a:xfrm>
          <a:off x="13500744" y="643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65422</xdr:rowOff>
    </xdr:from>
    <xdr:ext cx="405111" cy="259045"/>
    <xdr:sp macro="" textlink="">
      <xdr:nvSpPr>
        <xdr:cNvPr id="540" name="n_4aveValue【一般廃棄物処理施設】&#10;有形固定資産減価償却率">
          <a:extLst>
            <a:ext uri="{FF2B5EF4-FFF2-40B4-BE49-F238E27FC236}">
              <a16:creationId xmlns:a16="http://schemas.microsoft.com/office/drawing/2014/main" id="{00000000-0008-0000-0200-00001C020000}"/>
            </a:ext>
          </a:extLst>
        </xdr:cNvPr>
        <xdr:cNvSpPr txBox="1"/>
      </xdr:nvSpPr>
      <xdr:spPr>
        <a:xfrm>
          <a:off x="12611744" y="606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6367</xdr:rowOff>
    </xdr:from>
    <xdr:ext cx="405111" cy="259045"/>
    <xdr:sp macro="" textlink="">
      <xdr:nvSpPr>
        <xdr:cNvPr id="541" name="n_1mainValue【一般廃棄物処理施設】&#10;有形固定資産減価償却率">
          <a:extLst>
            <a:ext uri="{FF2B5EF4-FFF2-40B4-BE49-F238E27FC236}">
              <a16:creationId xmlns:a16="http://schemas.microsoft.com/office/drawing/2014/main" id="{00000000-0008-0000-0200-00001D020000}"/>
            </a:ext>
          </a:extLst>
        </xdr:cNvPr>
        <xdr:cNvSpPr txBox="1"/>
      </xdr:nvSpPr>
      <xdr:spPr>
        <a:xfrm>
          <a:off x="15266044" y="5664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120032</xdr:rowOff>
    </xdr:from>
    <xdr:ext cx="405111" cy="259045"/>
    <xdr:sp macro="" textlink="">
      <xdr:nvSpPr>
        <xdr:cNvPr id="542" name="n_2mainValue【一般廃棄物処理施設】&#10;有形固定資産減価償却率">
          <a:extLst>
            <a:ext uri="{FF2B5EF4-FFF2-40B4-BE49-F238E27FC236}">
              <a16:creationId xmlns:a16="http://schemas.microsoft.com/office/drawing/2014/main" id="{00000000-0008-0000-0200-00001E020000}"/>
            </a:ext>
          </a:extLst>
        </xdr:cNvPr>
        <xdr:cNvSpPr txBox="1"/>
      </xdr:nvSpPr>
      <xdr:spPr>
        <a:xfrm>
          <a:off x="14389744" y="646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93997</xdr:rowOff>
    </xdr:from>
    <xdr:ext cx="405111" cy="259045"/>
    <xdr:sp macro="" textlink="">
      <xdr:nvSpPr>
        <xdr:cNvPr id="543" name="n_3mainValue【一般廃棄物処理施設】&#10;有形固定資産減価償却率">
          <a:extLst>
            <a:ext uri="{FF2B5EF4-FFF2-40B4-BE49-F238E27FC236}">
              <a16:creationId xmlns:a16="http://schemas.microsoft.com/office/drawing/2014/main" id="{00000000-0008-0000-0200-00001F020000}"/>
            </a:ext>
          </a:extLst>
        </xdr:cNvPr>
        <xdr:cNvSpPr txBox="1"/>
      </xdr:nvSpPr>
      <xdr:spPr>
        <a:xfrm>
          <a:off x="13500744" y="609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57167</xdr:rowOff>
    </xdr:from>
    <xdr:ext cx="405111" cy="259045"/>
    <xdr:sp macro="" textlink="">
      <xdr:nvSpPr>
        <xdr:cNvPr id="544" name="n_4mainValue【一般廃棄物処理施設】&#10;有形固定資産減価償却率">
          <a:extLst>
            <a:ext uri="{FF2B5EF4-FFF2-40B4-BE49-F238E27FC236}">
              <a16:creationId xmlns:a16="http://schemas.microsoft.com/office/drawing/2014/main" id="{00000000-0008-0000-0200-000020020000}"/>
            </a:ext>
          </a:extLst>
        </xdr:cNvPr>
        <xdr:cNvSpPr txBox="1"/>
      </xdr:nvSpPr>
      <xdr:spPr>
        <a:xfrm>
          <a:off x="12611744" y="6400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5" name="正方形/長方形 544">
          <a:extLst>
            <a:ext uri="{FF2B5EF4-FFF2-40B4-BE49-F238E27FC236}">
              <a16:creationId xmlns:a16="http://schemas.microsoft.com/office/drawing/2014/main" id="{00000000-0008-0000-0200-000021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6" name="正方形/長方形 545">
          <a:extLst>
            <a:ext uri="{FF2B5EF4-FFF2-40B4-BE49-F238E27FC236}">
              <a16:creationId xmlns:a16="http://schemas.microsoft.com/office/drawing/2014/main" id="{00000000-0008-0000-0200-000022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7" name="正方形/長方形 546">
          <a:extLst>
            <a:ext uri="{FF2B5EF4-FFF2-40B4-BE49-F238E27FC236}">
              <a16:creationId xmlns:a16="http://schemas.microsoft.com/office/drawing/2014/main" id="{00000000-0008-0000-0200-000023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8" name="正方形/長方形 547">
          <a:extLst>
            <a:ext uri="{FF2B5EF4-FFF2-40B4-BE49-F238E27FC236}">
              <a16:creationId xmlns:a16="http://schemas.microsoft.com/office/drawing/2014/main" id="{00000000-0008-0000-0200-000024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9" name="正方形/長方形 548">
          <a:extLst>
            <a:ext uri="{FF2B5EF4-FFF2-40B4-BE49-F238E27FC236}">
              <a16:creationId xmlns:a16="http://schemas.microsoft.com/office/drawing/2014/main" id="{00000000-0008-0000-0200-000025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0" name="正方形/長方形 549">
          <a:extLst>
            <a:ext uri="{FF2B5EF4-FFF2-40B4-BE49-F238E27FC236}">
              <a16:creationId xmlns:a16="http://schemas.microsoft.com/office/drawing/2014/main" id="{00000000-0008-0000-0200-000026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1" name="正方形/長方形 550">
          <a:extLst>
            <a:ext uri="{FF2B5EF4-FFF2-40B4-BE49-F238E27FC236}">
              <a16:creationId xmlns:a16="http://schemas.microsoft.com/office/drawing/2014/main" id="{00000000-0008-0000-0200-000027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2" name="正方形/長方形 551">
          <a:extLst>
            <a:ext uri="{FF2B5EF4-FFF2-40B4-BE49-F238E27FC236}">
              <a16:creationId xmlns:a16="http://schemas.microsoft.com/office/drawing/2014/main" id="{00000000-0008-0000-0200-000028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3" name="テキスト ボックス 552">
          <a:extLst>
            <a:ext uri="{FF2B5EF4-FFF2-40B4-BE49-F238E27FC236}">
              <a16:creationId xmlns:a16="http://schemas.microsoft.com/office/drawing/2014/main" id="{00000000-0008-0000-0200-000029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4" name="直線コネクタ 553">
          <a:extLst>
            <a:ext uri="{FF2B5EF4-FFF2-40B4-BE49-F238E27FC236}">
              <a16:creationId xmlns:a16="http://schemas.microsoft.com/office/drawing/2014/main" id="{00000000-0008-0000-0200-00002A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555" name="直線コネクタ 554">
          <a:extLst>
            <a:ext uri="{FF2B5EF4-FFF2-40B4-BE49-F238E27FC236}">
              <a16:creationId xmlns:a16="http://schemas.microsoft.com/office/drawing/2014/main" id="{00000000-0008-0000-0200-00002B020000}"/>
            </a:ext>
          </a:extLst>
        </xdr:cNvPr>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556" name="テキスト ボックス 555">
          <a:extLst>
            <a:ext uri="{FF2B5EF4-FFF2-40B4-BE49-F238E27FC236}">
              <a16:creationId xmlns:a16="http://schemas.microsoft.com/office/drawing/2014/main" id="{00000000-0008-0000-0200-00002C020000}"/>
            </a:ext>
          </a:extLst>
        </xdr:cNvPr>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7" name="直線コネクタ 556">
          <a:extLst>
            <a:ext uri="{FF2B5EF4-FFF2-40B4-BE49-F238E27FC236}">
              <a16:creationId xmlns:a16="http://schemas.microsoft.com/office/drawing/2014/main" id="{00000000-0008-0000-0200-00002D02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58" name="テキスト ボックス 557">
          <a:extLst>
            <a:ext uri="{FF2B5EF4-FFF2-40B4-BE49-F238E27FC236}">
              <a16:creationId xmlns:a16="http://schemas.microsoft.com/office/drawing/2014/main" id="{00000000-0008-0000-0200-00002E02000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559" name="直線コネクタ 558">
          <a:extLst>
            <a:ext uri="{FF2B5EF4-FFF2-40B4-BE49-F238E27FC236}">
              <a16:creationId xmlns:a16="http://schemas.microsoft.com/office/drawing/2014/main" id="{00000000-0008-0000-0200-00002F020000}"/>
            </a:ext>
          </a:extLst>
        </xdr:cNvPr>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560" name="テキスト ボックス 559">
          <a:extLst>
            <a:ext uri="{FF2B5EF4-FFF2-40B4-BE49-F238E27FC236}">
              <a16:creationId xmlns:a16="http://schemas.microsoft.com/office/drawing/2014/main" id="{00000000-0008-0000-0200-000030020000}"/>
            </a:ext>
          </a:extLst>
        </xdr:cNvPr>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1" name="直線コネクタ 560">
          <a:extLst>
            <a:ext uri="{FF2B5EF4-FFF2-40B4-BE49-F238E27FC236}">
              <a16:creationId xmlns:a16="http://schemas.microsoft.com/office/drawing/2014/main" id="{00000000-0008-0000-0200-000031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2" name="テキスト ボックス 561">
          <a:extLst>
            <a:ext uri="{FF2B5EF4-FFF2-40B4-BE49-F238E27FC236}">
              <a16:creationId xmlns:a16="http://schemas.microsoft.com/office/drawing/2014/main" id="{00000000-0008-0000-0200-000032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3" name="【一般廃棄物処理施設】&#10;一人当たり有形固定資産（償却資産）額グラフ枠">
          <a:extLst>
            <a:ext uri="{FF2B5EF4-FFF2-40B4-BE49-F238E27FC236}">
              <a16:creationId xmlns:a16="http://schemas.microsoft.com/office/drawing/2014/main" id="{00000000-0008-0000-0200-000033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9380</xdr:rowOff>
    </xdr:from>
    <xdr:to>
      <xdr:col>116</xdr:col>
      <xdr:colOff>62864</xdr:colOff>
      <xdr:row>41</xdr:row>
      <xdr:rowOff>10444</xdr:rowOff>
    </xdr:to>
    <xdr:cxnSp macro="">
      <xdr:nvCxnSpPr>
        <xdr:cNvPr id="564" name="直線コネクタ 563">
          <a:extLst>
            <a:ext uri="{FF2B5EF4-FFF2-40B4-BE49-F238E27FC236}">
              <a16:creationId xmlns:a16="http://schemas.microsoft.com/office/drawing/2014/main" id="{00000000-0008-0000-0200-000034020000}"/>
            </a:ext>
          </a:extLst>
        </xdr:cNvPr>
        <xdr:cNvCxnSpPr/>
      </xdr:nvCxnSpPr>
      <xdr:spPr>
        <a:xfrm flipV="1">
          <a:off x="22160864" y="5838680"/>
          <a:ext cx="0" cy="1201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14271</xdr:rowOff>
    </xdr:from>
    <xdr:ext cx="469744" cy="259045"/>
    <xdr:sp macro="" textlink="">
      <xdr:nvSpPr>
        <xdr:cNvPr id="565" name="【一般廃棄物処理施設】&#10;一人当たり有形固定資産（償却資産）額最小値テキスト">
          <a:extLst>
            <a:ext uri="{FF2B5EF4-FFF2-40B4-BE49-F238E27FC236}">
              <a16:creationId xmlns:a16="http://schemas.microsoft.com/office/drawing/2014/main" id="{00000000-0008-0000-0200-000035020000}"/>
            </a:ext>
          </a:extLst>
        </xdr:cNvPr>
        <xdr:cNvSpPr txBox="1"/>
      </xdr:nvSpPr>
      <xdr:spPr>
        <a:xfrm>
          <a:off x="22199600" y="7043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10444</xdr:rowOff>
    </xdr:from>
    <xdr:to>
      <xdr:col>116</xdr:col>
      <xdr:colOff>152400</xdr:colOff>
      <xdr:row>41</xdr:row>
      <xdr:rowOff>10444</xdr:rowOff>
    </xdr:to>
    <xdr:cxnSp macro="">
      <xdr:nvCxnSpPr>
        <xdr:cNvPr id="566" name="直線コネクタ 565">
          <a:extLst>
            <a:ext uri="{FF2B5EF4-FFF2-40B4-BE49-F238E27FC236}">
              <a16:creationId xmlns:a16="http://schemas.microsoft.com/office/drawing/2014/main" id="{00000000-0008-0000-0200-000036020000}"/>
            </a:ext>
          </a:extLst>
        </xdr:cNvPr>
        <xdr:cNvCxnSpPr/>
      </xdr:nvCxnSpPr>
      <xdr:spPr>
        <a:xfrm>
          <a:off x="22072600" y="7039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127507</xdr:rowOff>
    </xdr:from>
    <xdr:ext cx="599010" cy="259045"/>
    <xdr:sp macro="" textlink="">
      <xdr:nvSpPr>
        <xdr:cNvPr id="567" name="【一般廃棄物処理施設】&#10;一人当たり有形固定資産（償却資産）額最大値テキスト">
          <a:extLst>
            <a:ext uri="{FF2B5EF4-FFF2-40B4-BE49-F238E27FC236}">
              <a16:creationId xmlns:a16="http://schemas.microsoft.com/office/drawing/2014/main" id="{00000000-0008-0000-0200-000037020000}"/>
            </a:ext>
          </a:extLst>
        </xdr:cNvPr>
        <xdr:cNvSpPr txBox="1"/>
      </xdr:nvSpPr>
      <xdr:spPr>
        <a:xfrm>
          <a:off x="22199600" y="5613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9380</xdr:rowOff>
    </xdr:from>
    <xdr:to>
      <xdr:col>116</xdr:col>
      <xdr:colOff>152400</xdr:colOff>
      <xdr:row>34</xdr:row>
      <xdr:rowOff>9380</xdr:rowOff>
    </xdr:to>
    <xdr:cxnSp macro="">
      <xdr:nvCxnSpPr>
        <xdr:cNvPr id="568" name="直線コネクタ 567">
          <a:extLst>
            <a:ext uri="{FF2B5EF4-FFF2-40B4-BE49-F238E27FC236}">
              <a16:creationId xmlns:a16="http://schemas.microsoft.com/office/drawing/2014/main" id="{00000000-0008-0000-0200-000038020000}"/>
            </a:ext>
          </a:extLst>
        </xdr:cNvPr>
        <xdr:cNvCxnSpPr/>
      </xdr:nvCxnSpPr>
      <xdr:spPr>
        <a:xfrm>
          <a:off x="22072600" y="5838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149914</xdr:rowOff>
    </xdr:from>
    <xdr:ext cx="534377" cy="259045"/>
    <xdr:sp macro="" textlink="">
      <xdr:nvSpPr>
        <xdr:cNvPr id="569" name="【一般廃棄物処理施設】&#10;一人当たり有形固定資産（償却資産）額平均値テキスト">
          <a:extLst>
            <a:ext uri="{FF2B5EF4-FFF2-40B4-BE49-F238E27FC236}">
              <a16:creationId xmlns:a16="http://schemas.microsoft.com/office/drawing/2014/main" id="{00000000-0008-0000-0200-000039020000}"/>
            </a:ext>
          </a:extLst>
        </xdr:cNvPr>
        <xdr:cNvSpPr txBox="1"/>
      </xdr:nvSpPr>
      <xdr:spPr>
        <a:xfrm>
          <a:off x="22199600" y="64935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37</xdr:rowOff>
    </xdr:from>
    <xdr:to>
      <xdr:col>116</xdr:col>
      <xdr:colOff>114300</xdr:colOff>
      <xdr:row>38</xdr:row>
      <xdr:rowOff>101637</xdr:rowOff>
    </xdr:to>
    <xdr:sp macro="" textlink="">
      <xdr:nvSpPr>
        <xdr:cNvPr id="570" name="フローチャート: 判断 569">
          <a:extLst>
            <a:ext uri="{FF2B5EF4-FFF2-40B4-BE49-F238E27FC236}">
              <a16:creationId xmlns:a16="http://schemas.microsoft.com/office/drawing/2014/main" id="{00000000-0008-0000-0200-00003A020000}"/>
            </a:ext>
          </a:extLst>
        </xdr:cNvPr>
        <xdr:cNvSpPr/>
      </xdr:nvSpPr>
      <xdr:spPr>
        <a:xfrm>
          <a:off x="22110700" y="6515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13256</xdr:rowOff>
    </xdr:from>
    <xdr:to>
      <xdr:col>112</xdr:col>
      <xdr:colOff>38100</xdr:colOff>
      <xdr:row>38</xdr:row>
      <xdr:rowOff>114856</xdr:rowOff>
    </xdr:to>
    <xdr:sp macro="" textlink="">
      <xdr:nvSpPr>
        <xdr:cNvPr id="571" name="フローチャート: 判断 570">
          <a:extLst>
            <a:ext uri="{FF2B5EF4-FFF2-40B4-BE49-F238E27FC236}">
              <a16:creationId xmlns:a16="http://schemas.microsoft.com/office/drawing/2014/main" id="{00000000-0008-0000-0200-00003B020000}"/>
            </a:ext>
          </a:extLst>
        </xdr:cNvPr>
        <xdr:cNvSpPr/>
      </xdr:nvSpPr>
      <xdr:spPr>
        <a:xfrm>
          <a:off x="21272500" y="6528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37670</xdr:rowOff>
    </xdr:from>
    <xdr:to>
      <xdr:col>107</xdr:col>
      <xdr:colOff>101600</xdr:colOff>
      <xdr:row>38</xdr:row>
      <xdr:rowOff>139270</xdr:rowOff>
    </xdr:to>
    <xdr:sp macro="" textlink="">
      <xdr:nvSpPr>
        <xdr:cNvPr id="572" name="フローチャート: 判断 571">
          <a:extLst>
            <a:ext uri="{FF2B5EF4-FFF2-40B4-BE49-F238E27FC236}">
              <a16:creationId xmlns:a16="http://schemas.microsoft.com/office/drawing/2014/main" id="{00000000-0008-0000-0200-00003C020000}"/>
            </a:ext>
          </a:extLst>
        </xdr:cNvPr>
        <xdr:cNvSpPr/>
      </xdr:nvSpPr>
      <xdr:spPr>
        <a:xfrm>
          <a:off x="20383500" y="655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46386</xdr:rowOff>
    </xdr:from>
    <xdr:to>
      <xdr:col>102</xdr:col>
      <xdr:colOff>165100</xdr:colOff>
      <xdr:row>38</xdr:row>
      <xdr:rowOff>147986</xdr:rowOff>
    </xdr:to>
    <xdr:sp macro="" textlink="">
      <xdr:nvSpPr>
        <xdr:cNvPr id="573" name="フローチャート: 判断 572">
          <a:extLst>
            <a:ext uri="{FF2B5EF4-FFF2-40B4-BE49-F238E27FC236}">
              <a16:creationId xmlns:a16="http://schemas.microsoft.com/office/drawing/2014/main" id="{00000000-0008-0000-0200-00003D020000}"/>
            </a:ext>
          </a:extLst>
        </xdr:cNvPr>
        <xdr:cNvSpPr/>
      </xdr:nvSpPr>
      <xdr:spPr>
        <a:xfrm>
          <a:off x="19494500" y="656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54426</xdr:rowOff>
    </xdr:from>
    <xdr:to>
      <xdr:col>98</xdr:col>
      <xdr:colOff>38100</xdr:colOff>
      <xdr:row>38</xdr:row>
      <xdr:rowOff>156026</xdr:rowOff>
    </xdr:to>
    <xdr:sp macro="" textlink="">
      <xdr:nvSpPr>
        <xdr:cNvPr id="574" name="フローチャート: 判断 573">
          <a:extLst>
            <a:ext uri="{FF2B5EF4-FFF2-40B4-BE49-F238E27FC236}">
              <a16:creationId xmlns:a16="http://schemas.microsoft.com/office/drawing/2014/main" id="{00000000-0008-0000-0200-00003E020000}"/>
            </a:ext>
          </a:extLst>
        </xdr:cNvPr>
        <xdr:cNvSpPr/>
      </xdr:nvSpPr>
      <xdr:spPr>
        <a:xfrm>
          <a:off x="18605500" y="656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5" name="テキスト ボックス 574">
          <a:extLst>
            <a:ext uri="{FF2B5EF4-FFF2-40B4-BE49-F238E27FC236}">
              <a16:creationId xmlns:a16="http://schemas.microsoft.com/office/drawing/2014/main" id="{00000000-0008-0000-0200-00003F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6" name="テキスト ボックス 575">
          <a:extLst>
            <a:ext uri="{FF2B5EF4-FFF2-40B4-BE49-F238E27FC236}">
              <a16:creationId xmlns:a16="http://schemas.microsoft.com/office/drawing/2014/main" id="{00000000-0008-0000-0200-000040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7" name="テキスト ボックス 576">
          <a:extLst>
            <a:ext uri="{FF2B5EF4-FFF2-40B4-BE49-F238E27FC236}">
              <a16:creationId xmlns:a16="http://schemas.microsoft.com/office/drawing/2014/main" id="{00000000-0008-0000-0200-000041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78" name="テキスト ボックス 577">
          <a:extLst>
            <a:ext uri="{FF2B5EF4-FFF2-40B4-BE49-F238E27FC236}">
              <a16:creationId xmlns:a16="http://schemas.microsoft.com/office/drawing/2014/main" id="{00000000-0008-0000-0200-000042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79" name="テキスト ボックス 578">
          <a:extLst>
            <a:ext uri="{FF2B5EF4-FFF2-40B4-BE49-F238E27FC236}">
              <a16:creationId xmlns:a16="http://schemas.microsoft.com/office/drawing/2014/main" id="{00000000-0008-0000-0200-000043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130030</xdr:rowOff>
    </xdr:from>
    <xdr:to>
      <xdr:col>116</xdr:col>
      <xdr:colOff>114300</xdr:colOff>
      <xdr:row>34</xdr:row>
      <xdr:rowOff>60180</xdr:rowOff>
    </xdr:to>
    <xdr:sp macro="" textlink="">
      <xdr:nvSpPr>
        <xdr:cNvPr id="580" name="楕円 579">
          <a:extLst>
            <a:ext uri="{FF2B5EF4-FFF2-40B4-BE49-F238E27FC236}">
              <a16:creationId xmlns:a16="http://schemas.microsoft.com/office/drawing/2014/main" id="{00000000-0008-0000-0200-000044020000}"/>
            </a:ext>
          </a:extLst>
        </xdr:cNvPr>
        <xdr:cNvSpPr/>
      </xdr:nvSpPr>
      <xdr:spPr>
        <a:xfrm>
          <a:off x="22110700" y="578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33</xdr:row>
      <xdr:rowOff>83057</xdr:rowOff>
    </xdr:from>
    <xdr:ext cx="599010" cy="259045"/>
    <xdr:sp macro="" textlink="">
      <xdr:nvSpPr>
        <xdr:cNvPr id="581" name="【一般廃棄物処理施設】&#10;一人当たり有形固定資産（償却資産）額該当値テキスト">
          <a:extLst>
            <a:ext uri="{FF2B5EF4-FFF2-40B4-BE49-F238E27FC236}">
              <a16:creationId xmlns:a16="http://schemas.microsoft.com/office/drawing/2014/main" id="{00000000-0008-0000-0200-000045020000}"/>
            </a:ext>
          </a:extLst>
        </xdr:cNvPr>
        <xdr:cNvSpPr txBox="1"/>
      </xdr:nvSpPr>
      <xdr:spPr>
        <a:xfrm>
          <a:off x="22199600" y="5740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136003</xdr:rowOff>
    </xdr:from>
    <xdr:to>
      <xdr:col>112</xdr:col>
      <xdr:colOff>38100</xdr:colOff>
      <xdr:row>34</xdr:row>
      <xdr:rowOff>66153</xdr:rowOff>
    </xdr:to>
    <xdr:sp macro="" textlink="">
      <xdr:nvSpPr>
        <xdr:cNvPr id="582" name="楕円 581">
          <a:extLst>
            <a:ext uri="{FF2B5EF4-FFF2-40B4-BE49-F238E27FC236}">
              <a16:creationId xmlns:a16="http://schemas.microsoft.com/office/drawing/2014/main" id="{00000000-0008-0000-0200-000046020000}"/>
            </a:ext>
          </a:extLst>
        </xdr:cNvPr>
        <xdr:cNvSpPr/>
      </xdr:nvSpPr>
      <xdr:spPr>
        <a:xfrm>
          <a:off x="21272500" y="5793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34</xdr:row>
      <xdr:rowOff>9380</xdr:rowOff>
    </xdr:from>
    <xdr:to>
      <xdr:col>116</xdr:col>
      <xdr:colOff>63500</xdr:colOff>
      <xdr:row>34</xdr:row>
      <xdr:rowOff>15353</xdr:rowOff>
    </xdr:to>
    <xdr:cxnSp macro="">
      <xdr:nvCxnSpPr>
        <xdr:cNvPr id="583" name="直線コネクタ 582">
          <a:extLst>
            <a:ext uri="{FF2B5EF4-FFF2-40B4-BE49-F238E27FC236}">
              <a16:creationId xmlns:a16="http://schemas.microsoft.com/office/drawing/2014/main" id="{00000000-0008-0000-0200-000047020000}"/>
            </a:ext>
          </a:extLst>
        </xdr:cNvPr>
        <xdr:cNvCxnSpPr/>
      </xdr:nvCxnSpPr>
      <xdr:spPr>
        <a:xfrm flipV="1">
          <a:off x="21323300" y="5838680"/>
          <a:ext cx="838200" cy="5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12067</xdr:rowOff>
    </xdr:from>
    <xdr:to>
      <xdr:col>107</xdr:col>
      <xdr:colOff>101600</xdr:colOff>
      <xdr:row>37</xdr:row>
      <xdr:rowOff>113667</xdr:rowOff>
    </xdr:to>
    <xdr:sp macro="" textlink="">
      <xdr:nvSpPr>
        <xdr:cNvPr id="584" name="楕円 583">
          <a:extLst>
            <a:ext uri="{FF2B5EF4-FFF2-40B4-BE49-F238E27FC236}">
              <a16:creationId xmlns:a16="http://schemas.microsoft.com/office/drawing/2014/main" id="{00000000-0008-0000-0200-000048020000}"/>
            </a:ext>
          </a:extLst>
        </xdr:cNvPr>
        <xdr:cNvSpPr/>
      </xdr:nvSpPr>
      <xdr:spPr>
        <a:xfrm>
          <a:off x="20383500" y="635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15353</xdr:rowOff>
    </xdr:from>
    <xdr:to>
      <xdr:col>111</xdr:col>
      <xdr:colOff>177800</xdr:colOff>
      <xdr:row>37</xdr:row>
      <xdr:rowOff>62867</xdr:rowOff>
    </xdr:to>
    <xdr:cxnSp macro="">
      <xdr:nvCxnSpPr>
        <xdr:cNvPr id="585" name="直線コネクタ 584">
          <a:extLst>
            <a:ext uri="{FF2B5EF4-FFF2-40B4-BE49-F238E27FC236}">
              <a16:creationId xmlns:a16="http://schemas.microsoft.com/office/drawing/2014/main" id="{00000000-0008-0000-0200-000049020000}"/>
            </a:ext>
          </a:extLst>
        </xdr:cNvPr>
        <xdr:cNvCxnSpPr/>
      </xdr:nvCxnSpPr>
      <xdr:spPr>
        <a:xfrm flipV="1">
          <a:off x="20434300" y="5844653"/>
          <a:ext cx="889000" cy="561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13473</xdr:rowOff>
    </xdr:from>
    <xdr:to>
      <xdr:col>102</xdr:col>
      <xdr:colOff>165100</xdr:colOff>
      <xdr:row>37</xdr:row>
      <xdr:rowOff>115073</xdr:rowOff>
    </xdr:to>
    <xdr:sp macro="" textlink="">
      <xdr:nvSpPr>
        <xdr:cNvPr id="586" name="楕円 585">
          <a:extLst>
            <a:ext uri="{FF2B5EF4-FFF2-40B4-BE49-F238E27FC236}">
              <a16:creationId xmlns:a16="http://schemas.microsoft.com/office/drawing/2014/main" id="{00000000-0008-0000-0200-00004A020000}"/>
            </a:ext>
          </a:extLst>
        </xdr:cNvPr>
        <xdr:cNvSpPr/>
      </xdr:nvSpPr>
      <xdr:spPr>
        <a:xfrm>
          <a:off x="19494500" y="6357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62867</xdr:rowOff>
    </xdr:from>
    <xdr:to>
      <xdr:col>107</xdr:col>
      <xdr:colOff>50800</xdr:colOff>
      <xdr:row>37</xdr:row>
      <xdr:rowOff>64273</xdr:rowOff>
    </xdr:to>
    <xdr:cxnSp macro="">
      <xdr:nvCxnSpPr>
        <xdr:cNvPr id="587" name="直線コネクタ 586">
          <a:extLst>
            <a:ext uri="{FF2B5EF4-FFF2-40B4-BE49-F238E27FC236}">
              <a16:creationId xmlns:a16="http://schemas.microsoft.com/office/drawing/2014/main" id="{00000000-0008-0000-0200-00004B020000}"/>
            </a:ext>
          </a:extLst>
        </xdr:cNvPr>
        <xdr:cNvCxnSpPr/>
      </xdr:nvCxnSpPr>
      <xdr:spPr>
        <a:xfrm flipV="1">
          <a:off x="19545300" y="6406517"/>
          <a:ext cx="889000" cy="1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38579</xdr:rowOff>
    </xdr:from>
    <xdr:to>
      <xdr:col>98</xdr:col>
      <xdr:colOff>38100</xdr:colOff>
      <xdr:row>37</xdr:row>
      <xdr:rowOff>140179</xdr:rowOff>
    </xdr:to>
    <xdr:sp macro="" textlink="">
      <xdr:nvSpPr>
        <xdr:cNvPr id="588" name="楕円 587">
          <a:extLst>
            <a:ext uri="{FF2B5EF4-FFF2-40B4-BE49-F238E27FC236}">
              <a16:creationId xmlns:a16="http://schemas.microsoft.com/office/drawing/2014/main" id="{00000000-0008-0000-0200-00004C020000}"/>
            </a:ext>
          </a:extLst>
        </xdr:cNvPr>
        <xdr:cNvSpPr/>
      </xdr:nvSpPr>
      <xdr:spPr>
        <a:xfrm>
          <a:off x="18605500" y="6382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64273</xdr:rowOff>
    </xdr:from>
    <xdr:to>
      <xdr:col>102</xdr:col>
      <xdr:colOff>114300</xdr:colOff>
      <xdr:row>37</xdr:row>
      <xdr:rowOff>89379</xdr:rowOff>
    </xdr:to>
    <xdr:cxnSp macro="">
      <xdr:nvCxnSpPr>
        <xdr:cNvPr id="589" name="直線コネクタ 588">
          <a:extLst>
            <a:ext uri="{FF2B5EF4-FFF2-40B4-BE49-F238E27FC236}">
              <a16:creationId xmlns:a16="http://schemas.microsoft.com/office/drawing/2014/main" id="{00000000-0008-0000-0200-00004D020000}"/>
            </a:ext>
          </a:extLst>
        </xdr:cNvPr>
        <xdr:cNvCxnSpPr/>
      </xdr:nvCxnSpPr>
      <xdr:spPr>
        <a:xfrm flipV="1">
          <a:off x="18656300" y="6407923"/>
          <a:ext cx="889000" cy="25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105983</xdr:rowOff>
    </xdr:from>
    <xdr:ext cx="534377" cy="259045"/>
    <xdr:sp macro="" textlink="">
      <xdr:nvSpPr>
        <xdr:cNvPr id="590" name="n_1aveValue【一般廃棄物処理施設】&#10;一人当たり有形固定資産（償却資産）額">
          <a:extLst>
            <a:ext uri="{FF2B5EF4-FFF2-40B4-BE49-F238E27FC236}">
              <a16:creationId xmlns:a16="http://schemas.microsoft.com/office/drawing/2014/main" id="{00000000-0008-0000-0200-00004E020000}"/>
            </a:ext>
          </a:extLst>
        </xdr:cNvPr>
        <xdr:cNvSpPr txBox="1"/>
      </xdr:nvSpPr>
      <xdr:spPr>
        <a:xfrm>
          <a:off x="21043411" y="6621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130397</xdr:rowOff>
    </xdr:from>
    <xdr:ext cx="534377" cy="259045"/>
    <xdr:sp macro="" textlink="">
      <xdr:nvSpPr>
        <xdr:cNvPr id="591" name="n_2aveValue【一般廃棄物処理施設】&#10;一人当たり有形固定資産（償却資産）額">
          <a:extLst>
            <a:ext uri="{FF2B5EF4-FFF2-40B4-BE49-F238E27FC236}">
              <a16:creationId xmlns:a16="http://schemas.microsoft.com/office/drawing/2014/main" id="{00000000-0008-0000-0200-00004F020000}"/>
            </a:ext>
          </a:extLst>
        </xdr:cNvPr>
        <xdr:cNvSpPr txBox="1"/>
      </xdr:nvSpPr>
      <xdr:spPr>
        <a:xfrm>
          <a:off x="20167111" y="6645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139113</xdr:rowOff>
    </xdr:from>
    <xdr:ext cx="534377" cy="259045"/>
    <xdr:sp macro="" textlink="">
      <xdr:nvSpPr>
        <xdr:cNvPr id="592" name="n_3aveValue【一般廃棄物処理施設】&#10;一人当たり有形固定資産（償却資産）額">
          <a:extLst>
            <a:ext uri="{FF2B5EF4-FFF2-40B4-BE49-F238E27FC236}">
              <a16:creationId xmlns:a16="http://schemas.microsoft.com/office/drawing/2014/main" id="{00000000-0008-0000-0200-000050020000}"/>
            </a:ext>
          </a:extLst>
        </xdr:cNvPr>
        <xdr:cNvSpPr txBox="1"/>
      </xdr:nvSpPr>
      <xdr:spPr>
        <a:xfrm>
          <a:off x="19278111" y="6654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147153</xdr:rowOff>
    </xdr:from>
    <xdr:ext cx="534377" cy="259045"/>
    <xdr:sp macro="" textlink="">
      <xdr:nvSpPr>
        <xdr:cNvPr id="593" name="n_4aveValue【一般廃棄物処理施設】&#10;一人当たり有形固定資産（償却資産）額">
          <a:extLst>
            <a:ext uri="{FF2B5EF4-FFF2-40B4-BE49-F238E27FC236}">
              <a16:creationId xmlns:a16="http://schemas.microsoft.com/office/drawing/2014/main" id="{00000000-0008-0000-0200-000051020000}"/>
            </a:ext>
          </a:extLst>
        </xdr:cNvPr>
        <xdr:cNvSpPr txBox="1"/>
      </xdr:nvSpPr>
      <xdr:spPr>
        <a:xfrm>
          <a:off x="18389111" y="6662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32</xdr:row>
      <xdr:rowOff>82680</xdr:rowOff>
    </xdr:from>
    <xdr:ext cx="599010" cy="259045"/>
    <xdr:sp macro="" textlink="">
      <xdr:nvSpPr>
        <xdr:cNvPr id="594" name="n_1mainValue【一般廃棄物処理施設】&#10;一人当たり有形固定資産（償却資産）額">
          <a:extLst>
            <a:ext uri="{FF2B5EF4-FFF2-40B4-BE49-F238E27FC236}">
              <a16:creationId xmlns:a16="http://schemas.microsoft.com/office/drawing/2014/main" id="{00000000-0008-0000-0200-000052020000}"/>
            </a:ext>
          </a:extLst>
        </xdr:cNvPr>
        <xdr:cNvSpPr txBox="1"/>
      </xdr:nvSpPr>
      <xdr:spPr>
        <a:xfrm>
          <a:off x="21011095" y="5569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35</xdr:row>
      <xdr:rowOff>130194</xdr:rowOff>
    </xdr:from>
    <xdr:ext cx="599010" cy="259045"/>
    <xdr:sp macro="" textlink="">
      <xdr:nvSpPr>
        <xdr:cNvPr id="595" name="n_2mainValue【一般廃棄物処理施設】&#10;一人当たり有形固定資産（償却資産）額">
          <a:extLst>
            <a:ext uri="{FF2B5EF4-FFF2-40B4-BE49-F238E27FC236}">
              <a16:creationId xmlns:a16="http://schemas.microsoft.com/office/drawing/2014/main" id="{00000000-0008-0000-0200-000053020000}"/>
            </a:ext>
          </a:extLst>
        </xdr:cNvPr>
        <xdr:cNvSpPr txBox="1"/>
      </xdr:nvSpPr>
      <xdr:spPr>
        <a:xfrm>
          <a:off x="20134795" y="6130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35</xdr:row>
      <xdr:rowOff>131600</xdr:rowOff>
    </xdr:from>
    <xdr:ext cx="599010" cy="259045"/>
    <xdr:sp macro="" textlink="">
      <xdr:nvSpPr>
        <xdr:cNvPr id="596" name="n_3mainValue【一般廃棄物処理施設】&#10;一人当たり有形固定資産（償却資産）額">
          <a:extLst>
            <a:ext uri="{FF2B5EF4-FFF2-40B4-BE49-F238E27FC236}">
              <a16:creationId xmlns:a16="http://schemas.microsoft.com/office/drawing/2014/main" id="{00000000-0008-0000-0200-000054020000}"/>
            </a:ext>
          </a:extLst>
        </xdr:cNvPr>
        <xdr:cNvSpPr txBox="1"/>
      </xdr:nvSpPr>
      <xdr:spPr>
        <a:xfrm>
          <a:off x="19245795" y="6132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35</xdr:row>
      <xdr:rowOff>156706</xdr:rowOff>
    </xdr:from>
    <xdr:ext cx="599010" cy="259045"/>
    <xdr:sp macro="" textlink="">
      <xdr:nvSpPr>
        <xdr:cNvPr id="597" name="n_4mainValue【一般廃棄物処理施設】&#10;一人当たり有形固定資産（償却資産）額">
          <a:extLst>
            <a:ext uri="{FF2B5EF4-FFF2-40B4-BE49-F238E27FC236}">
              <a16:creationId xmlns:a16="http://schemas.microsoft.com/office/drawing/2014/main" id="{00000000-0008-0000-0200-000055020000}"/>
            </a:ext>
          </a:extLst>
        </xdr:cNvPr>
        <xdr:cNvSpPr txBox="1"/>
      </xdr:nvSpPr>
      <xdr:spPr>
        <a:xfrm>
          <a:off x="18356795" y="6157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8" name="正方形/長方形 597">
          <a:extLst>
            <a:ext uri="{FF2B5EF4-FFF2-40B4-BE49-F238E27FC236}">
              <a16:creationId xmlns:a16="http://schemas.microsoft.com/office/drawing/2014/main" id="{00000000-0008-0000-0200-000056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99" name="正方形/長方形 598">
          <a:extLst>
            <a:ext uri="{FF2B5EF4-FFF2-40B4-BE49-F238E27FC236}">
              <a16:creationId xmlns:a16="http://schemas.microsoft.com/office/drawing/2014/main" id="{00000000-0008-0000-0200-000057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0" name="正方形/長方形 599">
          <a:extLst>
            <a:ext uri="{FF2B5EF4-FFF2-40B4-BE49-F238E27FC236}">
              <a16:creationId xmlns:a16="http://schemas.microsoft.com/office/drawing/2014/main" id="{00000000-0008-0000-0200-000058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1" name="正方形/長方形 600">
          <a:extLst>
            <a:ext uri="{FF2B5EF4-FFF2-40B4-BE49-F238E27FC236}">
              <a16:creationId xmlns:a16="http://schemas.microsoft.com/office/drawing/2014/main" id="{00000000-0008-0000-0200-000059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2" name="正方形/長方形 601">
          <a:extLst>
            <a:ext uri="{FF2B5EF4-FFF2-40B4-BE49-F238E27FC236}">
              <a16:creationId xmlns:a16="http://schemas.microsoft.com/office/drawing/2014/main" id="{00000000-0008-0000-0200-00005A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3" name="正方形/長方形 602">
          <a:extLst>
            <a:ext uri="{FF2B5EF4-FFF2-40B4-BE49-F238E27FC236}">
              <a16:creationId xmlns:a16="http://schemas.microsoft.com/office/drawing/2014/main" id="{00000000-0008-0000-0200-00005B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4" name="正方形/長方形 603">
          <a:extLst>
            <a:ext uri="{FF2B5EF4-FFF2-40B4-BE49-F238E27FC236}">
              <a16:creationId xmlns:a16="http://schemas.microsoft.com/office/drawing/2014/main" id="{00000000-0008-0000-0200-00005C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5" name="正方形/長方形 604">
          <a:extLst>
            <a:ext uri="{FF2B5EF4-FFF2-40B4-BE49-F238E27FC236}">
              <a16:creationId xmlns:a16="http://schemas.microsoft.com/office/drawing/2014/main" id="{00000000-0008-0000-0200-00005D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6" name="テキスト ボックス 605">
          <a:extLst>
            <a:ext uri="{FF2B5EF4-FFF2-40B4-BE49-F238E27FC236}">
              <a16:creationId xmlns:a16="http://schemas.microsoft.com/office/drawing/2014/main" id="{00000000-0008-0000-0200-00005E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7" name="直線コネクタ 606">
          <a:extLst>
            <a:ext uri="{FF2B5EF4-FFF2-40B4-BE49-F238E27FC236}">
              <a16:creationId xmlns:a16="http://schemas.microsoft.com/office/drawing/2014/main" id="{00000000-0008-0000-0200-00005F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08" name="テキスト ボックス 607">
          <a:extLst>
            <a:ext uri="{FF2B5EF4-FFF2-40B4-BE49-F238E27FC236}">
              <a16:creationId xmlns:a16="http://schemas.microsoft.com/office/drawing/2014/main" id="{00000000-0008-0000-0200-000060020000}"/>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09" name="直線コネクタ 608">
          <a:extLst>
            <a:ext uri="{FF2B5EF4-FFF2-40B4-BE49-F238E27FC236}">
              <a16:creationId xmlns:a16="http://schemas.microsoft.com/office/drawing/2014/main" id="{00000000-0008-0000-0200-000061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610" name="テキスト ボックス 609">
          <a:extLst>
            <a:ext uri="{FF2B5EF4-FFF2-40B4-BE49-F238E27FC236}">
              <a16:creationId xmlns:a16="http://schemas.microsoft.com/office/drawing/2014/main" id="{00000000-0008-0000-0200-000062020000}"/>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1" name="直線コネクタ 610">
          <a:extLst>
            <a:ext uri="{FF2B5EF4-FFF2-40B4-BE49-F238E27FC236}">
              <a16:creationId xmlns:a16="http://schemas.microsoft.com/office/drawing/2014/main" id="{00000000-0008-0000-0200-000063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2" name="テキスト ボックス 611">
          <a:extLst>
            <a:ext uri="{FF2B5EF4-FFF2-40B4-BE49-F238E27FC236}">
              <a16:creationId xmlns:a16="http://schemas.microsoft.com/office/drawing/2014/main" id="{00000000-0008-0000-0200-000064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3" name="直線コネクタ 612">
          <a:extLst>
            <a:ext uri="{FF2B5EF4-FFF2-40B4-BE49-F238E27FC236}">
              <a16:creationId xmlns:a16="http://schemas.microsoft.com/office/drawing/2014/main" id="{00000000-0008-0000-0200-000065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14" name="テキスト ボックス 613">
          <a:extLst>
            <a:ext uri="{FF2B5EF4-FFF2-40B4-BE49-F238E27FC236}">
              <a16:creationId xmlns:a16="http://schemas.microsoft.com/office/drawing/2014/main" id="{00000000-0008-0000-0200-000066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15" name="直線コネクタ 614">
          <a:extLst>
            <a:ext uri="{FF2B5EF4-FFF2-40B4-BE49-F238E27FC236}">
              <a16:creationId xmlns:a16="http://schemas.microsoft.com/office/drawing/2014/main" id="{00000000-0008-0000-0200-000067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16" name="テキスト ボックス 615">
          <a:extLst>
            <a:ext uri="{FF2B5EF4-FFF2-40B4-BE49-F238E27FC236}">
              <a16:creationId xmlns:a16="http://schemas.microsoft.com/office/drawing/2014/main" id="{00000000-0008-0000-0200-000068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17" name="直線コネクタ 616">
          <a:extLst>
            <a:ext uri="{FF2B5EF4-FFF2-40B4-BE49-F238E27FC236}">
              <a16:creationId xmlns:a16="http://schemas.microsoft.com/office/drawing/2014/main" id="{00000000-0008-0000-0200-000069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18" name="テキスト ボックス 617">
          <a:extLst>
            <a:ext uri="{FF2B5EF4-FFF2-40B4-BE49-F238E27FC236}">
              <a16:creationId xmlns:a16="http://schemas.microsoft.com/office/drawing/2014/main" id="{00000000-0008-0000-0200-00006A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19" name="直線コネクタ 618">
          <a:extLst>
            <a:ext uri="{FF2B5EF4-FFF2-40B4-BE49-F238E27FC236}">
              <a16:creationId xmlns:a16="http://schemas.microsoft.com/office/drawing/2014/main" id="{00000000-0008-0000-0200-00006B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0" name="テキスト ボックス 619">
          <a:extLst>
            <a:ext uri="{FF2B5EF4-FFF2-40B4-BE49-F238E27FC236}">
              <a16:creationId xmlns:a16="http://schemas.microsoft.com/office/drawing/2014/main" id="{00000000-0008-0000-0200-00006C02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1" name="【保健センター・保健所】&#10;有形固定資産減価償却率グラフ枠">
          <a:extLst>
            <a:ext uri="{FF2B5EF4-FFF2-40B4-BE49-F238E27FC236}">
              <a16:creationId xmlns:a16="http://schemas.microsoft.com/office/drawing/2014/main" id="{00000000-0008-0000-0200-00006D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30480</xdr:rowOff>
    </xdr:from>
    <xdr:to>
      <xdr:col>85</xdr:col>
      <xdr:colOff>126364</xdr:colOff>
      <xdr:row>63</xdr:row>
      <xdr:rowOff>121920</xdr:rowOff>
    </xdr:to>
    <xdr:cxnSp macro="">
      <xdr:nvCxnSpPr>
        <xdr:cNvPr id="622" name="直線コネクタ 621">
          <a:extLst>
            <a:ext uri="{FF2B5EF4-FFF2-40B4-BE49-F238E27FC236}">
              <a16:creationId xmlns:a16="http://schemas.microsoft.com/office/drawing/2014/main" id="{00000000-0008-0000-0200-00006E020000}"/>
            </a:ext>
          </a:extLst>
        </xdr:cNvPr>
        <xdr:cNvCxnSpPr/>
      </xdr:nvCxnSpPr>
      <xdr:spPr>
        <a:xfrm flipV="1">
          <a:off x="16318864" y="9631680"/>
          <a:ext cx="0" cy="1291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125747</xdr:rowOff>
    </xdr:from>
    <xdr:ext cx="405111" cy="259045"/>
    <xdr:sp macro="" textlink="">
      <xdr:nvSpPr>
        <xdr:cNvPr id="623" name="【保健センター・保健所】&#10;有形固定資産減価償却率最小値テキスト">
          <a:extLst>
            <a:ext uri="{FF2B5EF4-FFF2-40B4-BE49-F238E27FC236}">
              <a16:creationId xmlns:a16="http://schemas.microsoft.com/office/drawing/2014/main" id="{00000000-0008-0000-0200-00006F020000}"/>
            </a:ext>
          </a:extLst>
        </xdr:cNvPr>
        <xdr:cNvSpPr txBox="1"/>
      </xdr:nvSpPr>
      <xdr:spPr>
        <a:xfrm>
          <a:off x="16357600" y="1092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121920</xdr:rowOff>
    </xdr:from>
    <xdr:to>
      <xdr:col>86</xdr:col>
      <xdr:colOff>25400</xdr:colOff>
      <xdr:row>63</xdr:row>
      <xdr:rowOff>121920</xdr:rowOff>
    </xdr:to>
    <xdr:cxnSp macro="">
      <xdr:nvCxnSpPr>
        <xdr:cNvPr id="624" name="直線コネクタ 623">
          <a:extLst>
            <a:ext uri="{FF2B5EF4-FFF2-40B4-BE49-F238E27FC236}">
              <a16:creationId xmlns:a16="http://schemas.microsoft.com/office/drawing/2014/main" id="{00000000-0008-0000-0200-000070020000}"/>
            </a:ext>
          </a:extLst>
        </xdr:cNvPr>
        <xdr:cNvCxnSpPr/>
      </xdr:nvCxnSpPr>
      <xdr:spPr>
        <a:xfrm>
          <a:off x="16230600" y="10923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148607</xdr:rowOff>
    </xdr:from>
    <xdr:ext cx="405111" cy="259045"/>
    <xdr:sp macro="" textlink="">
      <xdr:nvSpPr>
        <xdr:cNvPr id="625" name="【保健センター・保健所】&#10;有形固定資産減価償却率最大値テキスト">
          <a:extLst>
            <a:ext uri="{FF2B5EF4-FFF2-40B4-BE49-F238E27FC236}">
              <a16:creationId xmlns:a16="http://schemas.microsoft.com/office/drawing/2014/main" id="{00000000-0008-0000-0200-000071020000}"/>
            </a:ext>
          </a:extLst>
        </xdr:cNvPr>
        <xdr:cNvSpPr txBox="1"/>
      </xdr:nvSpPr>
      <xdr:spPr>
        <a:xfrm>
          <a:off x="16357600" y="9406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30480</xdr:rowOff>
    </xdr:from>
    <xdr:to>
      <xdr:col>86</xdr:col>
      <xdr:colOff>25400</xdr:colOff>
      <xdr:row>56</xdr:row>
      <xdr:rowOff>30480</xdr:rowOff>
    </xdr:to>
    <xdr:cxnSp macro="">
      <xdr:nvCxnSpPr>
        <xdr:cNvPr id="626" name="直線コネクタ 625">
          <a:extLst>
            <a:ext uri="{FF2B5EF4-FFF2-40B4-BE49-F238E27FC236}">
              <a16:creationId xmlns:a16="http://schemas.microsoft.com/office/drawing/2014/main" id="{00000000-0008-0000-0200-000072020000}"/>
            </a:ext>
          </a:extLst>
        </xdr:cNvPr>
        <xdr:cNvCxnSpPr/>
      </xdr:nvCxnSpPr>
      <xdr:spPr>
        <a:xfrm>
          <a:off x="16230600" y="963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59707</xdr:rowOff>
    </xdr:from>
    <xdr:ext cx="405111" cy="259045"/>
    <xdr:sp macro="" textlink="">
      <xdr:nvSpPr>
        <xdr:cNvPr id="627" name="【保健センター・保健所】&#10;有形固定資産減価償却率平均値テキスト">
          <a:extLst>
            <a:ext uri="{FF2B5EF4-FFF2-40B4-BE49-F238E27FC236}">
              <a16:creationId xmlns:a16="http://schemas.microsoft.com/office/drawing/2014/main" id="{00000000-0008-0000-0200-000073020000}"/>
            </a:ext>
          </a:extLst>
        </xdr:cNvPr>
        <xdr:cNvSpPr txBox="1"/>
      </xdr:nvSpPr>
      <xdr:spPr>
        <a:xfrm>
          <a:off x="16357600" y="100038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36830</xdr:rowOff>
    </xdr:from>
    <xdr:to>
      <xdr:col>85</xdr:col>
      <xdr:colOff>177800</xdr:colOff>
      <xdr:row>59</xdr:row>
      <xdr:rowOff>138430</xdr:rowOff>
    </xdr:to>
    <xdr:sp macro="" textlink="">
      <xdr:nvSpPr>
        <xdr:cNvPr id="628" name="フローチャート: 判断 627">
          <a:extLst>
            <a:ext uri="{FF2B5EF4-FFF2-40B4-BE49-F238E27FC236}">
              <a16:creationId xmlns:a16="http://schemas.microsoft.com/office/drawing/2014/main" id="{00000000-0008-0000-0200-000074020000}"/>
            </a:ext>
          </a:extLst>
        </xdr:cNvPr>
        <xdr:cNvSpPr/>
      </xdr:nvSpPr>
      <xdr:spPr>
        <a:xfrm>
          <a:off x="16268700" y="1015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120650</xdr:rowOff>
    </xdr:from>
    <xdr:to>
      <xdr:col>81</xdr:col>
      <xdr:colOff>101600</xdr:colOff>
      <xdr:row>59</xdr:row>
      <xdr:rowOff>50800</xdr:rowOff>
    </xdr:to>
    <xdr:sp macro="" textlink="">
      <xdr:nvSpPr>
        <xdr:cNvPr id="629" name="フローチャート: 判断 628">
          <a:extLst>
            <a:ext uri="{FF2B5EF4-FFF2-40B4-BE49-F238E27FC236}">
              <a16:creationId xmlns:a16="http://schemas.microsoft.com/office/drawing/2014/main" id="{00000000-0008-0000-0200-000075020000}"/>
            </a:ext>
          </a:extLst>
        </xdr:cNvPr>
        <xdr:cNvSpPr/>
      </xdr:nvSpPr>
      <xdr:spPr>
        <a:xfrm>
          <a:off x="15430500" y="1006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139700</xdr:rowOff>
    </xdr:from>
    <xdr:to>
      <xdr:col>76</xdr:col>
      <xdr:colOff>165100</xdr:colOff>
      <xdr:row>59</xdr:row>
      <xdr:rowOff>69850</xdr:rowOff>
    </xdr:to>
    <xdr:sp macro="" textlink="">
      <xdr:nvSpPr>
        <xdr:cNvPr id="630" name="フローチャート: 判断 629">
          <a:extLst>
            <a:ext uri="{FF2B5EF4-FFF2-40B4-BE49-F238E27FC236}">
              <a16:creationId xmlns:a16="http://schemas.microsoft.com/office/drawing/2014/main" id="{00000000-0008-0000-0200-000076020000}"/>
            </a:ext>
          </a:extLst>
        </xdr:cNvPr>
        <xdr:cNvSpPr/>
      </xdr:nvSpPr>
      <xdr:spPr>
        <a:xfrm>
          <a:off x="145415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90170</xdr:rowOff>
    </xdr:from>
    <xdr:to>
      <xdr:col>72</xdr:col>
      <xdr:colOff>38100</xdr:colOff>
      <xdr:row>59</xdr:row>
      <xdr:rowOff>20320</xdr:rowOff>
    </xdr:to>
    <xdr:sp macro="" textlink="">
      <xdr:nvSpPr>
        <xdr:cNvPr id="631" name="フローチャート: 判断 630">
          <a:extLst>
            <a:ext uri="{FF2B5EF4-FFF2-40B4-BE49-F238E27FC236}">
              <a16:creationId xmlns:a16="http://schemas.microsoft.com/office/drawing/2014/main" id="{00000000-0008-0000-0200-000077020000}"/>
            </a:ext>
          </a:extLst>
        </xdr:cNvPr>
        <xdr:cNvSpPr/>
      </xdr:nvSpPr>
      <xdr:spPr>
        <a:xfrm>
          <a:off x="13652500" y="1003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132080</xdr:rowOff>
    </xdr:from>
    <xdr:to>
      <xdr:col>67</xdr:col>
      <xdr:colOff>101600</xdr:colOff>
      <xdr:row>59</xdr:row>
      <xdr:rowOff>62230</xdr:rowOff>
    </xdr:to>
    <xdr:sp macro="" textlink="">
      <xdr:nvSpPr>
        <xdr:cNvPr id="632" name="フローチャート: 判断 631">
          <a:extLst>
            <a:ext uri="{FF2B5EF4-FFF2-40B4-BE49-F238E27FC236}">
              <a16:creationId xmlns:a16="http://schemas.microsoft.com/office/drawing/2014/main" id="{00000000-0008-0000-0200-000078020000}"/>
            </a:ext>
          </a:extLst>
        </xdr:cNvPr>
        <xdr:cNvSpPr/>
      </xdr:nvSpPr>
      <xdr:spPr>
        <a:xfrm>
          <a:off x="1276350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3" name="テキスト ボックス 632">
          <a:extLst>
            <a:ext uri="{FF2B5EF4-FFF2-40B4-BE49-F238E27FC236}">
              <a16:creationId xmlns:a16="http://schemas.microsoft.com/office/drawing/2014/main" id="{00000000-0008-0000-0200-000079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4" name="テキスト ボックス 633">
          <a:extLst>
            <a:ext uri="{FF2B5EF4-FFF2-40B4-BE49-F238E27FC236}">
              <a16:creationId xmlns:a16="http://schemas.microsoft.com/office/drawing/2014/main" id="{00000000-0008-0000-0200-00007A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5" name="テキスト ボックス 634">
          <a:extLst>
            <a:ext uri="{FF2B5EF4-FFF2-40B4-BE49-F238E27FC236}">
              <a16:creationId xmlns:a16="http://schemas.microsoft.com/office/drawing/2014/main" id="{00000000-0008-0000-0200-00007B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6" name="テキスト ボックス 635">
          <a:extLst>
            <a:ext uri="{FF2B5EF4-FFF2-40B4-BE49-F238E27FC236}">
              <a16:creationId xmlns:a16="http://schemas.microsoft.com/office/drawing/2014/main" id="{00000000-0008-0000-0200-00007C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7" name="テキスト ボックス 636">
          <a:extLst>
            <a:ext uri="{FF2B5EF4-FFF2-40B4-BE49-F238E27FC236}">
              <a16:creationId xmlns:a16="http://schemas.microsoft.com/office/drawing/2014/main" id="{00000000-0008-0000-0200-00007D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135890</xdr:rowOff>
    </xdr:from>
    <xdr:to>
      <xdr:col>85</xdr:col>
      <xdr:colOff>177800</xdr:colOff>
      <xdr:row>62</xdr:row>
      <xdr:rowOff>66040</xdr:rowOff>
    </xdr:to>
    <xdr:sp macro="" textlink="">
      <xdr:nvSpPr>
        <xdr:cNvPr id="638" name="楕円 637">
          <a:extLst>
            <a:ext uri="{FF2B5EF4-FFF2-40B4-BE49-F238E27FC236}">
              <a16:creationId xmlns:a16="http://schemas.microsoft.com/office/drawing/2014/main" id="{00000000-0008-0000-0200-00007E020000}"/>
            </a:ext>
          </a:extLst>
        </xdr:cNvPr>
        <xdr:cNvSpPr/>
      </xdr:nvSpPr>
      <xdr:spPr>
        <a:xfrm>
          <a:off x="16268700" y="1059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114317</xdr:rowOff>
    </xdr:from>
    <xdr:ext cx="405111" cy="259045"/>
    <xdr:sp macro="" textlink="">
      <xdr:nvSpPr>
        <xdr:cNvPr id="639" name="【保健センター・保健所】&#10;有形固定資産減価償却率該当値テキスト">
          <a:extLst>
            <a:ext uri="{FF2B5EF4-FFF2-40B4-BE49-F238E27FC236}">
              <a16:creationId xmlns:a16="http://schemas.microsoft.com/office/drawing/2014/main" id="{00000000-0008-0000-0200-00007F020000}"/>
            </a:ext>
          </a:extLst>
        </xdr:cNvPr>
        <xdr:cNvSpPr txBox="1"/>
      </xdr:nvSpPr>
      <xdr:spPr>
        <a:xfrm>
          <a:off x="16357600" y="10572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33020</xdr:rowOff>
    </xdr:from>
    <xdr:to>
      <xdr:col>81</xdr:col>
      <xdr:colOff>101600</xdr:colOff>
      <xdr:row>61</xdr:row>
      <xdr:rowOff>134620</xdr:rowOff>
    </xdr:to>
    <xdr:sp macro="" textlink="">
      <xdr:nvSpPr>
        <xdr:cNvPr id="640" name="楕円 639">
          <a:extLst>
            <a:ext uri="{FF2B5EF4-FFF2-40B4-BE49-F238E27FC236}">
              <a16:creationId xmlns:a16="http://schemas.microsoft.com/office/drawing/2014/main" id="{00000000-0008-0000-0200-000080020000}"/>
            </a:ext>
          </a:extLst>
        </xdr:cNvPr>
        <xdr:cNvSpPr/>
      </xdr:nvSpPr>
      <xdr:spPr>
        <a:xfrm>
          <a:off x="15430500" y="1049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83820</xdr:rowOff>
    </xdr:from>
    <xdr:to>
      <xdr:col>85</xdr:col>
      <xdr:colOff>127000</xdr:colOff>
      <xdr:row>62</xdr:row>
      <xdr:rowOff>15240</xdr:rowOff>
    </xdr:to>
    <xdr:cxnSp macro="">
      <xdr:nvCxnSpPr>
        <xdr:cNvPr id="641" name="直線コネクタ 640">
          <a:extLst>
            <a:ext uri="{FF2B5EF4-FFF2-40B4-BE49-F238E27FC236}">
              <a16:creationId xmlns:a16="http://schemas.microsoft.com/office/drawing/2014/main" id="{00000000-0008-0000-0200-000081020000}"/>
            </a:ext>
          </a:extLst>
        </xdr:cNvPr>
        <xdr:cNvCxnSpPr/>
      </xdr:nvCxnSpPr>
      <xdr:spPr>
        <a:xfrm>
          <a:off x="15481300" y="10542270"/>
          <a:ext cx="8382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101600</xdr:rowOff>
    </xdr:from>
    <xdr:to>
      <xdr:col>76</xdr:col>
      <xdr:colOff>165100</xdr:colOff>
      <xdr:row>61</xdr:row>
      <xdr:rowOff>31750</xdr:rowOff>
    </xdr:to>
    <xdr:sp macro="" textlink="">
      <xdr:nvSpPr>
        <xdr:cNvPr id="642" name="楕円 641">
          <a:extLst>
            <a:ext uri="{FF2B5EF4-FFF2-40B4-BE49-F238E27FC236}">
              <a16:creationId xmlns:a16="http://schemas.microsoft.com/office/drawing/2014/main" id="{00000000-0008-0000-0200-000082020000}"/>
            </a:ext>
          </a:extLst>
        </xdr:cNvPr>
        <xdr:cNvSpPr/>
      </xdr:nvSpPr>
      <xdr:spPr>
        <a:xfrm>
          <a:off x="14541500" y="1038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152400</xdr:rowOff>
    </xdr:from>
    <xdr:to>
      <xdr:col>81</xdr:col>
      <xdr:colOff>50800</xdr:colOff>
      <xdr:row>61</xdr:row>
      <xdr:rowOff>83820</xdr:rowOff>
    </xdr:to>
    <xdr:cxnSp macro="">
      <xdr:nvCxnSpPr>
        <xdr:cNvPr id="643" name="直線コネクタ 642">
          <a:extLst>
            <a:ext uri="{FF2B5EF4-FFF2-40B4-BE49-F238E27FC236}">
              <a16:creationId xmlns:a16="http://schemas.microsoft.com/office/drawing/2014/main" id="{00000000-0008-0000-0200-000083020000}"/>
            </a:ext>
          </a:extLst>
        </xdr:cNvPr>
        <xdr:cNvCxnSpPr/>
      </xdr:nvCxnSpPr>
      <xdr:spPr>
        <a:xfrm>
          <a:off x="14592300" y="1043940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170180</xdr:rowOff>
    </xdr:from>
    <xdr:to>
      <xdr:col>72</xdr:col>
      <xdr:colOff>38100</xdr:colOff>
      <xdr:row>60</xdr:row>
      <xdr:rowOff>100330</xdr:rowOff>
    </xdr:to>
    <xdr:sp macro="" textlink="">
      <xdr:nvSpPr>
        <xdr:cNvPr id="644" name="楕円 643">
          <a:extLst>
            <a:ext uri="{FF2B5EF4-FFF2-40B4-BE49-F238E27FC236}">
              <a16:creationId xmlns:a16="http://schemas.microsoft.com/office/drawing/2014/main" id="{00000000-0008-0000-0200-000084020000}"/>
            </a:ext>
          </a:extLst>
        </xdr:cNvPr>
        <xdr:cNvSpPr/>
      </xdr:nvSpPr>
      <xdr:spPr>
        <a:xfrm>
          <a:off x="136525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49530</xdr:rowOff>
    </xdr:from>
    <xdr:to>
      <xdr:col>76</xdr:col>
      <xdr:colOff>114300</xdr:colOff>
      <xdr:row>60</xdr:row>
      <xdr:rowOff>152400</xdr:rowOff>
    </xdr:to>
    <xdr:cxnSp macro="">
      <xdr:nvCxnSpPr>
        <xdr:cNvPr id="645" name="直線コネクタ 644">
          <a:extLst>
            <a:ext uri="{FF2B5EF4-FFF2-40B4-BE49-F238E27FC236}">
              <a16:creationId xmlns:a16="http://schemas.microsoft.com/office/drawing/2014/main" id="{00000000-0008-0000-0200-000085020000}"/>
            </a:ext>
          </a:extLst>
        </xdr:cNvPr>
        <xdr:cNvCxnSpPr/>
      </xdr:nvCxnSpPr>
      <xdr:spPr>
        <a:xfrm>
          <a:off x="13703300" y="1033653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67310</xdr:rowOff>
    </xdr:from>
    <xdr:to>
      <xdr:col>67</xdr:col>
      <xdr:colOff>101600</xdr:colOff>
      <xdr:row>59</xdr:row>
      <xdr:rowOff>168910</xdr:rowOff>
    </xdr:to>
    <xdr:sp macro="" textlink="">
      <xdr:nvSpPr>
        <xdr:cNvPr id="646" name="楕円 645">
          <a:extLst>
            <a:ext uri="{FF2B5EF4-FFF2-40B4-BE49-F238E27FC236}">
              <a16:creationId xmlns:a16="http://schemas.microsoft.com/office/drawing/2014/main" id="{00000000-0008-0000-0200-000086020000}"/>
            </a:ext>
          </a:extLst>
        </xdr:cNvPr>
        <xdr:cNvSpPr/>
      </xdr:nvSpPr>
      <xdr:spPr>
        <a:xfrm>
          <a:off x="12763500" y="1018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118110</xdr:rowOff>
    </xdr:from>
    <xdr:to>
      <xdr:col>71</xdr:col>
      <xdr:colOff>177800</xdr:colOff>
      <xdr:row>60</xdr:row>
      <xdr:rowOff>49530</xdr:rowOff>
    </xdr:to>
    <xdr:cxnSp macro="">
      <xdr:nvCxnSpPr>
        <xdr:cNvPr id="647" name="直線コネクタ 646">
          <a:extLst>
            <a:ext uri="{FF2B5EF4-FFF2-40B4-BE49-F238E27FC236}">
              <a16:creationId xmlns:a16="http://schemas.microsoft.com/office/drawing/2014/main" id="{00000000-0008-0000-0200-000087020000}"/>
            </a:ext>
          </a:extLst>
        </xdr:cNvPr>
        <xdr:cNvCxnSpPr/>
      </xdr:nvCxnSpPr>
      <xdr:spPr>
        <a:xfrm>
          <a:off x="12814300" y="1023366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67327</xdr:rowOff>
    </xdr:from>
    <xdr:ext cx="405111" cy="259045"/>
    <xdr:sp macro="" textlink="">
      <xdr:nvSpPr>
        <xdr:cNvPr id="648" name="n_1aveValue【保健センター・保健所】&#10;有形固定資産減価償却率">
          <a:extLst>
            <a:ext uri="{FF2B5EF4-FFF2-40B4-BE49-F238E27FC236}">
              <a16:creationId xmlns:a16="http://schemas.microsoft.com/office/drawing/2014/main" id="{00000000-0008-0000-0200-000088020000}"/>
            </a:ext>
          </a:extLst>
        </xdr:cNvPr>
        <xdr:cNvSpPr txBox="1"/>
      </xdr:nvSpPr>
      <xdr:spPr>
        <a:xfrm>
          <a:off x="15266044" y="983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86377</xdr:rowOff>
    </xdr:from>
    <xdr:ext cx="405111" cy="259045"/>
    <xdr:sp macro="" textlink="">
      <xdr:nvSpPr>
        <xdr:cNvPr id="649" name="n_2aveValue【保健センター・保健所】&#10;有形固定資産減価償却率">
          <a:extLst>
            <a:ext uri="{FF2B5EF4-FFF2-40B4-BE49-F238E27FC236}">
              <a16:creationId xmlns:a16="http://schemas.microsoft.com/office/drawing/2014/main" id="{00000000-0008-0000-0200-000089020000}"/>
            </a:ext>
          </a:extLst>
        </xdr:cNvPr>
        <xdr:cNvSpPr txBox="1"/>
      </xdr:nvSpPr>
      <xdr:spPr>
        <a:xfrm>
          <a:off x="14389744" y="985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36847</xdr:rowOff>
    </xdr:from>
    <xdr:ext cx="405111" cy="259045"/>
    <xdr:sp macro="" textlink="">
      <xdr:nvSpPr>
        <xdr:cNvPr id="650" name="n_3aveValue【保健センター・保健所】&#10;有形固定資産減価償却率">
          <a:extLst>
            <a:ext uri="{FF2B5EF4-FFF2-40B4-BE49-F238E27FC236}">
              <a16:creationId xmlns:a16="http://schemas.microsoft.com/office/drawing/2014/main" id="{00000000-0008-0000-0200-00008A020000}"/>
            </a:ext>
          </a:extLst>
        </xdr:cNvPr>
        <xdr:cNvSpPr txBox="1"/>
      </xdr:nvSpPr>
      <xdr:spPr>
        <a:xfrm>
          <a:off x="13500744" y="980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78757</xdr:rowOff>
    </xdr:from>
    <xdr:ext cx="405111" cy="259045"/>
    <xdr:sp macro="" textlink="">
      <xdr:nvSpPr>
        <xdr:cNvPr id="651" name="n_4aveValue【保健センター・保健所】&#10;有形固定資産減価償却率">
          <a:extLst>
            <a:ext uri="{FF2B5EF4-FFF2-40B4-BE49-F238E27FC236}">
              <a16:creationId xmlns:a16="http://schemas.microsoft.com/office/drawing/2014/main" id="{00000000-0008-0000-0200-00008B020000}"/>
            </a:ext>
          </a:extLst>
        </xdr:cNvPr>
        <xdr:cNvSpPr txBox="1"/>
      </xdr:nvSpPr>
      <xdr:spPr>
        <a:xfrm>
          <a:off x="12611744" y="985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125747</xdr:rowOff>
    </xdr:from>
    <xdr:ext cx="405111" cy="259045"/>
    <xdr:sp macro="" textlink="">
      <xdr:nvSpPr>
        <xdr:cNvPr id="652" name="n_1mainValue【保健センター・保健所】&#10;有形固定資産減価償却率">
          <a:extLst>
            <a:ext uri="{FF2B5EF4-FFF2-40B4-BE49-F238E27FC236}">
              <a16:creationId xmlns:a16="http://schemas.microsoft.com/office/drawing/2014/main" id="{00000000-0008-0000-0200-00008C020000}"/>
            </a:ext>
          </a:extLst>
        </xdr:cNvPr>
        <xdr:cNvSpPr txBox="1"/>
      </xdr:nvSpPr>
      <xdr:spPr>
        <a:xfrm>
          <a:off x="15266044" y="1058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22877</xdr:rowOff>
    </xdr:from>
    <xdr:ext cx="405111" cy="259045"/>
    <xdr:sp macro="" textlink="">
      <xdr:nvSpPr>
        <xdr:cNvPr id="653" name="n_2mainValue【保健センター・保健所】&#10;有形固定資産減価償却率">
          <a:extLst>
            <a:ext uri="{FF2B5EF4-FFF2-40B4-BE49-F238E27FC236}">
              <a16:creationId xmlns:a16="http://schemas.microsoft.com/office/drawing/2014/main" id="{00000000-0008-0000-0200-00008D020000}"/>
            </a:ext>
          </a:extLst>
        </xdr:cNvPr>
        <xdr:cNvSpPr txBox="1"/>
      </xdr:nvSpPr>
      <xdr:spPr>
        <a:xfrm>
          <a:off x="14389744" y="1048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91457</xdr:rowOff>
    </xdr:from>
    <xdr:ext cx="405111" cy="259045"/>
    <xdr:sp macro="" textlink="">
      <xdr:nvSpPr>
        <xdr:cNvPr id="654" name="n_3mainValue【保健センター・保健所】&#10;有形固定資産減価償却率">
          <a:extLst>
            <a:ext uri="{FF2B5EF4-FFF2-40B4-BE49-F238E27FC236}">
              <a16:creationId xmlns:a16="http://schemas.microsoft.com/office/drawing/2014/main" id="{00000000-0008-0000-0200-00008E020000}"/>
            </a:ext>
          </a:extLst>
        </xdr:cNvPr>
        <xdr:cNvSpPr txBox="1"/>
      </xdr:nvSpPr>
      <xdr:spPr>
        <a:xfrm>
          <a:off x="13500744" y="1037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160037</xdr:rowOff>
    </xdr:from>
    <xdr:ext cx="405111" cy="259045"/>
    <xdr:sp macro="" textlink="">
      <xdr:nvSpPr>
        <xdr:cNvPr id="655" name="n_4mainValue【保健センター・保健所】&#10;有形固定資産減価償却率">
          <a:extLst>
            <a:ext uri="{FF2B5EF4-FFF2-40B4-BE49-F238E27FC236}">
              <a16:creationId xmlns:a16="http://schemas.microsoft.com/office/drawing/2014/main" id="{00000000-0008-0000-0200-00008F020000}"/>
            </a:ext>
          </a:extLst>
        </xdr:cNvPr>
        <xdr:cNvSpPr txBox="1"/>
      </xdr:nvSpPr>
      <xdr:spPr>
        <a:xfrm>
          <a:off x="12611744" y="10275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6" name="正方形/長方形 655">
          <a:extLst>
            <a:ext uri="{FF2B5EF4-FFF2-40B4-BE49-F238E27FC236}">
              <a16:creationId xmlns:a16="http://schemas.microsoft.com/office/drawing/2014/main" id="{00000000-0008-0000-0200-000090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7" name="正方形/長方形 656">
          <a:extLst>
            <a:ext uri="{FF2B5EF4-FFF2-40B4-BE49-F238E27FC236}">
              <a16:creationId xmlns:a16="http://schemas.microsoft.com/office/drawing/2014/main" id="{00000000-0008-0000-0200-000091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8" name="正方形/長方形 657">
          <a:extLst>
            <a:ext uri="{FF2B5EF4-FFF2-40B4-BE49-F238E27FC236}">
              <a16:creationId xmlns:a16="http://schemas.microsoft.com/office/drawing/2014/main" id="{00000000-0008-0000-0200-000092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59" name="正方形/長方形 658">
          <a:extLst>
            <a:ext uri="{FF2B5EF4-FFF2-40B4-BE49-F238E27FC236}">
              <a16:creationId xmlns:a16="http://schemas.microsoft.com/office/drawing/2014/main" id="{00000000-0008-0000-0200-000093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0" name="正方形/長方形 659">
          <a:extLst>
            <a:ext uri="{FF2B5EF4-FFF2-40B4-BE49-F238E27FC236}">
              <a16:creationId xmlns:a16="http://schemas.microsoft.com/office/drawing/2014/main" id="{00000000-0008-0000-0200-000094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1" name="正方形/長方形 660">
          <a:extLst>
            <a:ext uri="{FF2B5EF4-FFF2-40B4-BE49-F238E27FC236}">
              <a16:creationId xmlns:a16="http://schemas.microsoft.com/office/drawing/2014/main" id="{00000000-0008-0000-0200-000095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2" name="正方形/長方形 661">
          <a:extLst>
            <a:ext uri="{FF2B5EF4-FFF2-40B4-BE49-F238E27FC236}">
              <a16:creationId xmlns:a16="http://schemas.microsoft.com/office/drawing/2014/main" id="{00000000-0008-0000-0200-000096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3" name="正方形/長方形 662">
          <a:extLst>
            <a:ext uri="{FF2B5EF4-FFF2-40B4-BE49-F238E27FC236}">
              <a16:creationId xmlns:a16="http://schemas.microsoft.com/office/drawing/2014/main" id="{00000000-0008-0000-0200-000097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4" name="テキスト ボックス 663">
          <a:extLst>
            <a:ext uri="{FF2B5EF4-FFF2-40B4-BE49-F238E27FC236}">
              <a16:creationId xmlns:a16="http://schemas.microsoft.com/office/drawing/2014/main" id="{00000000-0008-0000-0200-000098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5" name="直線コネクタ 664">
          <a:extLst>
            <a:ext uri="{FF2B5EF4-FFF2-40B4-BE49-F238E27FC236}">
              <a16:creationId xmlns:a16="http://schemas.microsoft.com/office/drawing/2014/main" id="{00000000-0008-0000-0200-000099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66" name="直線コネクタ 665">
          <a:extLst>
            <a:ext uri="{FF2B5EF4-FFF2-40B4-BE49-F238E27FC236}">
              <a16:creationId xmlns:a16="http://schemas.microsoft.com/office/drawing/2014/main" id="{00000000-0008-0000-0200-00009A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67" name="テキスト ボックス 666">
          <a:extLst>
            <a:ext uri="{FF2B5EF4-FFF2-40B4-BE49-F238E27FC236}">
              <a16:creationId xmlns:a16="http://schemas.microsoft.com/office/drawing/2014/main" id="{00000000-0008-0000-0200-00009B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68" name="直線コネクタ 667">
          <a:extLst>
            <a:ext uri="{FF2B5EF4-FFF2-40B4-BE49-F238E27FC236}">
              <a16:creationId xmlns:a16="http://schemas.microsoft.com/office/drawing/2014/main" id="{00000000-0008-0000-0200-00009C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69" name="テキスト ボックス 668">
          <a:extLst>
            <a:ext uri="{FF2B5EF4-FFF2-40B4-BE49-F238E27FC236}">
              <a16:creationId xmlns:a16="http://schemas.microsoft.com/office/drawing/2014/main" id="{00000000-0008-0000-0200-00009D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0" name="直線コネクタ 669">
          <a:extLst>
            <a:ext uri="{FF2B5EF4-FFF2-40B4-BE49-F238E27FC236}">
              <a16:creationId xmlns:a16="http://schemas.microsoft.com/office/drawing/2014/main" id="{00000000-0008-0000-0200-00009E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1" name="テキスト ボックス 670">
          <a:extLst>
            <a:ext uri="{FF2B5EF4-FFF2-40B4-BE49-F238E27FC236}">
              <a16:creationId xmlns:a16="http://schemas.microsoft.com/office/drawing/2014/main" id="{00000000-0008-0000-0200-00009F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2" name="直線コネクタ 671">
          <a:extLst>
            <a:ext uri="{FF2B5EF4-FFF2-40B4-BE49-F238E27FC236}">
              <a16:creationId xmlns:a16="http://schemas.microsoft.com/office/drawing/2014/main" id="{00000000-0008-0000-0200-0000A0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73" name="テキスト ボックス 672">
          <a:extLst>
            <a:ext uri="{FF2B5EF4-FFF2-40B4-BE49-F238E27FC236}">
              <a16:creationId xmlns:a16="http://schemas.microsoft.com/office/drawing/2014/main" id="{00000000-0008-0000-0200-0000A1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74" name="直線コネクタ 673">
          <a:extLst>
            <a:ext uri="{FF2B5EF4-FFF2-40B4-BE49-F238E27FC236}">
              <a16:creationId xmlns:a16="http://schemas.microsoft.com/office/drawing/2014/main" id="{00000000-0008-0000-0200-0000A2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75" name="テキスト ボックス 674">
          <a:extLst>
            <a:ext uri="{FF2B5EF4-FFF2-40B4-BE49-F238E27FC236}">
              <a16:creationId xmlns:a16="http://schemas.microsoft.com/office/drawing/2014/main" id="{00000000-0008-0000-0200-0000A3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6" name="直線コネクタ 675">
          <a:extLst>
            <a:ext uri="{FF2B5EF4-FFF2-40B4-BE49-F238E27FC236}">
              <a16:creationId xmlns:a16="http://schemas.microsoft.com/office/drawing/2014/main" id="{00000000-0008-0000-0200-0000A4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7" name="テキスト ボックス 676">
          <a:extLst>
            <a:ext uri="{FF2B5EF4-FFF2-40B4-BE49-F238E27FC236}">
              <a16:creationId xmlns:a16="http://schemas.microsoft.com/office/drawing/2014/main" id="{00000000-0008-0000-0200-0000A5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8" name="【保健センター・保健所】&#10;一人当たり面積グラフ枠">
          <a:extLst>
            <a:ext uri="{FF2B5EF4-FFF2-40B4-BE49-F238E27FC236}">
              <a16:creationId xmlns:a16="http://schemas.microsoft.com/office/drawing/2014/main" id="{00000000-0008-0000-0200-0000A6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139700</xdr:rowOff>
    </xdr:from>
    <xdr:to>
      <xdr:col>116</xdr:col>
      <xdr:colOff>62864</xdr:colOff>
      <xdr:row>64</xdr:row>
      <xdr:rowOff>50800</xdr:rowOff>
    </xdr:to>
    <xdr:cxnSp macro="">
      <xdr:nvCxnSpPr>
        <xdr:cNvPr id="679" name="直線コネクタ 678">
          <a:extLst>
            <a:ext uri="{FF2B5EF4-FFF2-40B4-BE49-F238E27FC236}">
              <a16:creationId xmlns:a16="http://schemas.microsoft.com/office/drawing/2014/main" id="{00000000-0008-0000-0200-0000A7020000}"/>
            </a:ext>
          </a:extLst>
        </xdr:cNvPr>
        <xdr:cNvCxnSpPr/>
      </xdr:nvCxnSpPr>
      <xdr:spPr>
        <a:xfrm flipV="1">
          <a:off x="22160864" y="97409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54627</xdr:rowOff>
    </xdr:from>
    <xdr:ext cx="469744" cy="259045"/>
    <xdr:sp macro="" textlink="">
      <xdr:nvSpPr>
        <xdr:cNvPr id="680" name="【保健センター・保健所】&#10;一人当たり面積最小値テキスト">
          <a:extLst>
            <a:ext uri="{FF2B5EF4-FFF2-40B4-BE49-F238E27FC236}">
              <a16:creationId xmlns:a16="http://schemas.microsoft.com/office/drawing/2014/main" id="{00000000-0008-0000-0200-0000A8020000}"/>
            </a:ext>
          </a:extLst>
        </xdr:cNvPr>
        <xdr:cNvSpPr txBox="1"/>
      </xdr:nvSpPr>
      <xdr:spPr>
        <a:xfrm>
          <a:off x="22199600" y="1102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50800</xdr:rowOff>
    </xdr:from>
    <xdr:to>
      <xdr:col>116</xdr:col>
      <xdr:colOff>152400</xdr:colOff>
      <xdr:row>64</xdr:row>
      <xdr:rowOff>50800</xdr:rowOff>
    </xdr:to>
    <xdr:cxnSp macro="">
      <xdr:nvCxnSpPr>
        <xdr:cNvPr id="681" name="直線コネクタ 680">
          <a:extLst>
            <a:ext uri="{FF2B5EF4-FFF2-40B4-BE49-F238E27FC236}">
              <a16:creationId xmlns:a16="http://schemas.microsoft.com/office/drawing/2014/main" id="{00000000-0008-0000-0200-0000A9020000}"/>
            </a:ext>
          </a:extLst>
        </xdr:cNvPr>
        <xdr:cNvCxnSpPr/>
      </xdr:nvCxnSpPr>
      <xdr:spPr>
        <a:xfrm>
          <a:off x="22072600" y="1102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86377</xdr:rowOff>
    </xdr:from>
    <xdr:ext cx="469744" cy="259045"/>
    <xdr:sp macro="" textlink="">
      <xdr:nvSpPr>
        <xdr:cNvPr id="682" name="【保健センター・保健所】&#10;一人当たり面積最大値テキスト">
          <a:extLst>
            <a:ext uri="{FF2B5EF4-FFF2-40B4-BE49-F238E27FC236}">
              <a16:creationId xmlns:a16="http://schemas.microsoft.com/office/drawing/2014/main" id="{00000000-0008-0000-0200-0000AA020000}"/>
            </a:ext>
          </a:extLst>
        </xdr:cNvPr>
        <xdr:cNvSpPr txBox="1"/>
      </xdr:nvSpPr>
      <xdr:spPr>
        <a:xfrm>
          <a:off x="22199600" y="951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139700</xdr:rowOff>
    </xdr:from>
    <xdr:to>
      <xdr:col>116</xdr:col>
      <xdr:colOff>152400</xdr:colOff>
      <xdr:row>56</xdr:row>
      <xdr:rowOff>139700</xdr:rowOff>
    </xdr:to>
    <xdr:cxnSp macro="">
      <xdr:nvCxnSpPr>
        <xdr:cNvPr id="683" name="直線コネクタ 682">
          <a:extLst>
            <a:ext uri="{FF2B5EF4-FFF2-40B4-BE49-F238E27FC236}">
              <a16:creationId xmlns:a16="http://schemas.microsoft.com/office/drawing/2014/main" id="{00000000-0008-0000-0200-0000AB020000}"/>
            </a:ext>
          </a:extLst>
        </xdr:cNvPr>
        <xdr:cNvCxnSpPr/>
      </xdr:nvCxnSpPr>
      <xdr:spPr>
        <a:xfrm>
          <a:off x="22072600" y="974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35577</xdr:rowOff>
    </xdr:from>
    <xdr:ext cx="469744" cy="259045"/>
    <xdr:sp macro="" textlink="">
      <xdr:nvSpPr>
        <xdr:cNvPr id="684" name="【保健センター・保健所】&#10;一人当たり面積平均値テキスト">
          <a:extLst>
            <a:ext uri="{FF2B5EF4-FFF2-40B4-BE49-F238E27FC236}">
              <a16:creationId xmlns:a16="http://schemas.microsoft.com/office/drawing/2014/main" id="{00000000-0008-0000-0200-0000AC020000}"/>
            </a:ext>
          </a:extLst>
        </xdr:cNvPr>
        <xdr:cNvSpPr txBox="1"/>
      </xdr:nvSpPr>
      <xdr:spPr>
        <a:xfrm>
          <a:off x="22199600" y="10494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12700</xdr:rowOff>
    </xdr:from>
    <xdr:to>
      <xdr:col>116</xdr:col>
      <xdr:colOff>114300</xdr:colOff>
      <xdr:row>62</xdr:row>
      <xdr:rowOff>114300</xdr:rowOff>
    </xdr:to>
    <xdr:sp macro="" textlink="">
      <xdr:nvSpPr>
        <xdr:cNvPr id="685" name="フローチャート: 判断 684">
          <a:extLst>
            <a:ext uri="{FF2B5EF4-FFF2-40B4-BE49-F238E27FC236}">
              <a16:creationId xmlns:a16="http://schemas.microsoft.com/office/drawing/2014/main" id="{00000000-0008-0000-0200-0000AD020000}"/>
            </a:ext>
          </a:extLst>
        </xdr:cNvPr>
        <xdr:cNvSpPr/>
      </xdr:nvSpPr>
      <xdr:spPr>
        <a:xfrm>
          <a:off x="22110700" y="1064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12700</xdr:rowOff>
    </xdr:from>
    <xdr:to>
      <xdr:col>112</xdr:col>
      <xdr:colOff>38100</xdr:colOff>
      <xdr:row>62</xdr:row>
      <xdr:rowOff>114300</xdr:rowOff>
    </xdr:to>
    <xdr:sp macro="" textlink="">
      <xdr:nvSpPr>
        <xdr:cNvPr id="686" name="フローチャート: 判断 685">
          <a:extLst>
            <a:ext uri="{FF2B5EF4-FFF2-40B4-BE49-F238E27FC236}">
              <a16:creationId xmlns:a16="http://schemas.microsoft.com/office/drawing/2014/main" id="{00000000-0008-0000-0200-0000AE020000}"/>
            </a:ext>
          </a:extLst>
        </xdr:cNvPr>
        <xdr:cNvSpPr/>
      </xdr:nvSpPr>
      <xdr:spPr>
        <a:xfrm>
          <a:off x="21272500" y="1064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12700</xdr:rowOff>
    </xdr:from>
    <xdr:to>
      <xdr:col>107</xdr:col>
      <xdr:colOff>101600</xdr:colOff>
      <xdr:row>62</xdr:row>
      <xdr:rowOff>114300</xdr:rowOff>
    </xdr:to>
    <xdr:sp macro="" textlink="">
      <xdr:nvSpPr>
        <xdr:cNvPr id="687" name="フローチャート: 判断 686">
          <a:extLst>
            <a:ext uri="{FF2B5EF4-FFF2-40B4-BE49-F238E27FC236}">
              <a16:creationId xmlns:a16="http://schemas.microsoft.com/office/drawing/2014/main" id="{00000000-0008-0000-0200-0000AF020000}"/>
            </a:ext>
          </a:extLst>
        </xdr:cNvPr>
        <xdr:cNvSpPr/>
      </xdr:nvSpPr>
      <xdr:spPr>
        <a:xfrm>
          <a:off x="20383500" y="1064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12700</xdr:rowOff>
    </xdr:from>
    <xdr:to>
      <xdr:col>102</xdr:col>
      <xdr:colOff>165100</xdr:colOff>
      <xdr:row>62</xdr:row>
      <xdr:rowOff>114300</xdr:rowOff>
    </xdr:to>
    <xdr:sp macro="" textlink="">
      <xdr:nvSpPr>
        <xdr:cNvPr id="688" name="フローチャート: 判断 687">
          <a:extLst>
            <a:ext uri="{FF2B5EF4-FFF2-40B4-BE49-F238E27FC236}">
              <a16:creationId xmlns:a16="http://schemas.microsoft.com/office/drawing/2014/main" id="{00000000-0008-0000-0200-0000B0020000}"/>
            </a:ext>
          </a:extLst>
        </xdr:cNvPr>
        <xdr:cNvSpPr/>
      </xdr:nvSpPr>
      <xdr:spPr>
        <a:xfrm>
          <a:off x="19494500" y="1064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25400</xdr:rowOff>
    </xdr:from>
    <xdr:to>
      <xdr:col>98</xdr:col>
      <xdr:colOff>38100</xdr:colOff>
      <xdr:row>62</xdr:row>
      <xdr:rowOff>127000</xdr:rowOff>
    </xdr:to>
    <xdr:sp macro="" textlink="">
      <xdr:nvSpPr>
        <xdr:cNvPr id="689" name="フローチャート: 判断 688">
          <a:extLst>
            <a:ext uri="{FF2B5EF4-FFF2-40B4-BE49-F238E27FC236}">
              <a16:creationId xmlns:a16="http://schemas.microsoft.com/office/drawing/2014/main" id="{00000000-0008-0000-0200-0000B1020000}"/>
            </a:ext>
          </a:extLst>
        </xdr:cNvPr>
        <xdr:cNvSpPr/>
      </xdr:nvSpPr>
      <xdr:spPr>
        <a:xfrm>
          <a:off x="18605500" y="1065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0" name="テキスト ボックス 689">
          <a:extLst>
            <a:ext uri="{FF2B5EF4-FFF2-40B4-BE49-F238E27FC236}">
              <a16:creationId xmlns:a16="http://schemas.microsoft.com/office/drawing/2014/main" id="{00000000-0008-0000-0200-0000B2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1" name="テキスト ボックス 690">
          <a:extLst>
            <a:ext uri="{FF2B5EF4-FFF2-40B4-BE49-F238E27FC236}">
              <a16:creationId xmlns:a16="http://schemas.microsoft.com/office/drawing/2014/main" id="{00000000-0008-0000-0200-0000B3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2" name="テキスト ボックス 691">
          <a:extLst>
            <a:ext uri="{FF2B5EF4-FFF2-40B4-BE49-F238E27FC236}">
              <a16:creationId xmlns:a16="http://schemas.microsoft.com/office/drawing/2014/main" id="{00000000-0008-0000-0200-0000B4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3" name="テキスト ボックス 692">
          <a:extLst>
            <a:ext uri="{FF2B5EF4-FFF2-40B4-BE49-F238E27FC236}">
              <a16:creationId xmlns:a16="http://schemas.microsoft.com/office/drawing/2014/main" id="{00000000-0008-0000-0200-0000B5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4" name="テキスト ボックス 693">
          <a:extLst>
            <a:ext uri="{FF2B5EF4-FFF2-40B4-BE49-F238E27FC236}">
              <a16:creationId xmlns:a16="http://schemas.microsoft.com/office/drawing/2014/main" id="{00000000-0008-0000-0200-0000B6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64</xdr:row>
      <xdr:rowOff>0</xdr:rowOff>
    </xdr:from>
    <xdr:to>
      <xdr:col>116</xdr:col>
      <xdr:colOff>114300</xdr:colOff>
      <xdr:row>64</xdr:row>
      <xdr:rowOff>101600</xdr:rowOff>
    </xdr:to>
    <xdr:sp macro="" textlink="">
      <xdr:nvSpPr>
        <xdr:cNvPr id="695" name="楕円 694">
          <a:extLst>
            <a:ext uri="{FF2B5EF4-FFF2-40B4-BE49-F238E27FC236}">
              <a16:creationId xmlns:a16="http://schemas.microsoft.com/office/drawing/2014/main" id="{00000000-0008-0000-0200-0000B7020000}"/>
            </a:ext>
          </a:extLst>
        </xdr:cNvPr>
        <xdr:cNvSpPr/>
      </xdr:nvSpPr>
      <xdr:spPr>
        <a:xfrm>
          <a:off x="22110700" y="1097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86377</xdr:rowOff>
    </xdr:from>
    <xdr:ext cx="469744" cy="259045"/>
    <xdr:sp macro="" textlink="">
      <xdr:nvSpPr>
        <xdr:cNvPr id="696" name="【保健センター・保健所】&#10;一人当たり面積該当値テキスト">
          <a:extLst>
            <a:ext uri="{FF2B5EF4-FFF2-40B4-BE49-F238E27FC236}">
              <a16:creationId xmlns:a16="http://schemas.microsoft.com/office/drawing/2014/main" id="{00000000-0008-0000-0200-0000B8020000}"/>
            </a:ext>
          </a:extLst>
        </xdr:cNvPr>
        <xdr:cNvSpPr txBox="1"/>
      </xdr:nvSpPr>
      <xdr:spPr>
        <a:xfrm>
          <a:off x="22199600" y="1088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64</xdr:row>
      <xdr:rowOff>0</xdr:rowOff>
    </xdr:from>
    <xdr:to>
      <xdr:col>112</xdr:col>
      <xdr:colOff>38100</xdr:colOff>
      <xdr:row>64</xdr:row>
      <xdr:rowOff>101600</xdr:rowOff>
    </xdr:to>
    <xdr:sp macro="" textlink="">
      <xdr:nvSpPr>
        <xdr:cNvPr id="697" name="楕円 696">
          <a:extLst>
            <a:ext uri="{FF2B5EF4-FFF2-40B4-BE49-F238E27FC236}">
              <a16:creationId xmlns:a16="http://schemas.microsoft.com/office/drawing/2014/main" id="{00000000-0008-0000-0200-0000B9020000}"/>
            </a:ext>
          </a:extLst>
        </xdr:cNvPr>
        <xdr:cNvSpPr/>
      </xdr:nvSpPr>
      <xdr:spPr>
        <a:xfrm>
          <a:off x="21272500" y="1097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50800</xdr:rowOff>
    </xdr:from>
    <xdr:to>
      <xdr:col>116</xdr:col>
      <xdr:colOff>63500</xdr:colOff>
      <xdr:row>64</xdr:row>
      <xdr:rowOff>50800</xdr:rowOff>
    </xdr:to>
    <xdr:cxnSp macro="">
      <xdr:nvCxnSpPr>
        <xdr:cNvPr id="698" name="直線コネクタ 697">
          <a:extLst>
            <a:ext uri="{FF2B5EF4-FFF2-40B4-BE49-F238E27FC236}">
              <a16:creationId xmlns:a16="http://schemas.microsoft.com/office/drawing/2014/main" id="{00000000-0008-0000-0200-0000BA020000}"/>
            </a:ext>
          </a:extLst>
        </xdr:cNvPr>
        <xdr:cNvCxnSpPr/>
      </xdr:nvCxnSpPr>
      <xdr:spPr>
        <a:xfrm>
          <a:off x="21323300" y="11023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64</xdr:row>
      <xdr:rowOff>0</xdr:rowOff>
    </xdr:from>
    <xdr:to>
      <xdr:col>107</xdr:col>
      <xdr:colOff>101600</xdr:colOff>
      <xdr:row>64</xdr:row>
      <xdr:rowOff>101600</xdr:rowOff>
    </xdr:to>
    <xdr:sp macro="" textlink="">
      <xdr:nvSpPr>
        <xdr:cNvPr id="699" name="楕円 698">
          <a:extLst>
            <a:ext uri="{FF2B5EF4-FFF2-40B4-BE49-F238E27FC236}">
              <a16:creationId xmlns:a16="http://schemas.microsoft.com/office/drawing/2014/main" id="{00000000-0008-0000-0200-0000BB020000}"/>
            </a:ext>
          </a:extLst>
        </xdr:cNvPr>
        <xdr:cNvSpPr/>
      </xdr:nvSpPr>
      <xdr:spPr>
        <a:xfrm>
          <a:off x="20383500" y="1097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50800</xdr:rowOff>
    </xdr:from>
    <xdr:to>
      <xdr:col>111</xdr:col>
      <xdr:colOff>177800</xdr:colOff>
      <xdr:row>64</xdr:row>
      <xdr:rowOff>50800</xdr:rowOff>
    </xdr:to>
    <xdr:cxnSp macro="">
      <xdr:nvCxnSpPr>
        <xdr:cNvPr id="700" name="直線コネクタ 699">
          <a:extLst>
            <a:ext uri="{FF2B5EF4-FFF2-40B4-BE49-F238E27FC236}">
              <a16:creationId xmlns:a16="http://schemas.microsoft.com/office/drawing/2014/main" id="{00000000-0008-0000-0200-0000BC020000}"/>
            </a:ext>
          </a:extLst>
        </xdr:cNvPr>
        <xdr:cNvCxnSpPr/>
      </xdr:nvCxnSpPr>
      <xdr:spPr>
        <a:xfrm>
          <a:off x="20434300" y="11023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64</xdr:row>
      <xdr:rowOff>0</xdr:rowOff>
    </xdr:from>
    <xdr:to>
      <xdr:col>102</xdr:col>
      <xdr:colOff>165100</xdr:colOff>
      <xdr:row>64</xdr:row>
      <xdr:rowOff>101600</xdr:rowOff>
    </xdr:to>
    <xdr:sp macro="" textlink="">
      <xdr:nvSpPr>
        <xdr:cNvPr id="701" name="楕円 700">
          <a:extLst>
            <a:ext uri="{FF2B5EF4-FFF2-40B4-BE49-F238E27FC236}">
              <a16:creationId xmlns:a16="http://schemas.microsoft.com/office/drawing/2014/main" id="{00000000-0008-0000-0200-0000BD020000}"/>
            </a:ext>
          </a:extLst>
        </xdr:cNvPr>
        <xdr:cNvSpPr/>
      </xdr:nvSpPr>
      <xdr:spPr>
        <a:xfrm>
          <a:off x="19494500" y="1097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50800</xdr:rowOff>
    </xdr:from>
    <xdr:to>
      <xdr:col>107</xdr:col>
      <xdr:colOff>50800</xdr:colOff>
      <xdr:row>64</xdr:row>
      <xdr:rowOff>50800</xdr:rowOff>
    </xdr:to>
    <xdr:cxnSp macro="">
      <xdr:nvCxnSpPr>
        <xdr:cNvPr id="702" name="直線コネクタ 701">
          <a:extLst>
            <a:ext uri="{FF2B5EF4-FFF2-40B4-BE49-F238E27FC236}">
              <a16:creationId xmlns:a16="http://schemas.microsoft.com/office/drawing/2014/main" id="{00000000-0008-0000-0200-0000BE020000}"/>
            </a:ext>
          </a:extLst>
        </xdr:cNvPr>
        <xdr:cNvCxnSpPr/>
      </xdr:nvCxnSpPr>
      <xdr:spPr>
        <a:xfrm>
          <a:off x="19545300" y="11023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64</xdr:row>
      <xdr:rowOff>0</xdr:rowOff>
    </xdr:from>
    <xdr:to>
      <xdr:col>98</xdr:col>
      <xdr:colOff>38100</xdr:colOff>
      <xdr:row>64</xdr:row>
      <xdr:rowOff>101600</xdr:rowOff>
    </xdr:to>
    <xdr:sp macro="" textlink="">
      <xdr:nvSpPr>
        <xdr:cNvPr id="703" name="楕円 702">
          <a:extLst>
            <a:ext uri="{FF2B5EF4-FFF2-40B4-BE49-F238E27FC236}">
              <a16:creationId xmlns:a16="http://schemas.microsoft.com/office/drawing/2014/main" id="{00000000-0008-0000-0200-0000BF020000}"/>
            </a:ext>
          </a:extLst>
        </xdr:cNvPr>
        <xdr:cNvSpPr/>
      </xdr:nvSpPr>
      <xdr:spPr>
        <a:xfrm>
          <a:off x="18605500" y="1097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50800</xdr:rowOff>
    </xdr:from>
    <xdr:to>
      <xdr:col>102</xdr:col>
      <xdr:colOff>114300</xdr:colOff>
      <xdr:row>64</xdr:row>
      <xdr:rowOff>50800</xdr:rowOff>
    </xdr:to>
    <xdr:cxnSp macro="">
      <xdr:nvCxnSpPr>
        <xdr:cNvPr id="704" name="直線コネクタ 703">
          <a:extLst>
            <a:ext uri="{FF2B5EF4-FFF2-40B4-BE49-F238E27FC236}">
              <a16:creationId xmlns:a16="http://schemas.microsoft.com/office/drawing/2014/main" id="{00000000-0008-0000-0200-0000C0020000}"/>
            </a:ext>
          </a:extLst>
        </xdr:cNvPr>
        <xdr:cNvCxnSpPr/>
      </xdr:nvCxnSpPr>
      <xdr:spPr>
        <a:xfrm>
          <a:off x="18656300" y="11023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130827</xdr:rowOff>
    </xdr:from>
    <xdr:ext cx="469744" cy="259045"/>
    <xdr:sp macro="" textlink="">
      <xdr:nvSpPr>
        <xdr:cNvPr id="705" name="n_1aveValue【保健センター・保健所】&#10;一人当たり面積">
          <a:extLst>
            <a:ext uri="{FF2B5EF4-FFF2-40B4-BE49-F238E27FC236}">
              <a16:creationId xmlns:a16="http://schemas.microsoft.com/office/drawing/2014/main" id="{00000000-0008-0000-0200-0000C1020000}"/>
            </a:ext>
          </a:extLst>
        </xdr:cNvPr>
        <xdr:cNvSpPr txBox="1"/>
      </xdr:nvSpPr>
      <xdr:spPr>
        <a:xfrm>
          <a:off x="21075727" y="1041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130827</xdr:rowOff>
    </xdr:from>
    <xdr:ext cx="469744" cy="259045"/>
    <xdr:sp macro="" textlink="">
      <xdr:nvSpPr>
        <xdr:cNvPr id="706" name="n_2aveValue【保健センター・保健所】&#10;一人当たり面積">
          <a:extLst>
            <a:ext uri="{FF2B5EF4-FFF2-40B4-BE49-F238E27FC236}">
              <a16:creationId xmlns:a16="http://schemas.microsoft.com/office/drawing/2014/main" id="{00000000-0008-0000-0200-0000C2020000}"/>
            </a:ext>
          </a:extLst>
        </xdr:cNvPr>
        <xdr:cNvSpPr txBox="1"/>
      </xdr:nvSpPr>
      <xdr:spPr>
        <a:xfrm>
          <a:off x="20199427" y="1041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130827</xdr:rowOff>
    </xdr:from>
    <xdr:ext cx="469744" cy="259045"/>
    <xdr:sp macro="" textlink="">
      <xdr:nvSpPr>
        <xdr:cNvPr id="707" name="n_3aveValue【保健センター・保健所】&#10;一人当たり面積">
          <a:extLst>
            <a:ext uri="{FF2B5EF4-FFF2-40B4-BE49-F238E27FC236}">
              <a16:creationId xmlns:a16="http://schemas.microsoft.com/office/drawing/2014/main" id="{00000000-0008-0000-0200-0000C3020000}"/>
            </a:ext>
          </a:extLst>
        </xdr:cNvPr>
        <xdr:cNvSpPr txBox="1"/>
      </xdr:nvSpPr>
      <xdr:spPr>
        <a:xfrm>
          <a:off x="19310427" y="1041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143527</xdr:rowOff>
    </xdr:from>
    <xdr:ext cx="469744" cy="259045"/>
    <xdr:sp macro="" textlink="">
      <xdr:nvSpPr>
        <xdr:cNvPr id="708" name="n_4aveValue【保健センター・保健所】&#10;一人当たり面積">
          <a:extLst>
            <a:ext uri="{FF2B5EF4-FFF2-40B4-BE49-F238E27FC236}">
              <a16:creationId xmlns:a16="http://schemas.microsoft.com/office/drawing/2014/main" id="{00000000-0008-0000-0200-0000C4020000}"/>
            </a:ext>
          </a:extLst>
        </xdr:cNvPr>
        <xdr:cNvSpPr txBox="1"/>
      </xdr:nvSpPr>
      <xdr:spPr>
        <a:xfrm>
          <a:off x="18421427" y="1043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92727</xdr:rowOff>
    </xdr:from>
    <xdr:ext cx="469744" cy="259045"/>
    <xdr:sp macro="" textlink="">
      <xdr:nvSpPr>
        <xdr:cNvPr id="709" name="n_1mainValue【保健センター・保健所】&#10;一人当たり面積">
          <a:extLst>
            <a:ext uri="{FF2B5EF4-FFF2-40B4-BE49-F238E27FC236}">
              <a16:creationId xmlns:a16="http://schemas.microsoft.com/office/drawing/2014/main" id="{00000000-0008-0000-0200-0000C5020000}"/>
            </a:ext>
          </a:extLst>
        </xdr:cNvPr>
        <xdr:cNvSpPr txBox="1"/>
      </xdr:nvSpPr>
      <xdr:spPr>
        <a:xfrm>
          <a:off x="21075727" y="11065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92727</xdr:rowOff>
    </xdr:from>
    <xdr:ext cx="469744" cy="259045"/>
    <xdr:sp macro="" textlink="">
      <xdr:nvSpPr>
        <xdr:cNvPr id="710" name="n_2mainValue【保健センター・保健所】&#10;一人当たり面積">
          <a:extLst>
            <a:ext uri="{FF2B5EF4-FFF2-40B4-BE49-F238E27FC236}">
              <a16:creationId xmlns:a16="http://schemas.microsoft.com/office/drawing/2014/main" id="{00000000-0008-0000-0200-0000C6020000}"/>
            </a:ext>
          </a:extLst>
        </xdr:cNvPr>
        <xdr:cNvSpPr txBox="1"/>
      </xdr:nvSpPr>
      <xdr:spPr>
        <a:xfrm>
          <a:off x="20199427" y="11065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92727</xdr:rowOff>
    </xdr:from>
    <xdr:ext cx="469744" cy="259045"/>
    <xdr:sp macro="" textlink="">
      <xdr:nvSpPr>
        <xdr:cNvPr id="711" name="n_3mainValue【保健センター・保健所】&#10;一人当たり面積">
          <a:extLst>
            <a:ext uri="{FF2B5EF4-FFF2-40B4-BE49-F238E27FC236}">
              <a16:creationId xmlns:a16="http://schemas.microsoft.com/office/drawing/2014/main" id="{00000000-0008-0000-0200-0000C7020000}"/>
            </a:ext>
          </a:extLst>
        </xdr:cNvPr>
        <xdr:cNvSpPr txBox="1"/>
      </xdr:nvSpPr>
      <xdr:spPr>
        <a:xfrm>
          <a:off x="19310427" y="11065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92727</xdr:rowOff>
    </xdr:from>
    <xdr:ext cx="469744" cy="259045"/>
    <xdr:sp macro="" textlink="">
      <xdr:nvSpPr>
        <xdr:cNvPr id="712" name="n_4mainValue【保健センター・保健所】&#10;一人当たり面積">
          <a:extLst>
            <a:ext uri="{FF2B5EF4-FFF2-40B4-BE49-F238E27FC236}">
              <a16:creationId xmlns:a16="http://schemas.microsoft.com/office/drawing/2014/main" id="{00000000-0008-0000-0200-0000C8020000}"/>
            </a:ext>
          </a:extLst>
        </xdr:cNvPr>
        <xdr:cNvSpPr txBox="1"/>
      </xdr:nvSpPr>
      <xdr:spPr>
        <a:xfrm>
          <a:off x="18421427" y="11065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3" name="正方形/長方形 712">
          <a:extLst>
            <a:ext uri="{FF2B5EF4-FFF2-40B4-BE49-F238E27FC236}">
              <a16:creationId xmlns:a16="http://schemas.microsoft.com/office/drawing/2014/main" id="{00000000-0008-0000-0200-0000C9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4" name="正方形/長方形 713">
          <a:extLst>
            <a:ext uri="{FF2B5EF4-FFF2-40B4-BE49-F238E27FC236}">
              <a16:creationId xmlns:a16="http://schemas.microsoft.com/office/drawing/2014/main" id="{00000000-0008-0000-0200-0000CA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5" name="正方形/長方形 714">
          <a:extLst>
            <a:ext uri="{FF2B5EF4-FFF2-40B4-BE49-F238E27FC236}">
              <a16:creationId xmlns:a16="http://schemas.microsoft.com/office/drawing/2014/main" id="{00000000-0008-0000-0200-0000CB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6" name="正方形/長方形 715">
          <a:extLst>
            <a:ext uri="{FF2B5EF4-FFF2-40B4-BE49-F238E27FC236}">
              <a16:creationId xmlns:a16="http://schemas.microsoft.com/office/drawing/2014/main" id="{00000000-0008-0000-0200-0000CC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7" name="正方形/長方形 716">
          <a:extLst>
            <a:ext uri="{FF2B5EF4-FFF2-40B4-BE49-F238E27FC236}">
              <a16:creationId xmlns:a16="http://schemas.microsoft.com/office/drawing/2014/main" id="{00000000-0008-0000-0200-0000CD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8" name="正方形/長方形 717">
          <a:extLst>
            <a:ext uri="{FF2B5EF4-FFF2-40B4-BE49-F238E27FC236}">
              <a16:creationId xmlns:a16="http://schemas.microsoft.com/office/drawing/2014/main" id="{00000000-0008-0000-0200-0000CE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9" name="正方形/長方形 718">
          <a:extLst>
            <a:ext uri="{FF2B5EF4-FFF2-40B4-BE49-F238E27FC236}">
              <a16:creationId xmlns:a16="http://schemas.microsoft.com/office/drawing/2014/main" id="{00000000-0008-0000-0200-0000CF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0" name="正方形/長方形 719">
          <a:extLst>
            <a:ext uri="{FF2B5EF4-FFF2-40B4-BE49-F238E27FC236}">
              <a16:creationId xmlns:a16="http://schemas.microsoft.com/office/drawing/2014/main" id="{00000000-0008-0000-0200-0000D0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1" name="テキスト ボックス 720">
          <a:extLst>
            <a:ext uri="{FF2B5EF4-FFF2-40B4-BE49-F238E27FC236}">
              <a16:creationId xmlns:a16="http://schemas.microsoft.com/office/drawing/2014/main" id="{00000000-0008-0000-0200-0000D1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2" name="直線コネクタ 721">
          <a:extLst>
            <a:ext uri="{FF2B5EF4-FFF2-40B4-BE49-F238E27FC236}">
              <a16:creationId xmlns:a16="http://schemas.microsoft.com/office/drawing/2014/main" id="{00000000-0008-0000-0200-0000D2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723" name="テキスト ボックス 722">
          <a:extLst>
            <a:ext uri="{FF2B5EF4-FFF2-40B4-BE49-F238E27FC236}">
              <a16:creationId xmlns:a16="http://schemas.microsoft.com/office/drawing/2014/main" id="{00000000-0008-0000-0200-0000D3020000}"/>
            </a:ext>
          </a:extLst>
        </xdr:cNvPr>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4" name="直線コネクタ 723">
          <a:extLst>
            <a:ext uri="{FF2B5EF4-FFF2-40B4-BE49-F238E27FC236}">
              <a16:creationId xmlns:a16="http://schemas.microsoft.com/office/drawing/2014/main" id="{00000000-0008-0000-0200-0000D4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86</xdr:row>
      <xdr:rowOff>26506</xdr:rowOff>
    </xdr:from>
    <xdr:ext cx="403059" cy="259045"/>
    <xdr:sp macro="" textlink="">
      <xdr:nvSpPr>
        <xdr:cNvPr id="725" name="テキスト ボックス 724">
          <a:extLst>
            <a:ext uri="{FF2B5EF4-FFF2-40B4-BE49-F238E27FC236}">
              <a16:creationId xmlns:a16="http://schemas.microsoft.com/office/drawing/2014/main" id="{00000000-0008-0000-0200-0000D5020000}"/>
            </a:ext>
          </a:extLst>
        </xdr:cNvPr>
        <xdr:cNvSpPr txBox="1"/>
      </xdr:nvSpPr>
      <xdr:spPr>
        <a:xfrm>
          <a:off x="12042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26" name="直線コネクタ 725">
          <a:extLst>
            <a:ext uri="{FF2B5EF4-FFF2-40B4-BE49-F238E27FC236}">
              <a16:creationId xmlns:a16="http://schemas.microsoft.com/office/drawing/2014/main" id="{00000000-0008-0000-0200-0000D6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27" name="テキスト ボックス 726">
          <a:extLst>
            <a:ext uri="{FF2B5EF4-FFF2-40B4-BE49-F238E27FC236}">
              <a16:creationId xmlns:a16="http://schemas.microsoft.com/office/drawing/2014/main" id="{00000000-0008-0000-0200-0000D7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28" name="直線コネクタ 727">
          <a:extLst>
            <a:ext uri="{FF2B5EF4-FFF2-40B4-BE49-F238E27FC236}">
              <a16:creationId xmlns:a16="http://schemas.microsoft.com/office/drawing/2014/main" id="{00000000-0008-0000-0200-0000D8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29" name="テキスト ボックス 728">
          <a:extLst>
            <a:ext uri="{FF2B5EF4-FFF2-40B4-BE49-F238E27FC236}">
              <a16:creationId xmlns:a16="http://schemas.microsoft.com/office/drawing/2014/main" id="{00000000-0008-0000-0200-0000D9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0" name="直線コネクタ 729">
          <a:extLst>
            <a:ext uri="{FF2B5EF4-FFF2-40B4-BE49-F238E27FC236}">
              <a16:creationId xmlns:a16="http://schemas.microsoft.com/office/drawing/2014/main" id="{00000000-0008-0000-0200-0000DA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1" name="テキスト ボックス 730">
          <a:extLst>
            <a:ext uri="{FF2B5EF4-FFF2-40B4-BE49-F238E27FC236}">
              <a16:creationId xmlns:a16="http://schemas.microsoft.com/office/drawing/2014/main" id="{00000000-0008-0000-0200-0000DB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2" name="直線コネクタ 731">
          <a:extLst>
            <a:ext uri="{FF2B5EF4-FFF2-40B4-BE49-F238E27FC236}">
              <a16:creationId xmlns:a16="http://schemas.microsoft.com/office/drawing/2014/main" id="{00000000-0008-0000-0200-0000DC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3" name="テキスト ボックス 732">
          <a:extLst>
            <a:ext uri="{FF2B5EF4-FFF2-40B4-BE49-F238E27FC236}">
              <a16:creationId xmlns:a16="http://schemas.microsoft.com/office/drawing/2014/main" id="{00000000-0008-0000-0200-0000DD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4" name="直線コネクタ 733">
          <a:extLst>
            <a:ext uri="{FF2B5EF4-FFF2-40B4-BE49-F238E27FC236}">
              <a16:creationId xmlns:a16="http://schemas.microsoft.com/office/drawing/2014/main" id="{00000000-0008-0000-0200-0000DE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108148</xdr:rowOff>
    </xdr:from>
    <xdr:ext cx="403059" cy="259045"/>
    <xdr:sp macro="" textlink="">
      <xdr:nvSpPr>
        <xdr:cNvPr id="735" name="テキスト ボックス 734">
          <a:extLst>
            <a:ext uri="{FF2B5EF4-FFF2-40B4-BE49-F238E27FC236}">
              <a16:creationId xmlns:a16="http://schemas.microsoft.com/office/drawing/2014/main" id="{00000000-0008-0000-0200-0000DF020000}"/>
            </a:ext>
          </a:extLst>
        </xdr:cNvPr>
        <xdr:cNvSpPr txBox="1"/>
      </xdr:nvSpPr>
      <xdr:spPr>
        <a:xfrm>
          <a:off x="12042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6" name="直線コネクタ 735">
          <a:extLst>
            <a:ext uri="{FF2B5EF4-FFF2-40B4-BE49-F238E27FC236}">
              <a16:creationId xmlns:a16="http://schemas.microsoft.com/office/drawing/2014/main" id="{00000000-0008-0000-0200-0000E0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37" name="テキスト ボックス 736">
          <a:extLst>
            <a:ext uri="{FF2B5EF4-FFF2-40B4-BE49-F238E27FC236}">
              <a16:creationId xmlns:a16="http://schemas.microsoft.com/office/drawing/2014/main" id="{00000000-0008-0000-0200-0000E1020000}"/>
            </a:ext>
          </a:extLst>
        </xdr:cNvPr>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38" name="【消防施設】&#10;有形固定資産減価償却率グラフ枠">
          <a:extLst>
            <a:ext uri="{FF2B5EF4-FFF2-40B4-BE49-F238E27FC236}">
              <a16:creationId xmlns:a16="http://schemas.microsoft.com/office/drawing/2014/main" id="{00000000-0008-0000-0200-0000E2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87086</xdr:rowOff>
    </xdr:from>
    <xdr:to>
      <xdr:col>85</xdr:col>
      <xdr:colOff>126364</xdr:colOff>
      <xdr:row>87</xdr:row>
      <xdr:rowOff>13607</xdr:rowOff>
    </xdr:to>
    <xdr:cxnSp macro="">
      <xdr:nvCxnSpPr>
        <xdr:cNvPr id="739" name="直線コネクタ 738">
          <a:extLst>
            <a:ext uri="{FF2B5EF4-FFF2-40B4-BE49-F238E27FC236}">
              <a16:creationId xmlns:a16="http://schemas.microsoft.com/office/drawing/2014/main" id="{00000000-0008-0000-0200-0000E3020000}"/>
            </a:ext>
          </a:extLst>
        </xdr:cNvPr>
        <xdr:cNvCxnSpPr/>
      </xdr:nvCxnSpPr>
      <xdr:spPr>
        <a:xfrm flipV="1">
          <a:off x="16318864" y="13460186"/>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17434</xdr:rowOff>
    </xdr:from>
    <xdr:ext cx="405111" cy="259045"/>
    <xdr:sp macro="" textlink="">
      <xdr:nvSpPr>
        <xdr:cNvPr id="740" name="【消防施設】&#10;有形固定資産減価償却率最小値テキスト">
          <a:extLst>
            <a:ext uri="{FF2B5EF4-FFF2-40B4-BE49-F238E27FC236}">
              <a16:creationId xmlns:a16="http://schemas.microsoft.com/office/drawing/2014/main" id="{00000000-0008-0000-0200-0000E4020000}"/>
            </a:ext>
          </a:extLst>
        </xdr:cNvPr>
        <xdr:cNvSpPr txBox="1"/>
      </xdr:nvSpPr>
      <xdr:spPr>
        <a:xfrm>
          <a:off x="16357600" y="14933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87</xdr:row>
      <xdr:rowOff>13607</xdr:rowOff>
    </xdr:from>
    <xdr:to>
      <xdr:col>86</xdr:col>
      <xdr:colOff>25400</xdr:colOff>
      <xdr:row>87</xdr:row>
      <xdr:rowOff>13607</xdr:rowOff>
    </xdr:to>
    <xdr:cxnSp macro="">
      <xdr:nvCxnSpPr>
        <xdr:cNvPr id="741" name="直線コネクタ 740">
          <a:extLst>
            <a:ext uri="{FF2B5EF4-FFF2-40B4-BE49-F238E27FC236}">
              <a16:creationId xmlns:a16="http://schemas.microsoft.com/office/drawing/2014/main" id="{00000000-0008-0000-0200-0000E5020000}"/>
            </a:ext>
          </a:extLst>
        </xdr:cNvPr>
        <xdr:cNvCxnSpPr/>
      </xdr:nvCxnSpPr>
      <xdr:spPr>
        <a:xfrm>
          <a:off x="16230600" y="14929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33763</xdr:rowOff>
    </xdr:from>
    <xdr:ext cx="405111" cy="259045"/>
    <xdr:sp macro="" textlink="">
      <xdr:nvSpPr>
        <xdr:cNvPr id="742" name="【消防施設】&#10;有形固定資産減価償却率最大値テキスト">
          <a:extLst>
            <a:ext uri="{FF2B5EF4-FFF2-40B4-BE49-F238E27FC236}">
              <a16:creationId xmlns:a16="http://schemas.microsoft.com/office/drawing/2014/main" id="{00000000-0008-0000-0200-0000E6020000}"/>
            </a:ext>
          </a:extLst>
        </xdr:cNvPr>
        <xdr:cNvSpPr txBox="1"/>
      </xdr:nvSpPr>
      <xdr:spPr>
        <a:xfrm>
          <a:off x="16357600" y="13235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87086</xdr:rowOff>
    </xdr:from>
    <xdr:to>
      <xdr:col>86</xdr:col>
      <xdr:colOff>25400</xdr:colOff>
      <xdr:row>78</xdr:row>
      <xdr:rowOff>87086</xdr:rowOff>
    </xdr:to>
    <xdr:cxnSp macro="">
      <xdr:nvCxnSpPr>
        <xdr:cNvPr id="743" name="直線コネクタ 742">
          <a:extLst>
            <a:ext uri="{FF2B5EF4-FFF2-40B4-BE49-F238E27FC236}">
              <a16:creationId xmlns:a16="http://schemas.microsoft.com/office/drawing/2014/main" id="{00000000-0008-0000-0200-0000E7020000}"/>
            </a:ext>
          </a:extLst>
        </xdr:cNvPr>
        <xdr:cNvCxnSpPr/>
      </xdr:nvCxnSpPr>
      <xdr:spPr>
        <a:xfrm>
          <a:off x="16230600" y="1346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16708</xdr:rowOff>
    </xdr:from>
    <xdr:ext cx="405111" cy="259045"/>
    <xdr:sp macro="" textlink="">
      <xdr:nvSpPr>
        <xdr:cNvPr id="744" name="【消防施設】&#10;有形固定資産減価償却率平均値テキスト">
          <a:extLst>
            <a:ext uri="{FF2B5EF4-FFF2-40B4-BE49-F238E27FC236}">
              <a16:creationId xmlns:a16="http://schemas.microsoft.com/office/drawing/2014/main" id="{00000000-0008-0000-0200-0000E8020000}"/>
            </a:ext>
          </a:extLst>
        </xdr:cNvPr>
        <xdr:cNvSpPr txBox="1"/>
      </xdr:nvSpPr>
      <xdr:spPr>
        <a:xfrm>
          <a:off x="16357600" y="142470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165281</xdr:rowOff>
    </xdr:from>
    <xdr:to>
      <xdr:col>85</xdr:col>
      <xdr:colOff>177800</xdr:colOff>
      <xdr:row>84</xdr:row>
      <xdr:rowOff>95431</xdr:rowOff>
    </xdr:to>
    <xdr:sp macro="" textlink="">
      <xdr:nvSpPr>
        <xdr:cNvPr id="745" name="フローチャート: 判断 744">
          <a:extLst>
            <a:ext uri="{FF2B5EF4-FFF2-40B4-BE49-F238E27FC236}">
              <a16:creationId xmlns:a16="http://schemas.microsoft.com/office/drawing/2014/main" id="{00000000-0008-0000-0200-0000E9020000}"/>
            </a:ext>
          </a:extLst>
        </xdr:cNvPr>
        <xdr:cNvSpPr/>
      </xdr:nvSpPr>
      <xdr:spPr>
        <a:xfrm>
          <a:off x="16268700" y="1439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145687</xdr:rowOff>
    </xdr:from>
    <xdr:to>
      <xdr:col>81</xdr:col>
      <xdr:colOff>101600</xdr:colOff>
      <xdr:row>84</xdr:row>
      <xdr:rowOff>75837</xdr:rowOff>
    </xdr:to>
    <xdr:sp macro="" textlink="">
      <xdr:nvSpPr>
        <xdr:cNvPr id="746" name="フローチャート: 判断 745">
          <a:extLst>
            <a:ext uri="{FF2B5EF4-FFF2-40B4-BE49-F238E27FC236}">
              <a16:creationId xmlns:a16="http://schemas.microsoft.com/office/drawing/2014/main" id="{00000000-0008-0000-0200-0000EA020000}"/>
            </a:ext>
          </a:extLst>
        </xdr:cNvPr>
        <xdr:cNvSpPr/>
      </xdr:nvSpPr>
      <xdr:spPr>
        <a:xfrm>
          <a:off x="15430500" y="1437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99968</xdr:rowOff>
    </xdr:from>
    <xdr:to>
      <xdr:col>76</xdr:col>
      <xdr:colOff>165100</xdr:colOff>
      <xdr:row>84</xdr:row>
      <xdr:rowOff>30118</xdr:rowOff>
    </xdr:to>
    <xdr:sp macro="" textlink="">
      <xdr:nvSpPr>
        <xdr:cNvPr id="747" name="フローチャート: 判断 746">
          <a:extLst>
            <a:ext uri="{FF2B5EF4-FFF2-40B4-BE49-F238E27FC236}">
              <a16:creationId xmlns:a16="http://schemas.microsoft.com/office/drawing/2014/main" id="{00000000-0008-0000-0200-0000EB020000}"/>
            </a:ext>
          </a:extLst>
        </xdr:cNvPr>
        <xdr:cNvSpPr/>
      </xdr:nvSpPr>
      <xdr:spPr>
        <a:xfrm>
          <a:off x="14541500" y="1433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80373</xdr:rowOff>
    </xdr:from>
    <xdr:to>
      <xdr:col>72</xdr:col>
      <xdr:colOff>38100</xdr:colOff>
      <xdr:row>84</xdr:row>
      <xdr:rowOff>10523</xdr:rowOff>
    </xdr:to>
    <xdr:sp macro="" textlink="">
      <xdr:nvSpPr>
        <xdr:cNvPr id="748" name="フローチャート: 判断 747">
          <a:extLst>
            <a:ext uri="{FF2B5EF4-FFF2-40B4-BE49-F238E27FC236}">
              <a16:creationId xmlns:a16="http://schemas.microsoft.com/office/drawing/2014/main" id="{00000000-0008-0000-0200-0000EC020000}"/>
            </a:ext>
          </a:extLst>
        </xdr:cNvPr>
        <xdr:cNvSpPr/>
      </xdr:nvSpPr>
      <xdr:spPr>
        <a:xfrm>
          <a:off x="13652500" y="1431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80373</xdr:rowOff>
    </xdr:from>
    <xdr:to>
      <xdr:col>67</xdr:col>
      <xdr:colOff>101600</xdr:colOff>
      <xdr:row>84</xdr:row>
      <xdr:rowOff>10523</xdr:rowOff>
    </xdr:to>
    <xdr:sp macro="" textlink="">
      <xdr:nvSpPr>
        <xdr:cNvPr id="749" name="フローチャート: 判断 748">
          <a:extLst>
            <a:ext uri="{FF2B5EF4-FFF2-40B4-BE49-F238E27FC236}">
              <a16:creationId xmlns:a16="http://schemas.microsoft.com/office/drawing/2014/main" id="{00000000-0008-0000-0200-0000ED020000}"/>
            </a:ext>
          </a:extLst>
        </xdr:cNvPr>
        <xdr:cNvSpPr/>
      </xdr:nvSpPr>
      <xdr:spPr>
        <a:xfrm>
          <a:off x="12763500" y="1431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0" name="テキスト ボックス 749">
          <a:extLst>
            <a:ext uri="{FF2B5EF4-FFF2-40B4-BE49-F238E27FC236}">
              <a16:creationId xmlns:a16="http://schemas.microsoft.com/office/drawing/2014/main" id="{00000000-0008-0000-0200-0000EE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1" name="テキスト ボックス 750">
          <a:extLst>
            <a:ext uri="{FF2B5EF4-FFF2-40B4-BE49-F238E27FC236}">
              <a16:creationId xmlns:a16="http://schemas.microsoft.com/office/drawing/2014/main" id="{00000000-0008-0000-0200-0000EF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2" name="テキスト ボックス 751">
          <a:extLst>
            <a:ext uri="{FF2B5EF4-FFF2-40B4-BE49-F238E27FC236}">
              <a16:creationId xmlns:a16="http://schemas.microsoft.com/office/drawing/2014/main" id="{00000000-0008-0000-0200-0000F0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3" name="テキスト ボックス 752">
          <a:extLst>
            <a:ext uri="{FF2B5EF4-FFF2-40B4-BE49-F238E27FC236}">
              <a16:creationId xmlns:a16="http://schemas.microsoft.com/office/drawing/2014/main" id="{00000000-0008-0000-0200-0000F1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4" name="テキスト ボックス 753">
          <a:extLst>
            <a:ext uri="{FF2B5EF4-FFF2-40B4-BE49-F238E27FC236}">
              <a16:creationId xmlns:a16="http://schemas.microsoft.com/office/drawing/2014/main" id="{00000000-0008-0000-0200-0000F2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166914</xdr:rowOff>
    </xdr:from>
    <xdr:to>
      <xdr:col>85</xdr:col>
      <xdr:colOff>177800</xdr:colOff>
      <xdr:row>85</xdr:row>
      <xdr:rowOff>97064</xdr:rowOff>
    </xdr:to>
    <xdr:sp macro="" textlink="">
      <xdr:nvSpPr>
        <xdr:cNvPr id="755" name="楕円 754">
          <a:extLst>
            <a:ext uri="{FF2B5EF4-FFF2-40B4-BE49-F238E27FC236}">
              <a16:creationId xmlns:a16="http://schemas.microsoft.com/office/drawing/2014/main" id="{00000000-0008-0000-0200-0000F3020000}"/>
            </a:ext>
          </a:extLst>
        </xdr:cNvPr>
        <xdr:cNvSpPr/>
      </xdr:nvSpPr>
      <xdr:spPr>
        <a:xfrm>
          <a:off x="16268700" y="1456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145341</xdr:rowOff>
    </xdr:from>
    <xdr:ext cx="405111" cy="259045"/>
    <xdr:sp macro="" textlink="">
      <xdr:nvSpPr>
        <xdr:cNvPr id="756" name="【消防施設】&#10;有形固定資産減価償却率該当値テキスト">
          <a:extLst>
            <a:ext uri="{FF2B5EF4-FFF2-40B4-BE49-F238E27FC236}">
              <a16:creationId xmlns:a16="http://schemas.microsoft.com/office/drawing/2014/main" id="{00000000-0008-0000-0200-0000F4020000}"/>
            </a:ext>
          </a:extLst>
        </xdr:cNvPr>
        <xdr:cNvSpPr txBox="1"/>
      </xdr:nvSpPr>
      <xdr:spPr>
        <a:xfrm>
          <a:off x="16357600" y="14547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140788</xdr:rowOff>
    </xdr:from>
    <xdr:to>
      <xdr:col>81</xdr:col>
      <xdr:colOff>101600</xdr:colOff>
      <xdr:row>85</xdr:row>
      <xdr:rowOff>70938</xdr:rowOff>
    </xdr:to>
    <xdr:sp macro="" textlink="">
      <xdr:nvSpPr>
        <xdr:cNvPr id="757" name="楕円 756">
          <a:extLst>
            <a:ext uri="{FF2B5EF4-FFF2-40B4-BE49-F238E27FC236}">
              <a16:creationId xmlns:a16="http://schemas.microsoft.com/office/drawing/2014/main" id="{00000000-0008-0000-0200-0000F5020000}"/>
            </a:ext>
          </a:extLst>
        </xdr:cNvPr>
        <xdr:cNvSpPr/>
      </xdr:nvSpPr>
      <xdr:spPr>
        <a:xfrm>
          <a:off x="15430500" y="1454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20138</xdr:rowOff>
    </xdr:from>
    <xdr:to>
      <xdr:col>85</xdr:col>
      <xdr:colOff>127000</xdr:colOff>
      <xdr:row>85</xdr:row>
      <xdr:rowOff>46264</xdr:rowOff>
    </xdr:to>
    <xdr:cxnSp macro="">
      <xdr:nvCxnSpPr>
        <xdr:cNvPr id="758" name="直線コネクタ 757">
          <a:extLst>
            <a:ext uri="{FF2B5EF4-FFF2-40B4-BE49-F238E27FC236}">
              <a16:creationId xmlns:a16="http://schemas.microsoft.com/office/drawing/2014/main" id="{00000000-0008-0000-0200-0000F6020000}"/>
            </a:ext>
          </a:extLst>
        </xdr:cNvPr>
        <xdr:cNvCxnSpPr/>
      </xdr:nvCxnSpPr>
      <xdr:spPr>
        <a:xfrm>
          <a:off x="15481300" y="14593388"/>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98334</xdr:rowOff>
    </xdr:from>
    <xdr:to>
      <xdr:col>76</xdr:col>
      <xdr:colOff>165100</xdr:colOff>
      <xdr:row>85</xdr:row>
      <xdr:rowOff>28484</xdr:rowOff>
    </xdr:to>
    <xdr:sp macro="" textlink="">
      <xdr:nvSpPr>
        <xdr:cNvPr id="759" name="楕円 758">
          <a:extLst>
            <a:ext uri="{FF2B5EF4-FFF2-40B4-BE49-F238E27FC236}">
              <a16:creationId xmlns:a16="http://schemas.microsoft.com/office/drawing/2014/main" id="{00000000-0008-0000-0200-0000F7020000}"/>
            </a:ext>
          </a:extLst>
        </xdr:cNvPr>
        <xdr:cNvSpPr/>
      </xdr:nvSpPr>
      <xdr:spPr>
        <a:xfrm>
          <a:off x="14541500" y="1450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149134</xdr:rowOff>
    </xdr:from>
    <xdr:to>
      <xdr:col>81</xdr:col>
      <xdr:colOff>50800</xdr:colOff>
      <xdr:row>85</xdr:row>
      <xdr:rowOff>20138</xdr:rowOff>
    </xdr:to>
    <xdr:cxnSp macro="">
      <xdr:nvCxnSpPr>
        <xdr:cNvPr id="760" name="直線コネクタ 759">
          <a:extLst>
            <a:ext uri="{FF2B5EF4-FFF2-40B4-BE49-F238E27FC236}">
              <a16:creationId xmlns:a16="http://schemas.microsoft.com/office/drawing/2014/main" id="{00000000-0008-0000-0200-0000F8020000}"/>
            </a:ext>
          </a:extLst>
        </xdr:cNvPr>
        <xdr:cNvCxnSpPr/>
      </xdr:nvCxnSpPr>
      <xdr:spPr>
        <a:xfrm>
          <a:off x="14592300" y="14550934"/>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37919</xdr:rowOff>
    </xdr:from>
    <xdr:to>
      <xdr:col>72</xdr:col>
      <xdr:colOff>38100</xdr:colOff>
      <xdr:row>85</xdr:row>
      <xdr:rowOff>139519</xdr:rowOff>
    </xdr:to>
    <xdr:sp macro="" textlink="">
      <xdr:nvSpPr>
        <xdr:cNvPr id="761" name="楕円 760">
          <a:extLst>
            <a:ext uri="{FF2B5EF4-FFF2-40B4-BE49-F238E27FC236}">
              <a16:creationId xmlns:a16="http://schemas.microsoft.com/office/drawing/2014/main" id="{00000000-0008-0000-0200-0000F9020000}"/>
            </a:ext>
          </a:extLst>
        </xdr:cNvPr>
        <xdr:cNvSpPr/>
      </xdr:nvSpPr>
      <xdr:spPr>
        <a:xfrm>
          <a:off x="13652500" y="1461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149134</xdr:rowOff>
    </xdr:from>
    <xdr:to>
      <xdr:col>76</xdr:col>
      <xdr:colOff>114300</xdr:colOff>
      <xdr:row>85</xdr:row>
      <xdr:rowOff>88719</xdr:rowOff>
    </xdr:to>
    <xdr:cxnSp macro="">
      <xdr:nvCxnSpPr>
        <xdr:cNvPr id="762" name="直線コネクタ 761">
          <a:extLst>
            <a:ext uri="{FF2B5EF4-FFF2-40B4-BE49-F238E27FC236}">
              <a16:creationId xmlns:a16="http://schemas.microsoft.com/office/drawing/2014/main" id="{00000000-0008-0000-0200-0000FA020000}"/>
            </a:ext>
          </a:extLst>
        </xdr:cNvPr>
        <xdr:cNvCxnSpPr/>
      </xdr:nvCxnSpPr>
      <xdr:spPr>
        <a:xfrm flipV="1">
          <a:off x="13703300" y="14550934"/>
          <a:ext cx="889000" cy="111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166914</xdr:rowOff>
    </xdr:from>
    <xdr:to>
      <xdr:col>67</xdr:col>
      <xdr:colOff>101600</xdr:colOff>
      <xdr:row>85</xdr:row>
      <xdr:rowOff>97064</xdr:rowOff>
    </xdr:to>
    <xdr:sp macro="" textlink="">
      <xdr:nvSpPr>
        <xdr:cNvPr id="763" name="楕円 762">
          <a:extLst>
            <a:ext uri="{FF2B5EF4-FFF2-40B4-BE49-F238E27FC236}">
              <a16:creationId xmlns:a16="http://schemas.microsoft.com/office/drawing/2014/main" id="{00000000-0008-0000-0200-0000FB020000}"/>
            </a:ext>
          </a:extLst>
        </xdr:cNvPr>
        <xdr:cNvSpPr/>
      </xdr:nvSpPr>
      <xdr:spPr>
        <a:xfrm>
          <a:off x="12763500" y="1456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46264</xdr:rowOff>
    </xdr:from>
    <xdr:to>
      <xdr:col>71</xdr:col>
      <xdr:colOff>177800</xdr:colOff>
      <xdr:row>85</xdr:row>
      <xdr:rowOff>88719</xdr:rowOff>
    </xdr:to>
    <xdr:cxnSp macro="">
      <xdr:nvCxnSpPr>
        <xdr:cNvPr id="764" name="直線コネクタ 763">
          <a:extLst>
            <a:ext uri="{FF2B5EF4-FFF2-40B4-BE49-F238E27FC236}">
              <a16:creationId xmlns:a16="http://schemas.microsoft.com/office/drawing/2014/main" id="{00000000-0008-0000-0200-0000FC020000}"/>
            </a:ext>
          </a:extLst>
        </xdr:cNvPr>
        <xdr:cNvCxnSpPr/>
      </xdr:nvCxnSpPr>
      <xdr:spPr>
        <a:xfrm>
          <a:off x="12814300" y="14619514"/>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92364</xdr:rowOff>
    </xdr:from>
    <xdr:ext cx="405111" cy="259045"/>
    <xdr:sp macro="" textlink="">
      <xdr:nvSpPr>
        <xdr:cNvPr id="765" name="n_1aveValue【消防施設】&#10;有形固定資産減価償却率">
          <a:extLst>
            <a:ext uri="{FF2B5EF4-FFF2-40B4-BE49-F238E27FC236}">
              <a16:creationId xmlns:a16="http://schemas.microsoft.com/office/drawing/2014/main" id="{00000000-0008-0000-0200-0000FD020000}"/>
            </a:ext>
          </a:extLst>
        </xdr:cNvPr>
        <xdr:cNvSpPr txBox="1"/>
      </xdr:nvSpPr>
      <xdr:spPr>
        <a:xfrm>
          <a:off x="15266044" y="14151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46645</xdr:rowOff>
    </xdr:from>
    <xdr:ext cx="405111" cy="259045"/>
    <xdr:sp macro="" textlink="">
      <xdr:nvSpPr>
        <xdr:cNvPr id="766" name="n_2aveValue【消防施設】&#10;有形固定資産減価償却率">
          <a:extLst>
            <a:ext uri="{FF2B5EF4-FFF2-40B4-BE49-F238E27FC236}">
              <a16:creationId xmlns:a16="http://schemas.microsoft.com/office/drawing/2014/main" id="{00000000-0008-0000-0200-0000FE020000}"/>
            </a:ext>
          </a:extLst>
        </xdr:cNvPr>
        <xdr:cNvSpPr txBox="1"/>
      </xdr:nvSpPr>
      <xdr:spPr>
        <a:xfrm>
          <a:off x="14389744" y="14105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27050</xdr:rowOff>
    </xdr:from>
    <xdr:ext cx="405111" cy="259045"/>
    <xdr:sp macro="" textlink="">
      <xdr:nvSpPr>
        <xdr:cNvPr id="767" name="n_3aveValue【消防施設】&#10;有形固定資産減価償却率">
          <a:extLst>
            <a:ext uri="{FF2B5EF4-FFF2-40B4-BE49-F238E27FC236}">
              <a16:creationId xmlns:a16="http://schemas.microsoft.com/office/drawing/2014/main" id="{00000000-0008-0000-0200-0000FF020000}"/>
            </a:ext>
          </a:extLst>
        </xdr:cNvPr>
        <xdr:cNvSpPr txBox="1"/>
      </xdr:nvSpPr>
      <xdr:spPr>
        <a:xfrm>
          <a:off x="13500744" y="14085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27050</xdr:rowOff>
    </xdr:from>
    <xdr:ext cx="405111" cy="259045"/>
    <xdr:sp macro="" textlink="">
      <xdr:nvSpPr>
        <xdr:cNvPr id="768" name="n_4aveValue【消防施設】&#10;有形固定資産減価償却率">
          <a:extLst>
            <a:ext uri="{FF2B5EF4-FFF2-40B4-BE49-F238E27FC236}">
              <a16:creationId xmlns:a16="http://schemas.microsoft.com/office/drawing/2014/main" id="{00000000-0008-0000-0200-000000030000}"/>
            </a:ext>
          </a:extLst>
        </xdr:cNvPr>
        <xdr:cNvSpPr txBox="1"/>
      </xdr:nvSpPr>
      <xdr:spPr>
        <a:xfrm>
          <a:off x="12611744" y="14085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62065</xdr:rowOff>
    </xdr:from>
    <xdr:ext cx="405111" cy="259045"/>
    <xdr:sp macro="" textlink="">
      <xdr:nvSpPr>
        <xdr:cNvPr id="769" name="n_1mainValue【消防施設】&#10;有形固定資産減価償却率">
          <a:extLst>
            <a:ext uri="{FF2B5EF4-FFF2-40B4-BE49-F238E27FC236}">
              <a16:creationId xmlns:a16="http://schemas.microsoft.com/office/drawing/2014/main" id="{00000000-0008-0000-0200-000001030000}"/>
            </a:ext>
          </a:extLst>
        </xdr:cNvPr>
        <xdr:cNvSpPr txBox="1"/>
      </xdr:nvSpPr>
      <xdr:spPr>
        <a:xfrm>
          <a:off x="15266044" y="14635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19611</xdr:rowOff>
    </xdr:from>
    <xdr:ext cx="405111" cy="259045"/>
    <xdr:sp macro="" textlink="">
      <xdr:nvSpPr>
        <xdr:cNvPr id="770" name="n_2mainValue【消防施設】&#10;有形固定資産減価償却率">
          <a:extLst>
            <a:ext uri="{FF2B5EF4-FFF2-40B4-BE49-F238E27FC236}">
              <a16:creationId xmlns:a16="http://schemas.microsoft.com/office/drawing/2014/main" id="{00000000-0008-0000-0200-000002030000}"/>
            </a:ext>
          </a:extLst>
        </xdr:cNvPr>
        <xdr:cNvSpPr txBox="1"/>
      </xdr:nvSpPr>
      <xdr:spPr>
        <a:xfrm>
          <a:off x="14389744" y="14592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130646</xdr:rowOff>
    </xdr:from>
    <xdr:ext cx="405111" cy="259045"/>
    <xdr:sp macro="" textlink="">
      <xdr:nvSpPr>
        <xdr:cNvPr id="771" name="n_3mainValue【消防施設】&#10;有形固定資産減価償却率">
          <a:extLst>
            <a:ext uri="{FF2B5EF4-FFF2-40B4-BE49-F238E27FC236}">
              <a16:creationId xmlns:a16="http://schemas.microsoft.com/office/drawing/2014/main" id="{00000000-0008-0000-0200-000003030000}"/>
            </a:ext>
          </a:extLst>
        </xdr:cNvPr>
        <xdr:cNvSpPr txBox="1"/>
      </xdr:nvSpPr>
      <xdr:spPr>
        <a:xfrm>
          <a:off x="13500744" y="14703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88191</xdr:rowOff>
    </xdr:from>
    <xdr:ext cx="405111" cy="259045"/>
    <xdr:sp macro="" textlink="">
      <xdr:nvSpPr>
        <xdr:cNvPr id="772" name="n_4mainValue【消防施設】&#10;有形固定資産減価償却率">
          <a:extLst>
            <a:ext uri="{FF2B5EF4-FFF2-40B4-BE49-F238E27FC236}">
              <a16:creationId xmlns:a16="http://schemas.microsoft.com/office/drawing/2014/main" id="{00000000-0008-0000-0200-000004030000}"/>
            </a:ext>
          </a:extLst>
        </xdr:cNvPr>
        <xdr:cNvSpPr txBox="1"/>
      </xdr:nvSpPr>
      <xdr:spPr>
        <a:xfrm>
          <a:off x="12611744" y="14661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3" name="正方形/長方形 772">
          <a:extLst>
            <a:ext uri="{FF2B5EF4-FFF2-40B4-BE49-F238E27FC236}">
              <a16:creationId xmlns:a16="http://schemas.microsoft.com/office/drawing/2014/main" id="{00000000-0008-0000-0200-000005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4" name="正方形/長方形 773">
          <a:extLst>
            <a:ext uri="{FF2B5EF4-FFF2-40B4-BE49-F238E27FC236}">
              <a16:creationId xmlns:a16="http://schemas.microsoft.com/office/drawing/2014/main" id="{00000000-0008-0000-0200-000006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5" name="正方形/長方形 774">
          <a:extLst>
            <a:ext uri="{FF2B5EF4-FFF2-40B4-BE49-F238E27FC236}">
              <a16:creationId xmlns:a16="http://schemas.microsoft.com/office/drawing/2014/main" id="{00000000-0008-0000-0200-000007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6" name="正方形/長方形 775">
          <a:extLst>
            <a:ext uri="{FF2B5EF4-FFF2-40B4-BE49-F238E27FC236}">
              <a16:creationId xmlns:a16="http://schemas.microsoft.com/office/drawing/2014/main" id="{00000000-0008-0000-0200-000008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7" name="正方形/長方形 776">
          <a:extLst>
            <a:ext uri="{FF2B5EF4-FFF2-40B4-BE49-F238E27FC236}">
              <a16:creationId xmlns:a16="http://schemas.microsoft.com/office/drawing/2014/main" id="{00000000-0008-0000-0200-000009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8" name="正方形/長方形 777">
          <a:extLst>
            <a:ext uri="{FF2B5EF4-FFF2-40B4-BE49-F238E27FC236}">
              <a16:creationId xmlns:a16="http://schemas.microsoft.com/office/drawing/2014/main" id="{00000000-0008-0000-0200-00000A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9" name="正方形/長方形 778">
          <a:extLst>
            <a:ext uri="{FF2B5EF4-FFF2-40B4-BE49-F238E27FC236}">
              <a16:creationId xmlns:a16="http://schemas.microsoft.com/office/drawing/2014/main" id="{00000000-0008-0000-0200-00000B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0" name="正方形/長方形 779">
          <a:extLst>
            <a:ext uri="{FF2B5EF4-FFF2-40B4-BE49-F238E27FC236}">
              <a16:creationId xmlns:a16="http://schemas.microsoft.com/office/drawing/2014/main" id="{00000000-0008-0000-0200-00000C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1" name="テキスト ボックス 780">
          <a:extLst>
            <a:ext uri="{FF2B5EF4-FFF2-40B4-BE49-F238E27FC236}">
              <a16:creationId xmlns:a16="http://schemas.microsoft.com/office/drawing/2014/main" id="{00000000-0008-0000-0200-00000D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2" name="直線コネクタ 781">
          <a:extLst>
            <a:ext uri="{FF2B5EF4-FFF2-40B4-BE49-F238E27FC236}">
              <a16:creationId xmlns:a16="http://schemas.microsoft.com/office/drawing/2014/main" id="{00000000-0008-0000-0200-00000E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783" name="テキスト ボックス 782">
          <a:extLst>
            <a:ext uri="{FF2B5EF4-FFF2-40B4-BE49-F238E27FC236}">
              <a16:creationId xmlns:a16="http://schemas.microsoft.com/office/drawing/2014/main" id="{00000000-0008-0000-0200-00000F030000}"/>
            </a:ext>
          </a:extLst>
        </xdr:cNvPr>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168729</xdr:rowOff>
    </xdr:from>
    <xdr:to>
      <xdr:col>120</xdr:col>
      <xdr:colOff>114300</xdr:colOff>
      <xdr:row>86</xdr:row>
      <xdr:rowOff>168729</xdr:rowOff>
    </xdr:to>
    <xdr:cxnSp macro="">
      <xdr:nvCxnSpPr>
        <xdr:cNvPr id="784" name="直線コネクタ 783">
          <a:extLst>
            <a:ext uri="{FF2B5EF4-FFF2-40B4-BE49-F238E27FC236}">
              <a16:creationId xmlns:a16="http://schemas.microsoft.com/office/drawing/2014/main" id="{00000000-0008-0000-0200-000010030000}"/>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85" name="テキスト ボックス 784">
          <a:extLst>
            <a:ext uri="{FF2B5EF4-FFF2-40B4-BE49-F238E27FC236}">
              <a16:creationId xmlns:a16="http://schemas.microsoft.com/office/drawing/2014/main" id="{00000000-0008-0000-0200-000011030000}"/>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86" name="直線コネクタ 785">
          <a:extLst>
            <a:ext uri="{FF2B5EF4-FFF2-40B4-BE49-F238E27FC236}">
              <a16:creationId xmlns:a16="http://schemas.microsoft.com/office/drawing/2014/main" id="{00000000-0008-0000-0200-00001203000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87" name="テキスト ボックス 786">
          <a:extLst>
            <a:ext uri="{FF2B5EF4-FFF2-40B4-BE49-F238E27FC236}">
              <a16:creationId xmlns:a16="http://schemas.microsoft.com/office/drawing/2014/main" id="{00000000-0008-0000-0200-00001303000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88" name="直線コネクタ 787">
          <a:extLst>
            <a:ext uri="{FF2B5EF4-FFF2-40B4-BE49-F238E27FC236}">
              <a16:creationId xmlns:a16="http://schemas.microsoft.com/office/drawing/2014/main" id="{00000000-0008-0000-0200-000014030000}"/>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89" name="テキスト ボックス 788">
          <a:extLst>
            <a:ext uri="{FF2B5EF4-FFF2-40B4-BE49-F238E27FC236}">
              <a16:creationId xmlns:a16="http://schemas.microsoft.com/office/drawing/2014/main" id="{00000000-0008-0000-0200-00001503000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90" name="直線コネクタ 789">
          <a:extLst>
            <a:ext uri="{FF2B5EF4-FFF2-40B4-BE49-F238E27FC236}">
              <a16:creationId xmlns:a16="http://schemas.microsoft.com/office/drawing/2014/main" id="{00000000-0008-0000-0200-00001603000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91" name="テキスト ボックス 790">
          <a:extLst>
            <a:ext uri="{FF2B5EF4-FFF2-40B4-BE49-F238E27FC236}">
              <a16:creationId xmlns:a16="http://schemas.microsoft.com/office/drawing/2014/main" id="{00000000-0008-0000-0200-00001703000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92" name="直線コネクタ 791">
          <a:extLst>
            <a:ext uri="{FF2B5EF4-FFF2-40B4-BE49-F238E27FC236}">
              <a16:creationId xmlns:a16="http://schemas.microsoft.com/office/drawing/2014/main" id="{00000000-0008-0000-0200-000018030000}"/>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93" name="テキスト ボックス 792">
          <a:extLst>
            <a:ext uri="{FF2B5EF4-FFF2-40B4-BE49-F238E27FC236}">
              <a16:creationId xmlns:a16="http://schemas.microsoft.com/office/drawing/2014/main" id="{00000000-0008-0000-0200-00001903000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94" name="直線コネクタ 793">
          <a:extLst>
            <a:ext uri="{FF2B5EF4-FFF2-40B4-BE49-F238E27FC236}">
              <a16:creationId xmlns:a16="http://schemas.microsoft.com/office/drawing/2014/main" id="{00000000-0008-0000-0200-00001A03000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95" name="テキスト ボックス 794">
          <a:extLst>
            <a:ext uri="{FF2B5EF4-FFF2-40B4-BE49-F238E27FC236}">
              <a16:creationId xmlns:a16="http://schemas.microsoft.com/office/drawing/2014/main" id="{00000000-0008-0000-0200-00001B030000}"/>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6" name="直線コネクタ 795">
          <a:extLst>
            <a:ext uri="{FF2B5EF4-FFF2-40B4-BE49-F238E27FC236}">
              <a16:creationId xmlns:a16="http://schemas.microsoft.com/office/drawing/2014/main" id="{00000000-0008-0000-0200-00001C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7" name="テキスト ボックス 796">
          <a:extLst>
            <a:ext uri="{FF2B5EF4-FFF2-40B4-BE49-F238E27FC236}">
              <a16:creationId xmlns:a16="http://schemas.microsoft.com/office/drawing/2014/main" id="{00000000-0008-0000-0200-00001D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8" name="【消防施設】&#10;一人当たり面積グラフ枠">
          <a:extLst>
            <a:ext uri="{FF2B5EF4-FFF2-40B4-BE49-F238E27FC236}">
              <a16:creationId xmlns:a16="http://schemas.microsoft.com/office/drawing/2014/main" id="{00000000-0008-0000-0200-00001E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2721</xdr:rowOff>
    </xdr:from>
    <xdr:to>
      <xdr:col>116</xdr:col>
      <xdr:colOff>62864</xdr:colOff>
      <xdr:row>86</xdr:row>
      <xdr:rowOff>27214</xdr:rowOff>
    </xdr:to>
    <xdr:cxnSp macro="">
      <xdr:nvCxnSpPr>
        <xdr:cNvPr id="799" name="直線コネクタ 798">
          <a:extLst>
            <a:ext uri="{FF2B5EF4-FFF2-40B4-BE49-F238E27FC236}">
              <a16:creationId xmlns:a16="http://schemas.microsoft.com/office/drawing/2014/main" id="{00000000-0008-0000-0200-00001F030000}"/>
            </a:ext>
          </a:extLst>
        </xdr:cNvPr>
        <xdr:cNvCxnSpPr/>
      </xdr:nvCxnSpPr>
      <xdr:spPr>
        <a:xfrm flipV="1">
          <a:off x="22160864" y="13204371"/>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31041</xdr:rowOff>
    </xdr:from>
    <xdr:ext cx="469744" cy="259045"/>
    <xdr:sp macro="" textlink="">
      <xdr:nvSpPr>
        <xdr:cNvPr id="800" name="【消防施設】&#10;一人当たり面積最小値テキスト">
          <a:extLst>
            <a:ext uri="{FF2B5EF4-FFF2-40B4-BE49-F238E27FC236}">
              <a16:creationId xmlns:a16="http://schemas.microsoft.com/office/drawing/2014/main" id="{00000000-0008-0000-0200-000020030000}"/>
            </a:ext>
          </a:extLst>
        </xdr:cNvPr>
        <xdr:cNvSpPr txBox="1"/>
      </xdr:nvSpPr>
      <xdr:spPr>
        <a:xfrm>
          <a:off x="22199600" y="1477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27214</xdr:rowOff>
    </xdr:from>
    <xdr:to>
      <xdr:col>116</xdr:col>
      <xdr:colOff>152400</xdr:colOff>
      <xdr:row>86</xdr:row>
      <xdr:rowOff>27214</xdr:rowOff>
    </xdr:to>
    <xdr:cxnSp macro="">
      <xdr:nvCxnSpPr>
        <xdr:cNvPr id="801" name="直線コネクタ 800">
          <a:extLst>
            <a:ext uri="{FF2B5EF4-FFF2-40B4-BE49-F238E27FC236}">
              <a16:creationId xmlns:a16="http://schemas.microsoft.com/office/drawing/2014/main" id="{00000000-0008-0000-0200-000021030000}"/>
            </a:ext>
          </a:extLst>
        </xdr:cNvPr>
        <xdr:cNvCxnSpPr/>
      </xdr:nvCxnSpPr>
      <xdr:spPr>
        <a:xfrm>
          <a:off x="22072600" y="14771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120848</xdr:rowOff>
    </xdr:from>
    <xdr:ext cx="469744" cy="259045"/>
    <xdr:sp macro="" textlink="">
      <xdr:nvSpPr>
        <xdr:cNvPr id="802" name="【消防施設】&#10;一人当たり面積最大値テキスト">
          <a:extLst>
            <a:ext uri="{FF2B5EF4-FFF2-40B4-BE49-F238E27FC236}">
              <a16:creationId xmlns:a16="http://schemas.microsoft.com/office/drawing/2014/main" id="{00000000-0008-0000-0200-000022030000}"/>
            </a:ext>
          </a:extLst>
        </xdr:cNvPr>
        <xdr:cNvSpPr txBox="1"/>
      </xdr:nvSpPr>
      <xdr:spPr>
        <a:xfrm>
          <a:off x="22199600" y="12979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2721</xdr:rowOff>
    </xdr:from>
    <xdr:to>
      <xdr:col>116</xdr:col>
      <xdr:colOff>152400</xdr:colOff>
      <xdr:row>77</xdr:row>
      <xdr:rowOff>2721</xdr:rowOff>
    </xdr:to>
    <xdr:cxnSp macro="">
      <xdr:nvCxnSpPr>
        <xdr:cNvPr id="803" name="直線コネクタ 802">
          <a:extLst>
            <a:ext uri="{FF2B5EF4-FFF2-40B4-BE49-F238E27FC236}">
              <a16:creationId xmlns:a16="http://schemas.microsoft.com/office/drawing/2014/main" id="{00000000-0008-0000-0200-000023030000}"/>
            </a:ext>
          </a:extLst>
        </xdr:cNvPr>
        <xdr:cNvCxnSpPr/>
      </xdr:nvCxnSpPr>
      <xdr:spPr>
        <a:xfrm>
          <a:off x="22072600" y="13204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66420</xdr:rowOff>
    </xdr:from>
    <xdr:ext cx="469744" cy="259045"/>
    <xdr:sp macro="" textlink="">
      <xdr:nvSpPr>
        <xdr:cNvPr id="804" name="【消防施設】&#10;一人当たり面積平均値テキスト">
          <a:extLst>
            <a:ext uri="{FF2B5EF4-FFF2-40B4-BE49-F238E27FC236}">
              <a16:creationId xmlns:a16="http://schemas.microsoft.com/office/drawing/2014/main" id="{00000000-0008-0000-0200-000024030000}"/>
            </a:ext>
          </a:extLst>
        </xdr:cNvPr>
        <xdr:cNvSpPr txBox="1"/>
      </xdr:nvSpPr>
      <xdr:spPr>
        <a:xfrm>
          <a:off x="22199600" y="142967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87993</xdr:rowOff>
    </xdr:from>
    <xdr:to>
      <xdr:col>116</xdr:col>
      <xdr:colOff>114300</xdr:colOff>
      <xdr:row>84</xdr:row>
      <xdr:rowOff>18143</xdr:rowOff>
    </xdr:to>
    <xdr:sp macro="" textlink="">
      <xdr:nvSpPr>
        <xdr:cNvPr id="805" name="フローチャート: 判断 804">
          <a:extLst>
            <a:ext uri="{FF2B5EF4-FFF2-40B4-BE49-F238E27FC236}">
              <a16:creationId xmlns:a16="http://schemas.microsoft.com/office/drawing/2014/main" id="{00000000-0008-0000-0200-000025030000}"/>
            </a:ext>
          </a:extLst>
        </xdr:cNvPr>
        <xdr:cNvSpPr/>
      </xdr:nvSpPr>
      <xdr:spPr>
        <a:xfrm>
          <a:off x="221107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150586</xdr:rowOff>
    </xdr:from>
    <xdr:to>
      <xdr:col>112</xdr:col>
      <xdr:colOff>38100</xdr:colOff>
      <xdr:row>83</xdr:row>
      <xdr:rowOff>80736</xdr:rowOff>
    </xdr:to>
    <xdr:sp macro="" textlink="">
      <xdr:nvSpPr>
        <xdr:cNvPr id="806" name="フローチャート: 判断 805">
          <a:extLst>
            <a:ext uri="{FF2B5EF4-FFF2-40B4-BE49-F238E27FC236}">
              <a16:creationId xmlns:a16="http://schemas.microsoft.com/office/drawing/2014/main" id="{00000000-0008-0000-0200-000026030000}"/>
            </a:ext>
          </a:extLst>
        </xdr:cNvPr>
        <xdr:cNvSpPr/>
      </xdr:nvSpPr>
      <xdr:spPr>
        <a:xfrm>
          <a:off x="21272500" y="142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33564</xdr:rowOff>
    </xdr:from>
    <xdr:to>
      <xdr:col>107</xdr:col>
      <xdr:colOff>101600</xdr:colOff>
      <xdr:row>83</xdr:row>
      <xdr:rowOff>135164</xdr:rowOff>
    </xdr:to>
    <xdr:sp macro="" textlink="">
      <xdr:nvSpPr>
        <xdr:cNvPr id="807" name="フローチャート: 判断 806">
          <a:extLst>
            <a:ext uri="{FF2B5EF4-FFF2-40B4-BE49-F238E27FC236}">
              <a16:creationId xmlns:a16="http://schemas.microsoft.com/office/drawing/2014/main" id="{00000000-0008-0000-0200-000027030000}"/>
            </a:ext>
          </a:extLst>
        </xdr:cNvPr>
        <xdr:cNvSpPr/>
      </xdr:nvSpPr>
      <xdr:spPr>
        <a:xfrm>
          <a:off x="20383500" y="1426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33564</xdr:rowOff>
    </xdr:from>
    <xdr:to>
      <xdr:col>102</xdr:col>
      <xdr:colOff>165100</xdr:colOff>
      <xdr:row>83</xdr:row>
      <xdr:rowOff>135164</xdr:rowOff>
    </xdr:to>
    <xdr:sp macro="" textlink="">
      <xdr:nvSpPr>
        <xdr:cNvPr id="808" name="フローチャート: 判断 807">
          <a:extLst>
            <a:ext uri="{FF2B5EF4-FFF2-40B4-BE49-F238E27FC236}">
              <a16:creationId xmlns:a16="http://schemas.microsoft.com/office/drawing/2014/main" id="{00000000-0008-0000-0200-000028030000}"/>
            </a:ext>
          </a:extLst>
        </xdr:cNvPr>
        <xdr:cNvSpPr/>
      </xdr:nvSpPr>
      <xdr:spPr>
        <a:xfrm>
          <a:off x="19494500" y="1426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44450</xdr:rowOff>
    </xdr:from>
    <xdr:to>
      <xdr:col>98</xdr:col>
      <xdr:colOff>38100</xdr:colOff>
      <xdr:row>83</xdr:row>
      <xdr:rowOff>146050</xdr:rowOff>
    </xdr:to>
    <xdr:sp macro="" textlink="">
      <xdr:nvSpPr>
        <xdr:cNvPr id="809" name="フローチャート: 判断 808">
          <a:extLst>
            <a:ext uri="{FF2B5EF4-FFF2-40B4-BE49-F238E27FC236}">
              <a16:creationId xmlns:a16="http://schemas.microsoft.com/office/drawing/2014/main" id="{00000000-0008-0000-0200-000029030000}"/>
            </a:ext>
          </a:extLst>
        </xdr:cNvPr>
        <xdr:cNvSpPr/>
      </xdr:nvSpPr>
      <xdr:spPr>
        <a:xfrm>
          <a:off x="18605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0" name="テキスト ボックス 809">
          <a:extLst>
            <a:ext uri="{FF2B5EF4-FFF2-40B4-BE49-F238E27FC236}">
              <a16:creationId xmlns:a16="http://schemas.microsoft.com/office/drawing/2014/main" id="{00000000-0008-0000-0200-00002A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1" name="テキスト ボックス 810">
          <a:extLst>
            <a:ext uri="{FF2B5EF4-FFF2-40B4-BE49-F238E27FC236}">
              <a16:creationId xmlns:a16="http://schemas.microsoft.com/office/drawing/2014/main" id="{00000000-0008-0000-0200-00002B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2" name="テキスト ボックス 811">
          <a:extLst>
            <a:ext uri="{FF2B5EF4-FFF2-40B4-BE49-F238E27FC236}">
              <a16:creationId xmlns:a16="http://schemas.microsoft.com/office/drawing/2014/main" id="{00000000-0008-0000-0200-00002C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3" name="テキスト ボックス 812">
          <a:extLst>
            <a:ext uri="{FF2B5EF4-FFF2-40B4-BE49-F238E27FC236}">
              <a16:creationId xmlns:a16="http://schemas.microsoft.com/office/drawing/2014/main" id="{00000000-0008-0000-0200-00002D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4" name="テキスト ボックス 813">
          <a:extLst>
            <a:ext uri="{FF2B5EF4-FFF2-40B4-BE49-F238E27FC236}">
              <a16:creationId xmlns:a16="http://schemas.microsoft.com/office/drawing/2014/main" id="{00000000-0008-0000-0200-00002E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74386</xdr:rowOff>
    </xdr:from>
    <xdr:to>
      <xdr:col>116</xdr:col>
      <xdr:colOff>114300</xdr:colOff>
      <xdr:row>79</xdr:row>
      <xdr:rowOff>4536</xdr:rowOff>
    </xdr:to>
    <xdr:sp macro="" textlink="">
      <xdr:nvSpPr>
        <xdr:cNvPr id="815" name="楕円 814">
          <a:extLst>
            <a:ext uri="{FF2B5EF4-FFF2-40B4-BE49-F238E27FC236}">
              <a16:creationId xmlns:a16="http://schemas.microsoft.com/office/drawing/2014/main" id="{00000000-0008-0000-0200-00002F030000}"/>
            </a:ext>
          </a:extLst>
        </xdr:cNvPr>
        <xdr:cNvSpPr/>
      </xdr:nvSpPr>
      <xdr:spPr>
        <a:xfrm>
          <a:off x="22110700" y="13447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77</xdr:row>
      <xdr:rowOff>97263</xdr:rowOff>
    </xdr:from>
    <xdr:ext cx="469744" cy="259045"/>
    <xdr:sp macro="" textlink="">
      <xdr:nvSpPr>
        <xdr:cNvPr id="816" name="【消防施設】&#10;一人当たり面積該当値テキスト">
          <a:extLst>
            <a:ext uri="{FF2B5EF4-FFF2-40B4-BE49-F238E27FC236}">
              <a16:creationId xmlns:a16="http://schemas.microsoft.com/office/drawing/2014/main" id="{00000000-0008-0000-0200-000030030000}"/>
            </a:ext>
          </a:extLst>
        </xdr:cNvPr>
        <xdr:cNvSpPr txBox="1"/>
      </xdr:nvSpPr>
      <xdr:spPr>
        <a:xfrm>
          <a:off x="22199600" y="13298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96157</xdr:rowOff>
    </xdr:from>
    <xdr:to>
      <xdr:col>112</xdr:col>
      <xdr:colOff>38100</xdr:colOff>
      <xdr:row>79</xdr:row>
      <xdr:rowOff>26307</xdr:rowOff>
    </xdr:to>
    <xdr:sp macro="" textlink="">
      <xdr:nvSpPr>
        <xdr:cNvPr id="817" name="楕円 816">
          <a:extLst>
            <a:ext uri="{FF2B5EF4-FFF2-40B4-BE49-F238E27FC236}">
              <a16:creationId xmlns:a16="http://schemas.microsoft.com/office/drawing/2014/main" id="{00000000-0008-0000-0200-000031030000}"/>
            </a:ext>
          </a:extLst>
        </xdr:cNvPr>
        <xdr:cNvSpPr/>
      </xdr:nvSpPr>
      <xdr:spPr>
        <a:xfrm>
          <a:off x="21272500" y="13469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78</xdr:row>
      <xdr:rowOff>125186</xdr:rowOff>
    </xdr:from>
    <xdr:to>
      <xdr:col>116</xdr:col>
      <xdr:colOff>63500</xdr:colOff>
      <xdr:row>78</xdr:row>
      <xdr:rowOff>146957</xdr:rowOff>
    </xdr:to>
    <xdr:cxnSp macro="">
      <xdr:nvCxnSpPr>
        <xdr:cNvPr id="818" name="直線コネクタ 817">
          <a:extLst>
            <a:ext uri="{FF2B5EF4-FFF2-40B4-BE49-F238E27FC236}">
              <a16:creationId xmlns:a16="http://schemas.microsoft.com/office/drawing/2014/main" id="{00000000-0008-0000-0200-000032030000}"/>
            </a:ext>
          </a:extLst>
        </xdr:cNvPr>
        <xdr:cNvCxnSpPr/>
      </xdr:nvCxnSpPr>
      <xdr:spPr>
        <a:xfrm flipV="1">
          <a:off x="21323300" y="13498286"/>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78</xdr:row>
      <xdr:rowOff>150586</xdr:rowOff>
    </xdr:from>
    <xdr:to>
      <xdr:col>107</xdr:col>
      <xdr:colOff>101600</xdr:colOff>
      <xdr:row>79</xdr:row>
      <xdr:rowOff>80736</xdr:rowOff>
    </xdr:to>
    <xdr:sp macro="" textlink="">
      <xdr:nvSpPr>
        <xdr:cNvPr id="819" name="楕円 818">
          <a:extLst>
            <a:ext uri="{FF2B5EF4-FFF2-40B4-BE49-F238E27FC236}">
              <a16:creationId xmlns:a16="http://schemas.microsoft.com/office/drawing/2014/main" id="{00000000-0008-0000-0200-000033030000}"/>
            </a:ext>
          </a:extLst>
        </xdr:cNvPr>
        <xdr:cNvSpPr/>
      </xdr:nvSpPr>
      <xdr:spPr>
        <a:xfrm>
          <a:off x="20383500" y="1352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146957</xdr:rowOff>
    </xdr:from>
    <xdr:to>
      <xdr:col>111</xdr:col>
      <xdr:colOff>177800</xdr:colOff>
      <xdr:row>79</xdr:row>
      <xdr:rowOff>29936</xdr:rowOff>
    </xdr:to>
    <xdr:cxnSp macro="">
      <xdr:nvCxnSpPr>
        <xdr:cNvPr id="820" name="直線コネクタ 819">
          <a:extLst>
            <a:ext uri="{FF2B5EF4-FFF2-40B4-BE49-F238E27FC236}">
              <a16:creationId xmlns:a16="http://schemas.microsoft.com/office/drawing/2014/main" id="{00000000-0008-0000-0200-000034030000}"/>
            </a:ext>
          </a:extLst>
        </xdr:cNvPr>
        <xdr:cNvCxnSpPr/>
      </xdr:nvCxnSpPr>
      <xdr:spPr>
        <a:xfrm flipV="1">
          <a:off x="20434300" y="13520057"/>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80</xdr:row>
      <xdr:rowOff>3629</xdr:rowOff>
    </xdr:from>
    <xdr:to>
      <xdr:col>102</xdr:col>
      <xdr:colOff>165100</xdr:colOff>
      <xdr:row>80</xdr:row>
      <xdr:rowOff>105229</xdr:rowOff>
    </xdr:to>
    <xdr:sp macro="" textlink="">
      <xdr:nvSpPr>
        <xdr:cNvPr id="821" name="楕円 820">
          <a:extLst>
            <a:ext uri="{FF2B5EF4-FFF2-40B4-BE49-F238E27FC236}">
              <a16:creationId xmlns:a16="http://schemas.microsoft.com/office/drawing/2014/main" id="{00000000-0008-0000-0200-000035030000}"/>
            </a:ext>
          </a:extLst>
        </xdr:cNvPr>
        <xdr:cNvSpPr/>
      </xdr:nvSpPr>
      <xdr:spPr>
        <a:xfrm>
          <a:off x="19494500" y="1371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79</xdr:row>
      <xdr:rowOff>29936</xdr:rowOff>
    </xdr:from>
    <xdr:to>
      <xdr:col>107</xdr:col>
      <xdr:colOff>50800</xdr:colOff>
      <xdr:row>80</xdr:row>
      <xdr:rowOff>54429</xdr:rowOff>
    </xdr:to>
    <xdr:cxnSp macro="">
      <xdr:nvCxnSpPr>
        <xdr:cNvPr id="822" name="直線コネクタ 821">
          <a:extLst>
            <a:ext uri="{FF2B5EF4-FFF2-40B4-BE49-F238E27FC236}">
              <a16:creationId xmlns:a16="http://schemas.microsoft.com/office/drawing/2014/main" id="{00000000-0008-0000-0200-000036030000}"/>
            </a:ext>
          </a:extLst>
        </xdr:cNvPr>
        <xdr:cNvCxnSpPr/>
      </xdr:nvCxnSpPr>
      <xdr:spPr>
        <a:xfrm flipV="1">
          <a:off x="19545300" y="13574486"/>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80</xdr:row>
      <xdr:rowOff>14514</xdr:rowOff>
    </xdr:from>
    <xdr:to>
      <xdr:col>98</xdr:col>
      <xdr:colOff>38100</xdr:colOff>
      <xdr:row>80</xdr:row>
      <xdr:rowOff>116114</xdr:rowOff>
    </xdr:to>
    <xdr:sp macro="" textlink="">
      <xdr:nvSpPr>
        <xdr:cNvPr id="823" name="楕円 822">
          <a:extLst>
            <a:ext uri="{FF2B5EF4-FFF2-40B4-BE49-F238E27FC236}">
              <a16:creationId xmlns:a16="http://schemas.microsoft.com/office/drawing/2014/main" id="{00000000-0008-0000-0200-000037030000}"/>
            </a:ext>
          </a:extLst>
        </xdr:cNvPr>
        <xdr:cNvSpPr/>
      </xdr:nvSpPr>
      <xdr:spPr>
        <a:xfrm>
          <a:off x="18605500" y="1373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80</xdr:row>
      <xdr:rowOff>54429</xdr:rowOff>
    </xdr:from>
    <xdr:to>
      <xdr:col>102</xdr:col>
      <xdr:colOff>114300</xdr:colOff>
      <xdr:row>80</xdr:row>
      <xdr:rowOff>65314</xdr:rowOff>
    </xdr:to>
    <xdr:cxnSp macro="">
      <xdr:nvCxnSpPr>
        <xdr:cNvPr id="824" name="直線コネクタ 823">
          <a:extLst>
            <a:ext uri="{FF2B5EF4-FFF2-40B4-BE49-F238E27FC236}">
              <a16:creationId xmlns:a16="http://schemas.microsoft.com/office/drawing/2014/main" id="{00000000-0008-0000-0200-000038030000}"/>
            </a:ext>
          </a:extLst>
        </xdr:cNvPr>
        <xdr:cNvCxnSpPr/>
      </xdr:nvCxnSpPr>
      <xdr:spPr>
        <a:xfrm flipV="1">
          <a:off x="18656300" y="13770429"/>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71863</xdr:rowOff>
    </xdr:from>
    <xdr:ext cx="469744" cy="259045"/>
    <xdr:sp macro="" textlink="">
      <xdr:nvSpPr>
        <xdr:cNvPr id="825" name="n_1aveValue【消防施設】&#10;一人当たり面積">
          <a:extLst>
            <a:ext uri="{FF2B5EF4-FFF2-40B4-BE49-F238E27FC236}">
              <a16:creationId xmlns:a16="http://schemas.microsoft.com/office/drawing/2014/main" id="{00000000-0008-0000-0200-000039030000}"/>
            </a:ext>
          </a:extLst>
        </xdr:cNvPr>
        <xdr:cNvSpPr txBox="1"/>
      </xdr:nvSpPr>
      <xdr:spPr>
        <a:xfrm>
          <a:off x="21075727" y="14302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126291</xdr:rowOff>
    </xdr:from>
    <xdr:ext cx="469744" cy="259045"/>
    <xdr:sp macro="" textlink="">
      <xdr:nvSpPr>
        <xdr:cNvPr id="826" name="n_2aveValue【消防施設】&#10;一人当たり面積">
          <a:extLst>
            <a:ext uri="{FF2B5EF4-FFF2-40B4-BE49-F238E27FC236}">
              <a16:creationId xmlns:a16="http://schemas.microsoft.com/office/drawing/2014/main" id="{00000000-0008-0000-0200-00003A030000}"/>
            </a:ext>
          </a:extLst>
        </xdr:cNvPr>
        <xdr:cNvSpPr txBox="1"/>
      </xdr:nvSpPr>
      <xdr:spPr>
        <a:xfrm>
          <a:off x="20199427" y="14356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126291</xdr:rowOff>
    </xdr:from>
    <xdr:ext cx="469744" cy="259045"/>
    <xdr:sp macro="" textlink="">
      <xdr:nvSpPr>
        <xdr:cNvPr id="827" name="n_3aveValue【消防施設】&#10;一人当たり面積">
          <a:extLst>
            <a:ext uri="{FF2B5EF4-FFF2-40B4-BE49-F238E27FC236}">
              <a16:creationId xmlns:a16="http://schemas.microsoft.com/office/drawing/2014/main" id="{00000000-0008-0000-0200-00003B030000}"/>
            </a:ext>
          </a:extLst>
        </xdr:cNvPr>
        <xdr:cNvSpPr txBox="1"/>
      </xdr:nvSpPr>
      <xdr:spPr>
        <a:xfrm>
          <a:off x="19310427" y="14356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137177</xdr:rowOff>
    </xdr:from>
    <xdr:ext cx="469744" cy="259045"/>
    <xdr:sp macro="" textlink="">
      <xdr:nvSpPr>
        <xdr:cNvPr id="828" name="n_4aveValue【消防施設】&#10;一人当たり面積">
          <a:extLst>
            <a:ext uri="{FF2B5EF4-FFF2-40B4-BE49-F238E27FC236}">
              <a16:creationId xmlns:a16="http://schemas.microsoft.com/office/drawing/2014/main" id="{00000000-0008-0000-0200-00003C030000}"/>
            </a:ext>
          </a:extLst>
        </xdr:cNvPr>
        <xdr:cNvSpPr txBox="1"/>
      </xdr:nvSpPr>
      <xdr:spPr>
        <a:xfrm>
          <a:off x="18421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77</xdr:row>
      <xdr:rowOff>42834</xdr:rowOff>
    </xdr:from>
    <xdr:ext cx="469744" cy="259045"/>
    <xdr:sp macro="" textlink="">
      <xdr:nvSpPr>
        <xdr:cNvPr id="829" name="n_1mainValue【消防施設】&#10;一人当たり面積">
          <a:extLst>
            <a:ext uri="{FF2B5EF4-FFF2-40B4-BE49-F238E27FC236}">
              <a16:creationId xmlns:a16="http://schemas.microsoft.com/office/drawing/2014/main" id="{00000000-0008-0000-0200-00003D030000}"/>
            </a:ext>
          </a:extLst>
        </xdr:cNvPr>
        <xdr:cNvSpPr txBox="1"/>
      </xdr:nvSpPr>
      <xdr:spPr>
        <a:xfrm>
          <a:off x="21075727" y="1324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77</xdr:row>
      <xdr:rowOff>97263</xdr:rowOff>
    </xdr:from>
    <xdr:ext cx="469744" cy="259045"/>
    <xdr:sp macro="" textlink="">
      <xdr:nvSpPr>
        <xdr:cNvPr id="830" name="n_2mainValue【消防施設】&#10;一人当たり面積">
          <a:extLst>
            <a:ext uri="{FF2B5EF4-FFF2-40B4-BE49-F238E27FC236}">
              <a16:creationId xmlns:a16="http://schemas.microsoft.com/office/drawing/2014/main" id="{00000000-0008-0000-0200-00003E030000}"/>
            </a:ext>
          </a:extLst>
        </xdr:cNvPr>
        <xdr:cNvSpPr txBox="1"/>
      </xdr:nvSpPr>
      <xdr:spPr>
        <a:xfrm>
          <a:off x="20199427" y="13298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78</xdr:row>
      <xdr:rowOff>121756</xdr:rowOff>
    </xdr:from>
    <xdr:ext cx="469744" cy="259045"/>
    <xdr:sp macro="" textlink="">
      <xdr:nvSpPr>
        <xdr:cNvPr id="831" name="n_3mainValue【消防施設】&#10;一人当たり面積">
          <a:extLst>
            <a:ext uri="{FF2B5EF4-FFF2-40B4-BE49-F238E27FC236}">
              <a16:creationId xmlns:a16="http://schemas.microsoft.com/office/drawing/2014/main" id="{00000000-0008-0000-0200-00003F030000}"/>
            </a:ext>
          </a:extLst>
        </xdr:cNvPr>
        <xdr:cNvSpPr txBox="1"/>
      </xdr:nvSpPr>
      <xdr:spPr>
        <a:xfrm>
          <a:off x="19310427" y="13494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78</xdr:row>
      <xdr:rowOff>132641</xdr:rowOff>
    </xdr:from>
    <xdr:ext cx="469744" cy="259045"/>
    <xdr:sp macro="" textlink="">
      <xdr:nvSpPr>
        <xdr:cNvPr id="832" name="n_4mainValue【消防施設】&#10;一人当たり面積">
          <a:extLst>
            <a:ext uri="{FF2B5EF4-FFF2-40B4-BE49-F238E27FC236}">
              <a16:creationId xmlns:a16="http://schemas.microsoft.com/office/drawing/2014/main" id="{00000000-0008-0000-0200-000040030000}"/>
            </a:ext>
          </a:extLst>
        </xdr:cNvPr>
        <xdr:cNvSpPr txBox="1"/>
      </xdr:nvSpPr>
      <xdr:spPr>
        <a:xfrm>
          <a:off x="18421427" y="1350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3" name="正方形/長方形 832">
          <a:extLst>
            <a:ext uri="{FF2B5EF4-FFF2-40B4-BE49-F238E27FC236}">
              <a16:creationId xmlns:a16="http://schemas.microsoft.com/office/drawing/2014/main" id="{00000000-0008-0000-0200-000041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4" name="正方形/長方形 833">
          <a:extLst>
            <a:ext uri="{FF2B5EF4-FFF2-40B4-BE49-F238E27FC236}">
              <a16:creationId xmlns:a16="http://schemas.microsoft.com/office/drawing/2014/main" id="{00000000-0008-0000-0200-000042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5" name="正方形/長方形 834">
          <a:extLst>
            <a:ext uri="{FF2B5EF4-FFF2-40B4-BE49-F238E27FC236}">
              <a16:creationId xmlns:a16="http://schemas.microsoft.com/office/drawing/2014/main" id="{00000000-0008-0000-0200-000043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6" name="正方形/長方形 835">
          <a:extLst>
            <a:ext uri="{FF2B5EF4-FFF2-40B4-BE49-F238E27FC236}">
              <a16:creationId xmlns:a16="http://schemas.microsoft.com/office/drawing/2014/main" id="{00000000-0008-0000-0200-000044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7" name="正方形/長方形 836">
          <a:extLst>
            <a:ext uri="{FF2B5EF4-FFF2-40B4-BE49-F238E27FC236}">
              <a16:creationId xmlns:a16="http://schemas.microsoft.com/office/drawing/2014/main" id="{00000000-0008-0000-0200-000045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8" name="正方形/長方形 837">
          <a:extLst>
            <a:ext uri="{FF2B5EF4-FFF2-40B4-BE49-F238E27FC236}">
              <a16:creationId xmlns:a16="http://schemas.microsoft.com/office/drawing/2014/main" id="{00000000-0008-0000-0200-000046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9" name="正方形/長方形 838">
          <a:extLst>
            <a:ext uri="{FF2B5EF4-FFF2-40B4-BE49-F238E27FC236}">
              <a16:creationId xmlns:a16="http://schemas.microsoft.com/office/drawing/2014/main" id="{00000000-0008-0000-0200-000047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0" name="正方形/長方形 839">
          <a:extLst>
            <a:ext uri="{FF2B5EF4-FFF2-40B4-BE49-F238E27FC236}">
              <a16:creationId xmlns:a16="http://schemas.microsoft.com/office/drawing/2014/main" id="{00000000-0008-0000-0200-000048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1" name="テキスト ボックス 840">
          <a:extLst>
            <a:ext uri="{FF2B5EF4-FFF2-40B4-BE49-F238E27FC236}">
              <a16:creationId xmlns:a16="http://schemas.microsoft.com/office/drawing/2014/main" id="{00000000-0008-0000-0200-000049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2" name="直線コネクタ 841">
          <a:extLst>
            <a:ext uri="{FF2B5EF4-FFF2-40B4-BE49-F238E27FC236}">
              <a16:creationId xmlns:a16="http://schemas.microsoft.com/office/drawing/2014/main" id="{00000000-0008-0000-0200-00004A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3" name="テキスト ボックス 842">
          <a:extLst>
            <a:ext uri="{FF2B5EF4-FFF2-40B4-BE49-F238E27FC236}">
              <a16:creationId xmlns:a16="http://schemas.microsoft.com/office/drawing/2014/main" id="{00000000-0008-0000-0200-00004B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844" name="直線コネクタ 843">
          <a:extLst>
            <a:ext uri="{FF2B5EF4-FFF2-40B4-BE49-F238E27FC236}">
              <a16:creationId xmlns:a16="http://schemas.microsoft.com/office/drawing/2014/main" id="{00000000-0008-0000-0200-00004C030000}"/>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845" name="テキスト ボックス 844">
          <a:extLst>
            <a:ext uri="{FF2B5EF4-FFF2-40B4-BE49-F238E27FC236}">
              <a16:creationId xmlns:a16="http://schemas.microsoft.com/office/drawing/2014/main" id="{00000000-0008-0000-0200-00004D030000}"/>
            </a:ext>
          </a:extLst>
        </xdr:cNvPr>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846" name="直線コネクタ 845">
          <a:extLst>
            <a:ext uri="{FF2B5EF4-FFF2-40B4-BE49-F238E27FC236}">
              <a16:creationId xmlns:a16="http://schemas.microsoft.com/office/drawing/2014/main" id="{00000000-0008-0000-0200-00004E030000}"/>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847" name="テキスト ボックス 846">
          <a:extLst>
            <a:ext uri="{FF2B5EF4-FFF2-40B4-BE49-F238E27FC236}">
              <a16:creationId xmlns:a16="http://schemas.microsoft.com/office/drawing/2014/main" id="{00000000-0008-0000-0200-00004F030000}"/>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848" name="直線コネクタ 847">
          <a:extLst>
            <a:ext uri="{FF2B5EF4-FFF2-40B4-BE49-F238E27FC236}">
              <a16:creationId xmlns:a16="http://schemas.microsoft.com/office/drawing/2014/main" id="{00000000-0008-0000-0200-000050030000}"/>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849" name="テキスト ボックス 848">
          <a:extLst>
            <a:ext uri="{FF2B5EF4-FFF2-40B4-BE49-F238E27FC236}">
              <a16:creationId xmlns:a16="http://schemas.microsoft.com/office/drawing/2014/main" id="{00000000-0008-0000-0200-000051030000}"/>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850" name="直線コネクタ 849">
          <a:extLst>
            <a:ext uri="{FF2B5EF4-FFF2-40B4-BE49-F238E27FC236}">
              <a16:creationId xmlns:a16="http://schemas.microsoft.com/office/drawing/2014/main" id="{00000000-0008-0000-0200-000052030000}"/>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851" name="テキスト ボックス 850">
          <a:extLst>
            <a:ext uri="{FF2B5EF4-FFF2-40B4-BE49-F238E27FC236}">
              <a16:creationId xmlns:a16="http://schemas.microsoft.com/office/drawing/2014/main" id="{00000000-0008-0000-0200-000053030000}"/>
            </a:ext>
          </a:extLst>
        </xdr:cNvPr>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2" name="直線コネクタ 851">
          <a:extLst>
            <a:ext uri="{FF2B5EF4-FFF2-40B4-BE49-F238E27FC236}">
              <a16:creationId xmlns:a16="http://schemas.microsoft.com/office/drawing/2014/main" id="{00000000-0008-0000-0200-000054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53" name="テキスト ボックス 852">
          <a:extLst>
            <a:ext uri="{FF2B5EF4-FFF2-40B4-BE49-F238E27FC236}">
              <a16:creationId xmlns:a16="http://schemas.microsoft.com/office/drawing/2014/main" id="{00000000-0008-0000-0200-00005503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4" name="【庁舎】&#10;有形固定資産減価償却率グラフ枠">
          <a:extLst>
            <a:ext uri="{FF2B5EF4-FFF2-40B4-BE49-F238E27FC236}">
              <a16:creationId xmlns:a16="http://schemas.microsoft.com/office/drawing/2014/main" id="{00000000-0008-0000-0200-000056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117348</xdr:rowOff>
    </xdr:from>
    <xdr:to>
      <xdr:col>85</xdr:col>
      <xdr:colOff>126364</xdr:colOff>
      <xdr:row>108</xdr:row>
      <xdr:rowOff>9906</xdr:rowOff>
    </xdr:to>
    <xdr:cxnSp macro="">
      <xdr:nvCxnSpPr>
        <xdr:cNvPr id="855" name="直線コネクタ 854">
          <a:extLst>
            <a:ext uri="{FF2B5EF4-FFF2-40B4-BE49-F238E27FC236}">
              <a16:creationId xmlns:a16="http://schemas.microsoft.com/office/drawing/2014/main" id="{00000000-0008-0000-0200-000057030000}"/>
            </a:ext>
          </a:extLst>
        </xdr:cNvPr>
        <xdr:cNvCxnSpPr/>
      </xdr:nvCxnSpPr>
      <xdr:spPr>
        <a:xfrm flipV="1">
          <a:off x="16318864" y="17262348"/>
          <a:ext cx="0" cy="1264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13733</xdr:rowOff>
    </xdr:from>
    <xdr:ext cx="405111" cy="259045"/>
    <xdr:sp macro="" textlink="">
      <xdr:nvSpPr>
        <xdr:cNvPr id="856" name="【庁舎】&#10;有形固定資産減価償却率最小値テキスト">
          <a:extLst>
            <a:ext uri="{FF2B5EF4-FFF2-40B4-BE49-F238E27FC236}">
              <a16:creationId xmlns:a16="http://schemas.microsoft.com/office/drawing/2014/main" id="{00000000-0008-0000-0200-000058030000}"/>
            </a:ext>
          </a:extLst>
        </xdr:cNvPr>
        <xdr:cNvSpPr txBox="1"/>
      </xdr:nvSpPr>
      <xdr:spPr>
        <a:xfrm>
          <a:off x="16357600" y="18530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9906</xdr:rowOff>
    </xdr:from>
    <xdr:to>
      <xdr:col>86</xdr:col>
      <xdr:colOff>25400</xdr:colOff>
      <xdr:row>108</xdr:row>
      <xdr:rowOff>9906</xdr:rowOff>
    </xdr:to>
    <xdr:cxnSp macro="">
      <xdr:nvCxnSpPr>
        <xdr:cNvPr id="857" name="直線コネクタ 856">
          <a:extLst>
            <a:ext uri="{FF2B5EF4-FFF2-40B4-BE49-F238E27FC236}">
              <a16:creationId xmlns:a16="http://schemas.microsoft.com/office/drawing/2014/main" id="{00000000-0008-0000-0200-000059030000}"/>
            </a:ext>
          </a:extLst>
        </xdr:cNvPr>
        <xdr:cNvCxnSpPr/>
      </xdr:nvCxnSpPr>
      <xdr:spPr>
        <a:xfrm>
          <a:off x="16230600" y="18526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64025</xdr:rowOff>
    </xdr:from>
    <xdr:ext cx="405111" cy="259045"/>
    <xdr:sp macro="" textlink="">
      <xdr:nvSpPr>
        <xdr:cNvPr id="858" name="【庁舎】&#10;有形固定資産減価償却率最大値テキスト">
          <a:extLst>
            <a:ext uri="{FF2B5EF4-FFF2-40B4-BE49-F238E27FC236}">
              <a16:creationId xmlns:a16="http://schemas.microsoft.com/office/drawing/2014/main" id="{00000000-0008-0000-0200-00005A030000}"/>
            </a:ext>
          </a:extLst>
        </xdr:cNvPr>
        <xdr:cNvSpPr txBox="1"/>
      </xdr:nvSpPr>
      <xdr:spPr>
        <a:xfrm>
          <a:off x="16357600" y="17037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117348</xdr:rowOff>
    </xdr:from>
    <xdr:to>
      <xdr:col>86</xdr:col>
      <xdr:colOff>25400</xdr:colOff>
      <xdr:row>100</xdr:row>
      <xdr:rowOff>117348</xdr:rowOff>
    </xdr:to>
    <xdr:cxnSp macro="">
      <xdr:nvCxnSpPr>
        <xdr:cNvPr id="859" name="直線コネクタ 858">
          <a:extLst>
            <a:ext uri="{FF2B5EF4-FFF2-40B4-BE49-F238E27FC236}">
              <a16:creationId xmlns:a16="http://schemas.microsoft.com/office/drawing/2014/main" id="{00000000-0008-0000-0200-00005B030000}"/>
            </a:ext>
          </a:extLst>
        </xdr:cNvPr>
        <xdr:cNvCxnSpPr/>
      </xdr:nvCxnSpPr>
      <xdr:spPr>
        <a:xfrm>
          <a:off x="16230600" y="17262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55135</xdr:rowOff>
    </xdr:from>
    <xdr:ext cx="405111" cy="259045"/>
    <xdr:sp macro="" textlink="">
      <xdr:nvSpPr>
        <xdr:cNvPr id="860" name="【庁舎】&#10;有形固定資産減価償却率平均値テキスト">
          <a:extLst>
            <a:ext uri="{FF2B5EF4-FFF2-40B4-BE49-F238E27FC236}">
              <a16:creationId xmlns:a16="http://schemas.microsoft.com/office/drawing/2014/main" id="{00000000-0008-0000-0200-00005C030000}"/>
            </a:ext>
          </a:extLst>
        </xdr:cNvPr>
        <xdr:cNvSpPr txBox="1"/>
      </xdr:nvSpPr>
      <xdr:spPr>
        <a:xfrm>
          <a:off x="16357600" y="175430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32258</xdr:rowOff>
    </xdr:from>
    <xdr:to>
      <xdr:col>85</xdr:col>
      <xdr:colOff>177800</xdr:colOff>
      <xdr:row>103</xdr:row>
      <xdr:rowOff>133858</xdr:rowOff>
    </xdr:to>
    <xdr:sp macro="" textlink="">
      <xdr:nvSpPr>
        <xdr:cNvPr id="861" name="フローチャート: 判断 860">
          <a:extLst>
            <a:ext uri="{FF2B5EF4-FFF2-40B4-BE49-F238E27FC236}">
              <a16:creationId xmlns:a16="http://schemas.microsoft.com/office/drawing/2014/main" id="{00000000-0008-0000-0200-00005D030000}"/>
            </a:ext>
          </a:extLst>
        </xdr:cNvPr>
        <xdr:cNvSpPr/>
      </xdr:nvSpPr>
      <xdr:spPr>
        <a:xfrm>
          <a:off x="16268700" y="17691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160274</xdr:rowOff>
    </xdr:from>
    <xdr:to>
      <xdr:col>81</xdr:col>
      <xdr:colOff>101600</xdr:colOff>
      <xdr:row>103</xdr:row>
      <xdr:rowOff>90424</xdr:rowOff>
    </xdr:to>
    <xdr:sp macro="" textlink="">
      <xdr:nvSpPr>
        <xdr:cNvPr id="862" name="フローチャート: 判断 861">
          <a:extLst>
            <a:ext uri="{FF2B5EF4-FFF2-40B4-BE49-F238E27FC236}">
              <a16:creationId xmlns:a16="http://schemas.microsoft.com/office/drawing/2014/main" id="{00000000-0008-0000-0200-00005E030000}"/>
            </a:ext>
          </a:extLst>
        </xdr:cNvPr>
        <xdr:cNvSpPr/>
      </xdr:nvSpPr>
      <xdr:spPr>
        <a:xfrm>
          <a:off x="15430500" y="1764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77978</xdr:rowOff>
    </xdr:from>
    <xdr:to>
      <xdr:col>76</xdr:col>
      <xdr:colOff>165100</xdr:colOff>
      <xdr:row>104</xdr:row>
      <xdr:rowOff>8128</xdr:rowOff>
    </xdr:to>
    <xdr:sp macro="" textlink="">
      <xdr:nvSpPr>
        <xdr:cNvPr id="863" name="フローチャート: 判断 862">
          <a:extLst>
            <a:ext uri="{FF2B5EF4-FFF2-40B4-BE49-F238E27FC236}">
              <a16:creationId xmlns:a16="http://schemas.microsoft.com/office/drawing/2014/main" id="{00000000-0008-0000-0200-00005F030000}"/>
            </a:ext>
          </a:extLst>
        </xdr:cNvPr>
        <xdr:cNvSpPr/>
      </xdr:nvSpPr>
      <xdr:spPr>
        <a:xfrm>
          <a:off x="14541500" y="1773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13970</xdr:rowOff>
    </xdr:from>
    <xdr:to>
      <xdr:col>72</xdr:col>
      <xdr:colOff>38100</xdr:colOff>
      <xdr:row>104</xdr:row>
      <xdr:rowOff>115570</xdr:rowOff>
    </xdr:to>
    <xdr:sp macro="" textlink="">
      <xdr:nvSpPr>
        <xdr:cNvPr id="864" name="フローチャート: 判断 863">
          <a:extLst>
            <a:ext uri="{FF2B5EF4-FFF2-40B4-BE49-F238E27FC236}">
              <a16:creationId xmlns:a16="http://schemas.microsoft.com/office/drawing/2014/main" id="{00000000-0008-0000-0200-000060030000}"/>
            </a:ext>
          </a:extLst>
        </xdr:cNvPr>
        <xdr:cNvSpPr/>
      </xdr:nvSpPr>
      <xdr:spPr>
        <a:xfrm>
          <a:off x="136525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32258</xdr:rowOff>
    </xdr:from>
    <xdr:to>
      <xdr:col>67</xdr:col>
      <xdr:colOff>101600</xdr:colOff>
      <xdr:row>104</xdr:row>
      <xdr:rowOff>133858</xdr:rowOff>
    </xdr:to>
    <xdr:sp macro="" textlink="">
      <xdr:nvSpPr>
        <xdr:cNvPr id="865" name="フローチャート: 判断 864">
          <a:extLst>
            <a:ext uri="{FF2B5EF4-FFF2-40B4-BE49-F238E27FC236}">
              <a16:creationId xmlns:a16="http://schemas.microsoft.com/office/drawing/2014/main" id="{00000000-0008-0000-0200-000061030000}"/>
            </a:ext>
          </a:extLst>
        </xdr:cNvPr>
        <xdr:cNvSpPr/>
      </xdr:nvSpPr>
      <xdr:spPr>
        <a:xfrm>
          <a:off x="12763500" y="1786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6" name="テキスト ボックス 865">
          <a:extLst>
            <a:ext uri="{FF2B5EF4-FFF2-40B4-BE49-F238E27FC236}">
              <a16:creationId xmlns:a16="http://schemas.microsoft.com/office/drawing/2014/main" id="{00000000-0008-0000-0200-000062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7" name="テキスト ボックス 866">
          <a:extLst>
            <a:ext uri="{FF2B5EF4-FFF2-40B4-BE49-F238E27FC236}">
              <a16:creationId xmlns:a16="http://schemas.microsoft.com/office/drawing/2014/main" id="{00000000-0008-0000-0200-000063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8" name="テキスト ボックス 867">
          <a:extLst>
            <a:ext uri="{FF2B5EF4-FFF2-40B4-BE49-F238E27FC236}">
              <a16:creationId xmlns:a16="http://schemas.microsoft.com/office/drawing/2014/main" id="{00000000-0008-0000-0200-000064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9" name="テキスト ボックス 868">
          <a:extLst>
            <a:ext uri="{FF2B5EF4-FFF2-40B4-BE49-F238E27FC236}">
              <a16:creationId xmlns:a16="http://schemas.microsoft.com/office/drawing/2014/main" id="{00000000-0008-0000-0200-000065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0" name="テキスト ボックス 869">
          <a:extLst>
            <a:ext uri="{FF2B5EF4-FFF2-40B4-BE49-F238E27FC236}">
              <a16:creationId xmlns:a16="http://schemas.microsoft.com/office/drawing/2014/main" id="{00000000-0008-0000-0200-000066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157987</xdr:rowOff>
    </xdr:from>
    <xdr:to>
      <xdr:col>85</xdr:col>
      <xdr:colOff>177800</xdr:colOff>
      <xdr:row>104</xdr:row>
      <xdr:rowOff>88137</xdr:rowOff>
    </xdr:to>
    <xdr:sp macro="" textlink="">
      <xdr:nvSpPr>
        <xdr:cNvPr id="871" name="楕円 870">
          <a:extLst>
            <a:ext uri="{FF2B5EF4-FFF2-40B4-BE49-F238E27FC236}">
              <a16:creationId xmlns:a16="http://schemas.microsoft.com/office/drawing/2014/main" id="{00000000-0008-0000-0200-000067030000}"/>
            </a:ext>
          </a:extLst>
        </xdr:cNvPr>
        <xdr:cNvSpPr/>
      </xdr:nvSpPr>
      <xdr:spPr>
        <a:xfrm>
          <a:off x="16268700" y="1781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136414</xdr:rowOff>
    </xdr:from>
    <xdr:ext cx="405111" cy="259045"/>
    <xdr:sp macro="" textlink="">
      <xdr:nvSpPr>
        <xdr:cNvPr id="872" name="【庁舎】&#10;有形固定資産減価償却率該当値テキスト">
          <a:extLst>
            <a:ext uri="{FF2B5EF4-FFF2-40B4-BE49-F238E27FC236}">
              <a16:creationId xmlns:a16="http://schemas.microsoft.com/office/drawing/2014/main" id="{00000000-0008-0000-0200-000068030000}"/>
            </a:ext>
          </a:extLst>
        </xdr:cNvPr>
        <xdr:cNvSpPr txBox="1"/>
      </xdr:nvSpPr>
      <xdr:spPr>
        <a:xfrm>
          <a:off x="16357600" y="17795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112268</xdr:rowOff>
    </xdr:from>
    <xdr:to>
      <xdr:col>81</xdr:col>
      <xdr:colOff>101600</xdr:colOff>
      <xdr:row>104</xdr:row>
      <xdr:rowOff>42418</xdr:rowOff>
    </xdr:to>
    <xdr:sp macro="" textlink="">
      <xdr:nvSpPr>
        <xdr:cNvPr id="873" name="楕円 872">
          <a:extLst>
            <a:ext uri="{FF2B5EF4-FFF2-40B4-BE49-F238E27FC236}">
              <a16:creationId xmlns:a16="http://schemas.microsoft.com/office/drawing/2014/main" id="{00000000-0008-0000-0200-000069030000}"/>
            </a:ext>
          </a:extLst>
        </xdr:cNvPr>
        <xdr:cNvSpPr/>
      </xdr:nvSpPr>
      <xdr:spPr>
        <a:xfrm>
          <a:off x="15430500" y="17771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163068</xdr:rowOff>
    </xdr:from>
    <xdr:to>
      <xdr:col>85</xdr:col>
      <xdr:colOff>127000</xdr:colOff>
      <xdr:row>104</xdr:row>
      <xdr:rowOff>37337</xdr:rowOff>
    </xdr:to>
    <xdr:cxnSp macro="">
      <xdr:nvCxnSpPr>
        <xdr:cNvPr id="874" name="直線コネクタ 873">
          <a:extLst>
            <a:ext uri="{FF2B5EF4-FFF2-40B4-BE49-F238E27FC236}">
              <a16:creationId xmlns:a16="http://schemas.microsoft.com/office/drawing/2014/main" id="{00000000-0008-0000-0200-00006A030000}"/>
            </a:ext>
          </a:extLst>
        </xdr:cNvPr>
        <xdr:cNvCxnSpPr/>
      </xdr:nvCxnSpPr>
      <xdr:spPr>
        <a:xfrm>
          <a:off x="15481300" y="17822418"/>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61976</xdr:rowOff>
    </xdr:from>
    <xdr:to>
      <xdr:col>76</xdr:col>
      <xdr:colOff>165100</xdr:colOff>
      <xdr:row>103</xdr:row>
      <xdr:rowOff>163576</xdr:rowOff>
    </xdr:to>
    <xdr:sp macro="" textlink="">
      <xdr:nvSpPr>
        <xdr:cNvPr id="875" name="楕円 874">
          <a:extLst>
            <a:ext uri="{FF2B5EF4-FFF2-40B4-BE49-F238E27FC236}">
              <a16:creationId xmlns:a16="http://schemas.microsoft.com/office/drawing/2014/main" id="{00000000-0008-0000-0200-00006B030000}"/>
            </a:ext>
          </a:extLst>
        </xdr:cNvPr>
        <xdr:cNvSpPr/>
      </xdr:nvSpPr>
      <xdr:spPr>
        <a:xfrm>
          <a:off x="14541500" y="17721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112776</xdr:rowOff>
    </xdr:from>
    <xdr:to>
      <xdr:col>81</xdr:col>
      <xdr:colOff>50800</xdr:colOff>
      <xdr:row>103</xdr:row>
      <xdr:rowOff>163068</xdr:rowOff>
    </xdr:to>
    <xdr:cxnSp macro="">
      <xdr:nvCxnSpPr>
        <xdr:cNvPr id="876" name="直線コネクタ 875">
          <a:extLst>
            <a:ext uri="{FF2B5EF4-FFF2-40B4-BE49-F238E27FC236}">
              <a16:creationId xmlns:a16="http://schemas.microsoft.com/office/drawing/2014/main" id="{00000000-0008-0000-0200-00006C030000}"/>
            </a:ext>
          </a:extLst>
        </xdr:cNvPr>
        <xdr:cNvCxnSpPr/>
      </xdr:nvCxnSpPr>
      <xdr:spPr>
        <a:xfrm>
          <a:off x="14592300" y="1777212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13970</xdr:rowOff>
    </xdr:from>
    <xdr:to>
      <xdr:col>72</xdr:col>
      <xdr:colOff>38100</xdr:colOff>
      <xdr:row>103</xdr:row>
      <xdr:rowOff>115570</xdr:rowOff>
    </xdr:to>
    <xdr:sp macro="" textlink="">
      <xdr:nvSpPr>
        <xdr:cNvPr id="877" name="楕円 876">
          <a:extLst>
            <a:ext uri="{FF2B5EF4-FFF2-40B4-BE49-F238E27FC236}">
              <a16:creationId xmlns:a16="http://schemas.microsoft.com/office/drawing/2014/main" id="{00000000-0008-0000-0200-00006D030000}"/>
            </a:ext>
          </a:extLst>
        </xdr:cNvPr>
        <xdr:cNvSpPr/>
      </xdr:nvSpPr>
      <xdr:spPr>
        <a:xfrm>
          <a:off x="13652500" y="1767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64770</xdr:rowOff>
    </xdr:from>
    <xdr:to>
      <xdr:col>76</xdr:col>
      <xdr:colOff>114300</xdr:colOff>
      <xdr:row>103</xdr:row>
      <xdr:rowOff>112776</xdr:rowOff>
    </xdr:to>
    <xdr:cxnSp macro="">
      <xdr:nvCxnSpPr>
        <xdr:cNvPr id="878" name="直線コネクタ 877">
          <a:extLst>
            <a:ext uri="{FF2B5EF4-FFF2-40B4-BE49-F238E27FC236}">
              <a16:creationId xmlns:a16="http://schemas.microsoft.com/office/drawing/2014/main" id="{00000000-0008-0000-0200-00006E030000}"/>
            </a:ext>
          </a:extLst>
        </xdr:cNvPr>
        <xdr:cNvCxnSpPr/>
      </xdr:nvCxnSpPr>
      <xdr:spPr>
        <a:xfrm>
          <a:off x="13703300" y="17724120"/>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130556</xdr:rowOff>
    </xdr:from>
    <xdr:to>
      <xdr:col>67</xdr:col>
      <xdr:colOff>101600</xdr:colOff>
      <xdr:row>103</xdr:row>
      <xdr:rowOff>60706</xdr:rowOff>
    </xdr:to>
    <xdr:sp macro="" textlink="">
      <xdr:nvSpPr>
        <xdr:cNvPr id="879" name="楕円 878">
          <a:extLst>
            <a:ext uri="{FF2B5EF4-FFF2-40B4-BE49-F238E27FC236}">
              <a16:creationId xmlns:a16="http://schemas.microsoft.com/office/drawing/2014/main" id="{00000000-0008-0000-0200-00006F030000}"/>
            </a:ext>
          </a:extLst>
        </xdr:cNvPr>
        <xdr:cNvSpPr/>
      </xdr:nvSpPr>
      <xdr:spPr>
        <a:xfrm>
          <a:off x="12763500" y="17618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9906</xdr:rowOff>
    </xdr:from>
    <xdr:to>
      <xdr:col>71</xdr:col>
      <xdr:colOff>177800</xdr:colOff>
      <xdr:row>103</xdr:row>
      <xdr:rowOff>64770</xdr:rowOff>
    </xdr:to>
    <xdr:cxnSp macro="">
      <xdr:nvCxnSpPr>
        <xdr:cNvPr id="880" name="直線コネクタ 879">
          <a:extLst>
            <a:ext uri="{FF2B5EF4-FFF2-40B4-BE49-F238E27FC236}">
              <a16:creationId xmlns:a16="http://schemas.microsoft.com/office/drawing/2014/main" id="{00000000-0008-0000-0200-000070030000}"/>
            </a:ext>
          </a:extLst>
        </xdr:cNvPr>
        <xdr:cNvCxnSpPr/>
      </xdr:nvCxnSpPr>
      <xdr:spPr>
        <a:xfrm>
          <a:off x="12814300" y="1766925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106951</xdr:rowOff>
    </xdr:from>
    <xdr:ext cx="405111" cy="259045"/>
    <xdr:sp macro="" textlink="">
      <xdr:nvSpPr>
        <xdr:cNvPr id="881" name="n_1aveValue【庁舎】&#10;有形固定資産減価償却率">
          <a:extLst>
            <a:ext uri="{FF2B5EF4-FFF2-40B4-BE49-F238E27FC236}">
              <a16:creationId xmlns:a16="http://schemas.microsoft.com/office/drawing/2014/main" id="{00000000-0008-0000-0200-000071030000}"/>
            </a:ext>
          </a:extLst>
        </xdr:cNvPr>
        <xdr:cNvSpPr txBox="1"/>
      </xdr:nvSpPr>
      <xdr:spPr>
        <a:xfrm>
          <a:off x="15266044" y="17423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170705</xdr:rowOff>
    </xdr:from>
    <xdr:ext cx="405111" cy="259045"/>
    <xdr:sp macro="" textlink="">
      <xdr:nvSpPr>
        <xdr:cNvPr id="882" name="n_2aveValue【庁舎】&#10;有形固定資産減価償却率">
          <a:extLst>
            <a:ext uri="{FF2B5EF4-FFF2-40B4-BE49-F238E27FC236}">
              <a16:creationId xmlns:a16="http://schemas.microsoft.com/office/drawing/2014/main" id="{00000000-0008-0000-0200-000072030000}"/>
            </a:ext>
          </a:extLst>
        </xdr:cNvPr>
        <xdr:cNvSpPr txBox="1"/>
      </xdr:nvSpPr>
      <xdr:spPr>
        <a:xfrm>
          <a:off x="14389744" y="17830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106697</xdr:rowOff>
    </xdr:from>
    <xdr:ext cx="405111" cy="259045"/>
    <xdr:sp macro="" textlink="">
      <xdr:nvSpPr>
        <xdr:cNvPr id="883" name="n_3aveValue【庁舎】&#10;有形固定資産減価償却率">
          <a:extLst>
            <a:ext uri="{FF2B5EF4-FFF2-40B4-BE49-F238E27FC236}">
              <a16:creationId xmlns:a16="http://schemas.microsoft.com/office/drawing/2014/main" id="{00000000-0008-0000-0200-000073030000}"/>
            </a:ext>
          </a:extLst>
        </xdr:cNvPr>
        <xdr:cNvSpPr txBox="1"/>
      </xdr:nvSpPr>
      <xdr:spPr>
        <a:xfrm>
          <a:off x="13500744" y="1793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124985</xdr:rowOff>
    </xdr:from>
    <xdr:ext cx="405111" cy="259045"/>
    <xdr:sp macro="" textlink="">
      <xdr:nvSpPr>
        <xdr:cNvPr id="884" name="n_4aveValue【庁舎】&#10;有形固定資産減価償却率">
          <a:extLst>
            <a:ext uri="{FF2B5EF4-FFF2-40B4-BE49-F238E27FC236}">
              <a16:creationId xmlns:a16="http://schemas.microsoft.com/office/drawing/2014/main" id="{00000000-0008-0000-0200-000074030000}"/>
            </a:ext>
          </a:extLst>
        </xdr:cNvPr>
        <xdr:cNvSpPr txBox="1"/>
      </xdr:nvSpPr>
      <xdr:spPr>
        <a:xfrm>
          <a:off x="12611744" y="17955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33545</xdr:rowOff>
    </xdr:from>
    <xdr:ext cx="405111" cy="259045"/>
    <xdr:sp macro="" textlink="">
      <xdr:nvSpPr>
        <xdr:cNvPr id="885" name="n_1mainValue【庁舎】&#10;有形固定資産減価償却率">
          <a:extLst>
            <a:ext uri="{FF2B5EF4-FFF2-40B4-BE49-F238E27FC236}">
              <a16:creationId xmlns:a16="http://schemas.microsoft.com/office/drawing/2014/main" id="{00000000-0008-0000-0200-000075030000}"/>
            </a:ext>
          </a:extLst>
        </xdr:cNvPr>
        <xdr:cNvSpPr txBox="1"/>
      </xdr:nvSpPr>
      <xdr:spPr>
        <a:xfrm>
          <a:off x="15266044" y="17864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8653</xdr:rowOff>
    </xdr:from>
    <xdr:ext cx="405111" cy="259045"/>
    <xdr:sp macro="" textlink="">
      <xdr:nvSpPr>
        <xdr:cNvPr id="886" name="n_2mainValue【庁舎】&#10;有形固定資産減価償却率">
          <a:extLst>
            <a:ext uri="{FF2B5EF4-FFF2-40B4-BE49-F238E27FC236}">
              <a16:creationId xmlns:a16="http://schemas.microsoft.com/office/drawing/2014/main" id="{00000000-0008-0000-0200-000076030000}"/>
            </a:ext>
          </a:extLst>
        </xdr:cNvPr>
        <xdr:cNvSpPr txBox="1"/>
      </xdr:nvSpPr>
      <xdr:spPr>
        <a:xfrm>
          <a:off x="14389744" y="17496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132097</xdr:rowOff>
    </xdr:from>
    <xdr:ext cx="405111" cy="259045"/>
    <xdr:sp macro="" textlink="">
      <xdr:nvSpPr>
        <xdr:cNvPr id="887" name="n_3mainValue【庁舎】&#10;有形固定資産減価償却率">
          <a:extLst>
            <a:ext uri="{FF2B5EF4-FFF2-40B4-BE49-F238E27FC236}">
              <a16:creationId xmlns:a16="http://schemas.microsoft.com/office/drawing/2014/main" id="{00000000-0008-0000-0200-000077030000}"/>
            </a:ext>
          </a:extLst>
        </xdr:cNvPr>
        <xdr:cNvSpPr txBox="1"/>
      </xdr:nvSpPr>
      <xdr:spPr>
        <a:xfrm>
          <a:off x="13500744" y="1744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77233</xdr:rowOff>
    </xdr:from>
    <xdr:ext cx="405111" cy="259045"/>
    <xdr:sp macro="" textlink="">
      <xdr:nvSpPr>
        <xdr:cNvPr id="888" name="n_4mainValue【庁舎】&#10;有形固定資産減価償却率">
          <a:extLst>
            <a:ext uri="{FF2B5EF4-FFF2-40B4-BE49-F238E27FC236}">
              <a16:creationId xmlns:a16="http://schemas.microsoft.com/office/drawing/2014/main" id="{00000000-0008-0000-0200-000078030000}"/>
            </a:ext>
          </a:extLst>
        </xdr:cNvPr>
        <xdr:cNvSpPr txBox="1"/>
      </xdr:nvSpPr>
      <xdr:spPr>
        <a:xfrm>
          <a:off x="12611744" y="17393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9" name="正方形/長方形 888">
          <a:extLst>
            <a:ext uri="{FF2B5EF4-FFF2-40B4-BE49-F238E27FC236}">
              <a16:creationId xmlns:a16="http://schemas.microsoft.com/office/drawing/2014/main" id="{00000000-0008-0000-0200-000079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0" name="正方形/長方形 889">
          <a:extLst>
            <a:ext uri="{FF2B5EF4-FFF2-40B4-BE49-F238E27FC236}">
              <a16:creationId xmlns:a16="http://schemas.microsoft.com/office/drawing/2014/main" id="{00000000-0008-0000-0200-00007A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1" name="正方形/長方形 890">
          <a:extLst>
            <a:ext uri="{FF2B5EF4-FFF2-40B4-BE49-F238E27FC236}">
              <a16:creationId xmlns:a16="http://schemas.microsoft.com/office/drawing/2014/main" id="{00000000-0008-0000-0200-00007B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2" name="正方形/長方形 891">
          <a:extLst>
            <a:ext uri="{FF2B5EF4-FFF2-40B4-BE49-F238E27FC236}">
              <a16:creationId xmlns:a16="http://schemas.microsoft.com/office/drawing/2014/main" id="{00000000-0008-0000-0200-00007C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3" name="正方形/長方形 892">
          <a:extLst>
            <a:ext uri="{FF2B5EF4-FFF2-40B4-BE49-F238E27FC236}">
              <a16:creationId xmlns:a16="http://schemas.microsoft.com/office/drawing/2014/main" id="{00000000-0008-0000-0200-00007D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4" name="正方形/長方形 893">
          <a:extLst>
            <a:ext uri="{FF2B5EF4-FFF2-40B4-BE49-F238E27FC236}">
              <a16:creationId xmlns:a16="http://schemas.microsoft.com/office/drawing/2014/main" id="{00000000-0008-0000-0200-00007E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5" name="正方形/長方形 894">
          <a:extLst>
            <a:ext uri="{FF2B5EF4-FFF2-40B4-BE49-F238E27FC236}">
              <a16:creationId xmlns:a16="http://schemas.microsoft.com/office/drawing/2014/main" id="{00000000-0008-0000-0200-00007F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6" name="正方形/長方形 895">
          <a:extLst>
            <a:ext uri="{FF2B5EF4-FFF2-40B4-BE49-F238E27FC236}">
              <a16:creationId xmlns:a16="http://schemas.microsoft.com/office/drawing/2014/main" id="{00000000-0008-0000-0200-000080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7" name="テキスト ボックス 896">
          <a:extLst>
            <a:ext uri="{FF2B5EF4-FFF2-40B4-BE49-F238E27FC236}">
              <a16:creationId xmlns:a16="http://schemas.microsoft.com/office/drawing/2014/main" id="{00000000-0008-0000-0200-000081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8" name="直線コネクタ 897">
          <a:extLst>
            <a:ext uri="{FF2B5EF4-FFF2-40B4-BE49-F238E27FC236}">
              <a16:creationId xmlns:a16="http://schemas.microsoft.com/office/drawing/2014/main" id="{00000000-0008-0000-0200-000082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899" name="テキスト ボックス 898">
          <a:extLst>
            <a:ext uri="{FF2B5EF4-FFF2-40B4-BE49-F238E27FC236}">
              <a16:creationId xmlns:a16="http://schemas.microsoft.com/office/drawing/2014/main" id="{00000000-0008-0000-0200-000083030000}"/>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76200</xdr:rowOff>
    </xdr:from>
    <xdr:to>
      <xdr:col>120</xdr:col>
      <xdr:colOff>114300</xdr:colOff>
      <xdr:row>108</xdr:row>
      <xdr:rowOff>76200</xdr:rowOff>
    </xdr:to>
    <xdr:cxnSp macro="">
      <xdr:nvCxnSpPr>
        <xdr:cNvPr id="900" name="直線コネクタ 899">
          <a:extLst>
            <a:ext uri="{FF2B5EF4-FFF2-40B4-BE49-F238E27FC236}">
              <a16:creationId xmlns:a16="http://schemas.microsoft.com/office/drawing/2014/main" id="{00000000-0008-0000-0200-00008403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01" name="テキスト ボックス 900">
          <a:extLst>
            <a:ext uri="{FF2B5EF4-FFF2-40B4-BE49-F238E27FC236}">
              <a16:creationId xmlns:a16="http://schemas.microsoft.com/office/drawing/2014/main" id="{00000000-0008-0000-0200-00008503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02" name="直線コネクタ 901">
          <a:extLst>
            <a:ext uri="{FF2B5EF4-FFF2-40B4-BE49-F238E27FC236}">
              <a16:creationId xmlns:a16="http://schemas.microsoft.com/office/drawing/2014/main" id="{00000000-0008-0000-0200-00008603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03" name="テキスト ボックス 902">
          <a:extLst>
            <a:ext uri="{FF2B5EF4-FFF2-40B4-BE49-F238E27FC236}">
              <a16:creationId xmlns:a16="http://schemas.microsoft.com/office/drawing/2014/main" id="{00000000-0008-0000-0200-00008703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04" name="直線コネクタ 903">
          <a:extLst>
            <a:ext uri="{FF2B5EF4-FFF2-40B4-BE49-F238E27FC236}">
              <a16:creationId xmlns:a16="http://schemas.microsoft.com/office/drawing/2014/main" id="{00000000-0008-0000-0200-00008803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05" name="テキスト ボックス 904">
          <a:extLst>
            <a:ext uri="{FF2B5EF4-FFF2-40B4-BE49-F238E27FC236}">
              <a16:creationId xmlns:a16="http://schemas.microsoft.com/office/drawing/2014/main" id="{00000000-0008-0000-0200-00008903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06" name="直線コネクタ 905">
          <a:extLst>
            <a:ext uri="{FF2B5EF4-FFF2-40B4-BE49-F238E27FC236}">
              <a16:creationId xmlns:a16="http://schemas.microsoft.com/office/drawing/2014/main" id="{00000000-0008-0000-0200-00008A03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07" name="テキスト ボックス 906">
          <a:extLst>
            <a:ext uri="{FF2B5EF4-FFF2-40B4-BE49-F238E27FC236}">
              <a16:creationId xmlns:a16="http://schemas.microsoft.com/office/drawing/2014/main" id="{00000000-0008-0000-0200-00008B03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8" name="直線コネクタ 907">
          <a:extLst>
            <a:ext uri="{FF2B5EF4-FFF2-40B4-BE49-F238E27FC236}">
              <a16:creationId xmlns:a16="http://schemas.microsoft.com/office/drawing/2014/main" id="{00000000-0008-0000-0200-00008C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9" name="テキスト ボックス 908">
          <a:extLst>
            <a:ext uri="{FF2B5EF4-FFF2-40B4-BE49-F238E27FC236}">
              <a16:creationId xmlns:a16="http://schemas.microsoft.com/office/drawing/2014/main" id="{00000000-0008-0000-0200-00008D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0" name="【庁舎】&#10;一人当たり面積グラフ枠">
          <a:extLst>
            <a:ext uri="{FF2B5EF4-FFF2-40B4-BE49-F238E27FC236}">
              <a16:creationId xmlns:a16="http://schemas.microsoft.com/office/drawing/2014/main" id="{00000000-0008-0000-0200-00008E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137922</xdr:rowOff>
    </xdr:from>
    <xdr:to>
      <xdr:col>116</xdr:col>
      <xdr:colOff>62864</xdr:colOff>
      <xdr:row>108</xdr:row>
      <xdr:rowOff>71628</xdr:rowOff>
    </xdr:to>
    <xdr:cxnSp macro="">
      <xdr:nvCxnSpPr>
        <xdr:cNvPr id="911" name="直線コネクタ 910">
          <a:extLst>
            <a:ext uri="{FF2B5EF4-FFF2-40B4-BE49-F238E27FC236}">
              <a16:creationId xmlns:a16="http://schemas.microsoft.com/office/drawing/2014/main" id="{00000000-0008-0000-0200-00008F030000}"/>
            </a:ext>
          </a:extLst>
        </xdr:cNvPr>
        <xdr:cNvCxnSpPr/>
      </xdr:nvCxnSpPr>
      <xdr:spPr>
        <a:xfrm flipV="1">
          <a:off x="22160864" y="17454372"/>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75455</xdr:rowOff>
    </xdr:from>
    <xdr:ext cx="469744" cy="259045"/>
    <xdr:sp macro="" textlink="">
      <xdr:nvSpPr>
        <xdr:cNvPr id="912" name="【庁舎】&#10;一人当たり面積最小値テキスト">
          <a:extLst>
            <a:ext uri="{FF2B5EF4-FFF2-40B4-BE49-F238E27FC236}">
              <a16:creationId xmlns:a16="http://schemas.microsoft.com/office/drawing/2014/main" id="{00000000-0008-0000-0200-000090030000}"/>
            </a:ext>
          </a:extLst>
        </xdr:cNvPr>
        <xdr:cNvSpPr txBox="1"/>
      </xdr:nvSpPr>
      <xdr:spPr>
        <a:xfrm>
          <a:off x="22199600" y="1859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71628</xdr:rowOff>
    </xdr:from>
    <xdr:to>
      <xdr:col>116</xdr:col>
      <xdr:colOff>152400</xdr:colOff>
      <xdr:row>108</xdr:row>
      <xdr:rowOff>71628</xdr:rowOff>
    </xdr:to>
    <xdr:cxnSp macro="">
      <xdr:nvCxnSpPr>
        <xdr:cNvPr id="913" name="直線コネクタ 912">
          <a:extLst>
            <a:ext uri="{FF2B5EF4-FFF2-40B4-BE49-F238E27FC236}">
              <a16:creationId xmlns:a16="http://schemas.microsoft.com/office/drawing/2014/main" id="{00000000-0008-0000-0200-000091030000}"/>
            </a:ext>
          </a:extLst>
        </xdr:cNvPr>
        <xdr:cNvCxnSpPr/>
      </xdr:nvCxnSpPr>
      <xdr:spPr>
        <a:xfrm>
          <a:off x="22072600" y="1858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84599</xdr:rowOff>
    </xdr:from>
    <xdr:ext cx="469744" cy="259045"/>
    <xdr:sp macro="" textlink="">
      <xdr:nvSpPr>
        <xdr:cNvPr id="914" name="【庁舎】&#10;一人当たり面積最大値テキスト">
          <a:extLst>
            <a:ext uri="{FF2B5EF4-FFF2-40B4-BE49-F238E27FC236}">
              <a16:creationId xmlns:a16="http://schemas.microsoft.com/office/drawing/2014/main" id="{00000000-0008-0000-0200-000092030000}"/>
            </a:ext>
          </a:extLst>
        </xdr:cNvPr>
        <xdr:cNvSpPr txBox="1"/>
      </xdr:nvSpPr>
      <xdr:spPr>
        <a:xfrm>
          <a:off x="22199600" y="17229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137922</xdr:rowOff>
    </xdr:from>
    <xdr:to>
      <xdr:col>116</xdr:col>
      <xdr:colOff>152400</xdr:colOff>
      <xdr:row>101</xdr:row>
      <xdr:rowOff>137922</xdr:rowOff>
    </xdr:to>
    <xdr:cxnSp macro="">
      <xdr:nvCxnSpPr>
        <xdr:cNvPr id="915" name="直線コネクタ 914">
          <a:extLst>
            <a:ext uri="{FF2B5EF4-FFF2-40B4-BE49-F238E27FC236}">
              <a16:creationId xmlns:a16="http://schemas.microsoft.com/office/drawing/2014/main" id="{00000000-0008-0000-0200-000093030000}"/>
            </a:ext>
          </a:extLst>
        </xdr:cNvPr>
        <xdr:cNvCxnSpPr/>
      </xdr:nvCxnSpPr>
      <xdr:spPr>
        <a:xfrm>
          <a:off x="22072600" y="17454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159275</xdr:rowOff>
    </xdr:from>
    <xdr:ext cx="469744" cy="259045"/>
    <xdr:sp macro="" textlink="">
      <xdr:nvSpPr>
        <xdr:cNvPr id="916" name="【庁舎】&#10;一人当たり面積平均値テキスト">
          <a:extLst>
            <a:ext uri="{FF2B5EF4-FFF2-40B4-BE49-F238E27FC236}">
              <a16:creationId xmlns:a16="http://schemas.microsoft.com/office/drawing/2014/main" id="{00000000-0008-0000-0200-000094030000}"/>
            </a:ext>
          </a:extLst>
        </xdr:cNvPr>
        <xdr:cNvSpPr txBox="1"/>
      </xdr:nvSpPr>
      <xdr:spPr>
        <a:xfrm>
          <a:off x="22199600" y="179900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9398</xdr:rowOff>
    </xdr:from>
    <xdr:to>
      <xdr:col>116</xdr:col>
      <xdr:colOff>114300</xdr:colOff>
      <xdr:row>105</xdr:row>
      <xdr:rowOff>110998</xdr:rowOff>
    </xdr:to>
    <xdr:sp macro="" textlink="">
      <xdr:nvSpPr>
        <xdr:cNvPr id="917" name="フローチャート: 判断 916">
          <a:extLst>
            <a:ext uri="{FF2B5EF4-FFF2-40B4-BE49-F238E27FC236}">
              <a16:creationId xmlns:a16="http://schemas.microsoft.com/office/drawing/2014/main" id="{00000000-0008-0000-0200-000095030000}"/>
            </a:ext>
          </a:extLst>
        </xdr:cNvPr>
        <xdr:cNvSpPr/>
      </xdr:nvSpPr>
      <xdr:spPr>
        <a:xfrm>
          <a:off x="22110700" y="1801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9398</xdr:rowOff>
    </xdr:from>
    <xdr:to>
      <xdr:col>112</xdr:col>
      <xdr:colOff>38100</xdr:colOff>
      <xdr:row>105</xdr:row>
      <xdr:rowOff>110998</xdr:rowOff>
    </xdr:to>
    <xdr:sp macro="" textlink="">
      <xdr:nvSpPr>
        <xdr:cNvPr id="918" name="フローチャート: 判断 917">
          <a:extLst>
            <a:ext uri="{FF2B5EF4-FFF2-40B4-BE49-F238E27FC236}">
              <a16:creationId xmlns:a16="http://schemas.microsoft.com/office/drawing/2014/main" id="{00000000-0008-0000-0200-000096030000}"/>
            </a:ext>
          </a:extLst>
        </xdr:cNvPr>
        <xdr:cNvSpPr/>
      </xdr:nvSpPr>
      <xdr:spPr>
        <a:xfrm>
          <a:off x="21272500" y="1801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13970</xdr:rowOff>
    </xdr:from>
    <xdr:to>
      <xdr:col>107</xdr:col>
      <xdr:colOff>101600</xdr:colOff>
      <xdr:row>105</xdr:row>
      <xdr:rowOff>115570</xdr:rowOff>
    </xdr:to>
    <xdr:sp macro="" textlink="">
      <xdr:nvSpPr>
        <xdr:cNvPr id="919" name="フローチャート: 判断 918">
          <a:extLst>
            <a:ext uri="{FF2B5EF4-FFF2-40B4-BE49-F238E27FC236}">
              <a16:creationId xmlns:a16="http://schemas.microsoft.com/office/drawing/2014/main" id="{00000000-0008-0000-0200-000097030000}"/>
            </a:ext>
          </a:extLst>
        </xdr:cNvPr>
        <xdr:cNvSpPr/>
      </xdr:nvSpPr>
      <xdr:spPr>
        <a:xfrm>
          <a:off x="20383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64263</xdr:rowOff>
    </xdr:from>
    <xdr:to>
      <xdr:col>102</xdr:col>
      <xdr:colOff>165100</xdr:colOff>
      <xdr:row>105</xdr:row>
      <xdr:rowOff>165863</xdr:rowOff>
    </xdr:to>
    <xdr:sp macro="" textlink="">
      <xdr:nvSpPr>
        <xdr:cNvPr id="920" name="フローチャート: 判断 919">
          <a:extLst>
            <a:ext uri="{FF2B5EF4-FFF2-40B4-BE49-F238E27FC236}">
              <a16:creationId xmlns:a16="http://schemas.microsoft.com/office/drawing/2014/main" id="{00000000-0008-0000-0200-000098030000}"/>
            </a:ext>
          </a:extLst>
        </xdr:cNvPr>
        <xdr:cNvSpPr/>
      </xdr:nvSpPr>
      <xdr:spPr>
        <a:xfrm>
          <a:off x="19494500" y="1806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155702</xdr:rowOff>
    </xdr:from>
    <xdr:to>
      <xdr:col>98</xdr:col>
      <xdr:colOff>38100</xdr:colOff>
      <xdr:row>106</xdr:row>
      <xdr:rowOff>85852</xdr:rowOff>
    </xdr:to>
    <xdr:sp macro="" textlink="">
      <xdr:nvSpPr>
        <xdr:cNvPr id="921" name="フローチャート: 判断 920">
          <a:extLst>
            <a:ext uri="{FF2B5EF4-FFF2-40B4-BE49-F238E27FC236}">
              <a16:creationId xmlns:a16="http://schemas.microsoft.com/office/drawing/2014/main" id="{00000000-0008-0000-0200-000099030000}"/>
            </a:ext>
          </a:extLst>
        </xdr:cNvPr>
        <xdr:cNvSpPr/>
      </xdr:nvSpPr>
      <xdr:spPr>
        <a:xfrm>
          <a:off x="18605500" y="1815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2" name="テキスト ボックス 921">
          <a:extLst>
            <a:ext uri="{FF2B5EF4-FFF2-40B4-BE49-F238E27FC236}">
              <a16:creationId xmlns:a16="http://schemas.microsoft.com/office/drawing/2014/main" id="{00000000-0008-0000-0200-00009A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3" name="テキスト ボックス 922">
          <a:extLst>
            <a:ext uri="{FF2B5EF4-FFF2-40B4-BE49-F238E27FC236}">
              <a16:creationId xmlns:a16="http://schemas.microsoft.com/office/drawing/2014/main" id="{00000000-0008-0000-0200-00009B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4" name="テキスト ボックス 923">
          <a:extLst>
            <a:ext uri="{FF2B5EF4-FFF2-40B4-BE49-F238E27FC236}">
              <a16:creationId xmlns:a16="http://schemas.microsoft.com/office/drawing/2014/main" id="{00000000-0008-0000-0200-00009C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5" name="テキスト ボックス 924">
          <a:extLst>
            <a:ext uri="{FF2B5EF4-FFF2-40B4-BE49-F238E27FC236}">
              <a16:creationId xmlns:a16="http://schemas.microsoft.com/office/drawing/2014/main" id="{00000000-0008-0000-0200-00009D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6" name="テキスト ボックス 925">
          <a:extLst>
            <a:ext uri="{FF2B5EF4-FFF2-40B4-BE49-F238E27FC236}">
              <a16:creationId xmlns:a16="http://schemas.microsoft.com/office/drawing/2014/main" id="{00000000-0008-0000-0200-00009E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93980</xdr:rowOff>
    </xdr:from>
    <xdr:to>
      <xdr:col>116</xdr:col>
      <xdr:colOff>114300</xdr:colOff>
      <xdr:row>105</xdr:row>
      <xdr:rowOff>24130</xdr:rowOff>
    </xdr:to>
    <xdr:sp macro="" textlink="">
      <xdr:nvSpPr>
        <xdr:cNvPr id="927" name="楕円 926">
          <a:extLst>
            <a:ext uri="{FF2B5EF4-FFF2-40B4-BE49-F238E27FC236}">
              <a16:creationId xmlns:a16="http://schemas.microsoft.com/office/drawing/2014/main" id="{00000000-0008-0000-0200-00009F030000}"/>
            </a:ext>
          </a:extLst>
        </xdr:cNvPr>
        <xdr:cNvSpPr/>
      </xdr:nvSpPr>
      <xdr:spPr>
        <a:xfrm>
          <a:off x="22110700" y="1792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116857</xdr:rowOff>
    </xdr:from>
    <xdr:ext cx="469744" cy="259045"/>
    <xdr:sp macro="" textlink="">
      <xdr:nvSpPr>
        <xdr:cNvPr id="928" name="【庁舎】&#10;一人当たり面積該当値テキスト">
          <a:extLst>
            <a:ext uri="{FF2B5EF4-FFF2-40B4-BE49-F238E27FC236}">
              <a16:creationId xmlns:a16="http://schemas.microsoft.com/office/drawing/2014/main" id="{00000000-0008-0000-0200-0000A0030000}"/>
            </a:ext>
          </a:extLst>
        </xdr:cNvPr>
        <xdr:cNvSpPr txBox="1"/>
      </xdr:nvSpPr>
      <xdr:spPr>
        <a:xfrm>
          <a:off x="22199600" y="1777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98552</xdr:rowOff>
    </xdr:from>
    <xdr:to>
      <xdr:col>112</xdr:col>
      <xdr:colOff>38100</xdr:colOff>
      <xdr:row>105</xdr:row>
      <xdr:rowOff>28702</xdr:rowOff>
    </xdr:to>
    <xdr:sp macro="" textlink="">
      <xdr:nvSpPr>
        <xdr:cNvPr id="929" name="楕円 928">
          <a:extLst>
            <a:ext uri="{FF2B5EF4-FFF2-40B4-BE49-F238E27FC236}">
              <a16:creationId xmlns:a16="http://schemas.microsoft.com/office/drawing/2014/main" id="{00000000-0008-0000-0200-0000A1030000}"/>
            </a:ext>
          </a:extLst>
        </xdr:cNvPr>
        <xdr:cNvSpPr/>
      </xdr:nvSpPr>
      <xdr:spPr>
        <a:xfrm>
          <a:off x="21272500" y="1792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144780</xdr:rowOff>
    </xdr:from>
    <xdr:to>
      <xdr:col>116</xdr:col>
      <xdr:colOff>63500</xdr:colOff>
      <xdr:row>104</xdr:row>
      <xdr:rowOff>149352</xdr:rowOff>
    </xdr:to>
    <xdr:cxnSp macro="">
      <xdr:nvCxnSpPr>
        <xdr:cNvPr id="930" name="直線コネクタ 929">
          <a:extLst>
            <a:ext uri="{FF2B5EF4-FFF2-40B4-BE49-F238E27FC236}">
              <a16:creationId xmlns:a16="http://schemas.microsoft.com/office/drawing/2014/main" id="{00000000-0008-0000-0200-0000A2030000}"/>
            </a:ext>
          </a:extLst>
        </xdr:cNvPr>
        <xdr:cNvCxnSpPr/>
      </xdr:nvCxnSpPr>
      <xdr:spPr>
        <a:xfrm flipV="1">
          <a:off x="21323300" y="1797558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98552</xdr:rowOff>
    </xdr:from>
    <xdr:to>
      <xdr:col>107</xdr:col>
      <xdr:colOff>101600</xdr:colOff>
      <xdr:row>105</xdr:row>
      <xdr:rowOff>28702</xdr:rowOff>
    </xdr:to>
    <xdr:sp macro="" textlink="">
      <xdr:nvSpPr>
        <xdr:cNvPr id="931" name="楕円 930">
          <a:extLst>
            <a:ext uri="{FF2B5EF4-FFF2-40B4-BE49-F238E27FC236}">
              <a16:creationId xmlns:a16="http://schemas.microsoft.com/office/drawing/2014/main" id="{00000000-0008-0000-0200-0000A3030000}"/>
            </a:ext>
          </a:extLst>
        </xdr:cNvPr>
        <xdr:cNvSpPr/>
      </xdr:nvSpPr>
      <xdr:spPr>
        <a:xfrm>
          <a:off x="20383500" y="1792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149352</xdr:rowOff>
    </xdr:from>
    <xdr:to>
      <xdr:col>111</xdr:col>
      <xdr:colOff>177800</xdr:colOff>
      <xdr:row>104</xdr:row>
      <xdr:rowOff>149352</xdr:rowOff>
    </xdr:to>
    <xdr:cxnSp macro="">
      <xdr:nvCxnSpPr>
        <xdr:cNvPr id="932" name="直線コネクタ 931">
          <a:extLst>
            <a:ext uri="{FF2B5EF4-FFF2-40B4-BE49-F238E27FC236}">
              <a16:creationId xmlns:a16="http://schemas.microsoft.com/office/drawing/2014/main" id="{00000000-0008-0000-0200-0000A4030000}"/>
            </a:ext>
          </a:extLst>
        </xdr:cNvPr>
        <xdr:cNvCxnSpPr/>
      </xdr:nvCxnSpPr>
      <xdr:spPr>
        <a:xfrm>
          <a:off x="20434300" y="179801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98552</xdr:rowOff>
    </xdr:from>
    <xdr:to>
      <xdr:col>102</xdr:col>
      <xdr:colOff>165100</xdr:colOff>
      <xdr:row>105</xdr:row>
      <xdr:rowOff>28702</xdr:rowOff>
    </xdr:to>
    <xdr:sp macro="" textlink="">
      <xdr:nvSpPr>
        <xdr:cNvPr id="933" name="楕円 932">
          <a:extLst>
            <a:ext uri="{FF2B5EF4-FFF2-40B4-BE49-F238E27FC236}">
              <a16:creationId xmlns:a16="http://schemas.microsoft.com/office/drawing/2014/main" id="{00000000-0008-0000-0200-0000A5030000}"/>
            </a:ext>
          </a:extLst>
        </xdr:cNvPr>
        <xdr:cNvSpPr/>
      </xdr:nvSpPr>
      <xdr:spPr>
        <a:xfrm>
          <a:off x="19494500" y="1792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149352</xdr:rowOff>
    </xdr:from>
    <xdr:to>
      <xdr:col>107</xdr:col>
      <xdr:colOff>50800</xdr:colOff>
      <xdr:row>104</xdr:row>
      <xdr:rowOff>149352</xdr:rowOff>
    </xdr:to>
    <xdr:cxnSp macro="">
      <xdr:nvCxnSpPr>
        <xdr:cNvPr id="934" name="直線コネクタ 933">
          <a:extLst>
            <a:ext uri="{FF2B5EF4-FFF2-40B4-BE49-F238E27FC236}">
              <a16:creationId xmlns:a16="http://schemas.microsoft.com/office/drawing/2014/main" id="{00000000-0008-0000-0200-0000A6030000}"/>
            </a:ext>
          </a:extLst>
        </xdr:cNvPr>
        <xdr:cNvCxnSpPr/>
      </xdr:nvCxnSpPr>
      <xdr:spPr>
        <a:xfrm>
          <a:off x="19545300" y="179801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103124</xdr:rowOff>
    </xdr:from>
    <xdr:to>
      <xdr:col>98</xdr:col>
      <xdr:colOff>38100</xdr:colOff>
      <xdr:row>105</xdr:row>
      <xdr:rowOff>33274</xdr:rowOff>
    </xdr:to>
    <xdr:sp macro="" textlink="">
      <xdr:nvSpPr>
        <xdr:cNvPr id="935" name="楕円 934">
          <a:extLst>
            <a:ext uri="{FF2B5EF4-FFF2-40B4-BE49-F238E27FC236}">
              <a16:creationId xmlns:a16="http://schemas.microsoft.com/office/drawing/2014/main" id="{00000000-0008-0000-0200-0000A7030000}"/>
            </a:ext>
          </a:extLst>
        </xdr:cNvPr>
        <xdr:cNvSpPr/>
      </xdr:nvSpPr>
      <xdr:spPr>
        <a:xfrm>
          <a:off x="18605500" y="1793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149352</xdr:rowOff>
    </xdr:from>
    <xdr:to>
      <xdr:col>102</xdr:col>
      <xdr:colOff>114300</xdr:colOff>
      <xdr:row>104</xdr:row>
      <xdr:rowOff>153924</xdr:rowOff>
    </xdr:to>
    <xdr:cxnSp macro="">
      <xdr:nvCxnSpPr>
        <xdr:cNvPr id="936" name="直線コネクタ 935">
          <a:extLst>
            <a:ext uri="{FF2B5EF4-FFF2-40B4-BE49-F238E27FC236}">
              <a16:creationId xmlns:a16="http://schemas.microsoft.com/office/drawing/2014/main" id="{00000000-0008-0000-0200-0000A8030000}"/>
            </a:ext>
          </a:extLst>
        </xdr:cNvPr>
        <xdr:cNvCxnSpPr/>
      </xdr:nvCxnSpPr>
      <xdr:spPr>
        <a:xfrm flipV="1">
          <a:off x="18656300" y="179801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102125</xdr:rowOff>
    </xdr:from>
    <xdr:ext cx="469744" cy="259045"/>
    <xdr:sp macro="" textlink="">
      <xdr:nvSpPr>
        <xdr:cNvPr id="937" name="n_1aveValue【庁舎】&#10;一人当たり面積">
          <a:extLst>
            <a:ext uri="{FF2B5EF4-FFF2-40B4-BE49-F238E27FC236}">
              <a16:creationId xmlns:a16="http://schemas.microsoft.com/office/drawing/2014/main" id="{00000000-0008-0000-0200-0000A9030000}"/>
            </a:ext>
          </a:extLst>
        </xdr:cNvPr>
        <xdr:cNvSpPr txBox="1"/>
      </xdr:nvSpPr>
      <xdr:spPr>
        <a:xfrm>
          <a:off x="21075727" y="18104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106697</xdr:rowOff>
    </xdr:from>
    <xdr:ext cx="469744" cy="259045"/>
    <xdr:sp macro="" textlink="">
      <xdr:nvSpPr>
        <xdr:cNvPr id="938" name="n_2aveValue【庁舎】&#10;一人当たり面積">
          <a:extLst>
            <a:ext uri="{FF2B5EF4-FFF2-40B4-BE49-F238E27FC236}">
              <a16:creationId xmlns:a16="http://schemas.microsoft.com/office/drawing/2014/main" id="{00000000-0008-0000-0200-0000AA030000}"/>
            </a:ext>
          </a:extLst>
        </xdr:cNvPr>
        <xdr:cNvSpPr txBox="1"/>
      </xdr:nvSpPr>
      <xdr:spPr>
        <a:xfrm>
          <a:off x="201994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156990</xdr:rowOff>
    </xdr:from>
    <xdr:ext cx="469744" cy="259045"/>
    <xdr:sp macro="" textlink="">
      <xdr:nvSpPr>
        <xdr:cNvPr id="939" name="n_3aveValue【庁舎】&#10;一人当たり面積">
          <a:extLst>
            <a:ext uri="{FF2B5EF4-FFF2-40B4-BE49-F238E27FC236}">
              <a16:creationId xmlns:a16="http://schemas.microsoft.com/office/drawing/2014/main" id="{00000000-0008-0000-0200-0000AB030000}"/>
            </a:ext>
          </a:extLst>
        </xdr:cNvPr>
        <xdr:cNvSpPr txBox="1"/>
      </xdr:nvSpPr>
      <xdr:spPr>
        <a:xfrm>
          <a:off x="19310427" y="18159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76979</xdr:rowOff>
    </xdr:from>
    <xdr:ext cx="469744" cy="259045"/>
    <xdr:sp macro="" textlink="">
      <xdr:nvSpPr>
        <xdr:cNvPr id="940" name="n_4aveValue【庁舎】&#10;一人当たり面積">
          <a:extLst>
            <a:ext uri="{FF2B5EF4-FFF2-40B4-BE49-F238E27FC236}">
              <a16:creationId xmlns:a16="http://schemas.microsoft.com/office/drawing/2014/main" id="{00000000-0008-0000-0200-0000AC030000}"/>
            </a:ext>
          </a:extLst>
        </xdr:cNvPr>
        <xdr:cNvSpPr txBox="1"/>
      </xdr:nvSpPr>
      <xdr:spPr>
        <a:xfrm>
          <a:off x="18421427" y="1825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45229</xdr:rowOff>
    </xdr:from>
    <xdr:ext cx="469744" cy="259045"/>
    <xdr:sp macro="" textlink="">
      <xdr:nvSpPr>
        <xdr:cNvPr id="941" name="n_1mainValue【庁舎】&#10;一人当たり面積">
          <a:extLst>
            <a:ext uri="{FF2B5EF4-FFF2-40B4-BE49-F238E27FC236}">
              <a16:creationId xmlns:a16="http://schemas.microsoft.com/office/drawing/2014/main" id="{00000000-0008-0000-0200-0000AD030000}"/>
            </a:ext>
          </a:extLst>
        </xdr:cNvPr>
        <xdr:cNvSpPr txBox="1"/>
      </xdr:nvSpPr>
      <xdr:spPr>
        <a:xfrm>
          <a:off x="21075727" y="17704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45229</xdr:rowOff>
    </xdr:from>
    <xdr:ext cx="469744" cy="259045"/>
    <xdr:sp macro="" textlink="">
      <xdr:nvSpPr>
        <xdr:cNvPr id="942" name="n_2mainValue【庁舎】&#10;一人当たり面積">
          <a:extLst>
            <a:ext uri="{FF2B5EF4-FFF2-40B4-BE49-F238E27FC236}">
              <a16:creationId xmlns:a16="http://schemas.microsoft.com/office/drawing/2014/main" id="{00000000-0008-0000-0200-0000AE030000}"/>
            </a:ext>
          </a:extLst>
        </xdr:cNvPr>
        <xdr:cNvSpPr txBox="1"/>
      </xdr:nvSpPr>
      <xdr:spPr>
        <a:xfrm>
          <a:off x="20199427" y="17704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45229</xdr:rowOff>
    </xdr:from>
    <xdr:ext cx="469744" cy="259045"/>
    <xdr:sp macro="" textlink="">
      <xdr:nvSpPr>
        <xdr:cNvPr id="943" name="n_3mainValue【庁舎】&#10;一人当たり面積">
          <a:extLst>
            <a:ext uri="{FF2B5EF4-FFF2-40B4-BE49-F238E27FC236}">
              <a16:creationId xmlns:a16="http://schemas.microsoft.com/office/drawing/2014/main" id="{00000000-0008-0000-0200-0000AF030000}"/>
            </a:ext>
          </a:extLst>
        </xdr:cNvPr>
        <xdr:cNvSpPr txBox="1"/>
      </xdr:nvSpPr>
      <xdr:spPr>
        <a:xfrm>
          <a:off x="19310427" y="17704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49801</xdr:rowOff>
    </xdr:from>
    <xdr:ext cx="469744" cy="259045"/>
    <xdr:sp macro="" textlink="">
      <xdr:nvSpPr>
        <xdr:cNvPr id="944" name="n_4mainValue【庁舎】&#10;一人当たり面積">
          <a:extLst>
            <a:ext uri="{FF2B5EF4-FFF2-40B4-BE49-F238E27FC236}">
              <a16:creationId xmlns:a16="http://schemas.microsoft.com/office/drawing/2014/main" id="{00000000-0008-0000-0200-0000B0030000}"/>
            </a:ext>
          </a:extLst>
        </xdr:cNvPr>
        <xdr:cNvSpPr txBox="1"/>
      </xdr:nvSpPr>
      <xdr:spPr>
        <a:xfrm>
          <a:off x="18421427" y="17709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5" name="正方形/長方形 944">
          <a:extLst>
            <a:ext uri="{FF2B5EF4-FFF2-40B4-BE49-F238E27FC236}">
              <a16:creationId xmlns:a16="http://schemas.microsoft.com/office/drawing/2014/main" id="{00000000-0008-0000-0200-0000B1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6" name="正方形/長方形 945">
          <a:extLst>
            <a:ext uri="{FF2B5EF4-FFF2-40B4-BE49-F238E27FC236}">
              <a16:creationId xmlns:a16="http://schemas.microsoft.com/office/drawing/2014/main" id="{00000000-0008-0000-0200-0000B2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7" name="テキスト ボックス 946">
          <a:extLst>
            <a:ext uri="{FF2B5EF4-FFF2-40B4-BE49-F238E27FC236}">
              <a16:creationId xmlns:a16="http://schemas.microsoft.com/office/drawing/2014/main" id="{00000000-0008-0000-0200-0000B3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全国平均等と比較して特に有形固定資産減価償却率が高くなっている施設は、体育館・プールである。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体育館・プールは、特に老朽化が進んでいる出雲体育館、平田体育館、斐川第</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体育館がそれぞれ帳簿上の耐用年数を満了しているため有形固定資産減価償却率が高くなっている。この</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施設は廃止し、新たに</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施設に集約し建設する予定である。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年度に現可燃ごみ処理施設が完成したことから、</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年度決算において、</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一般廃棄物処理施設の有形固定資産減価償却率</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が</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大幅に減少し、同じく一人当たり有形固定資産（償却資産）額が大幅に増加</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した</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2" width="2.125" style="180" customWidth="1"/>
    <col min="13" max="17" width="2.375" style="180" customWidth="1"/>
    <col min="18" max="119" width="2.125" style="180" customWidth="1"/>
    <col min="120" max="16384" width="0" style="180" hidden="1"/>
  </cols>
  <sheetData>
    <row r="1" spans="1:119" ht="33" customHeight="1" x14ac:dyDescent="0.15">
      <c r="B1" s="627" t="s">
        <v>82</v>
      </c>
      <c r="C1" s="627"/>
      <c r="D1" s="627"/>
      <c r="E1" s="627"/>
      <c r="F1" s="627"/>
      <c r="G1" s="627"/>
      <c r="H1" s="627"/>
      <c r="I1" s="627"/>
      <c r="J1" s="627"/>
      <c r="K1" s="627"/>
      <c r="L1" s="627"/>
      <c r="M1" s="627"/>
      <c r="N1" s="627"/>
      <c r="O1" s="627"/>
      <c r="P1" s="627"/>
      <c r="Q1" s="627"/>
      <c r="R1" s="627"/>
      <c r="S1" s="627"/>
      <c r="T1" s="627"/>
      <c r="U1" s="627"/>
      <c r="V1" s="627"/>
      <c r="W1" s="627"/>
      <c r="X1" s="627"/>
      <c r="Y1" s="627"/>
      <c r="Z1" s="627"/>
      <c r="AA1" s="627"/>
      <c r="AB1" s="627"/>
      <c r="AC1" s="627"/>
      <c r="AD1" s="627"/>
      <c r="AE1" s="627"/>
      <c r="AF1" s="627"/>
      <c r="AG1" s="627"/>
      <c r="AH1" s="627"/>
      <c r="AI1" s="627"/>
      <c r="AJ1" s="627"/>
      <c r="AK1" s="627"/>
      <c r="AL1" s="627"/>
      <c r="AM1" s="627"/>
      <c r="AN1" s="627"/>
      <c r="AO1" s="627"/>
      <c r="AP1" s="627"/>
      <c r="AQ1" s="627"/>
      <c r="AR1" s="627"/>
      <c r="AS1" s="627"/>
      <c r="AT1" s="627"/>
      <c r="AU1" s="627"/>
      <c r="AV1" s="627"/>
      <c r="AW1" s="627"/>
      <c r="AX1" s="627"/>
      <c r="AY1" s="627"/>
      <c r="AZ1" s="627"/>
      <c r="BA1" s="627"/>
      <c r="BB1" s="627"/>
      <c r="BC1" s="627"/>
      <c r="BD1" s="627"/>
      <c r="BE1" s="627"/>
      <c r="BF1" s="627"/>
      <c r="BG1" s="627"/>
      <c r="BH1" s="627"/>
      <c r="BI1" s="627"/>
      <c r="BJ1" s="627"/>
      <c r="BK1" s="627"/>
      <c r="BL1" s="627"/>
      <c r="BM1" s="627"/>
      <c r="BN1" s="627"/>
      <c r="BO1" s="627"/>
      <c r="BP1" s="627"/>
      <c r="BQ1" s="627"/>
      <c r="BR1" s="627"/>
      <c r="BS1" s="627"/>
      <c r="BT1" s="627"/>
      <c r="BU1" s="627"/>
      <c r="BV1" s="627"/>
      <c r="BW1" s="627"/>
      <c r="BX1" s="627"/>
      <c r="BY1" s="627"/>
      <c r="BZ1" s="627"/>
      <c r="CA1" s="627"/>
      <c r="CB1" s="627"/>
      <c r="CC1" s="627"/>
      <c r="CD1" s="627"/>
      <c r="CE1" s="627"/>
      <c r="CF1" s="627"/>
      <c r="CG1" s="627"/>
      <c r="CH1" s="627"/>
      <c r="CI1" s="627"/>
      <c r="CJ1" s="627"/>
      <c r="CK1" s="627"/>
      <c r="CL1" s="627"/>
      <c r="CM1" s="627"/>
      <c r="CN1" s="627"/>
      <c r="CO1" s="627"/>
      <c r="CP1" s="627"/>
      <c r="CQ1" s="627"/>
      <c r="CR1" s="627"/>
      <c r="CS1" s="627"/>
      <c r="CT1" s="627"/>
      <c r="CU1" s="627"/>
      <c r="CV1" s="627"/>
      <c r="CW1" s="627"/>
      <c r="CX1" s="627"/>
      <c r="CY1" s="627"/>
      <c r="CZ1" s="627"/>
      <c r="DA1" s="627"/>
      <c r="DB1" s="627"/>
      <c r="DC1" s="627"/>
      <c r="DD1" s="627"/>
      <c r="DE1" s="627"/>
      <c r="DF1" s="627"/>
      <c r="DG1" s="627"/>
      <c r="DH1" s="627"/>
      <c r="DI1" s="627"/>
      <c r="DJ1" s="181"/>
      <c r="DK1" s="181"/>
      <c r="DL1" s="181"/>
      <c r="DM1" s="181"/>
      <c r="DN1" s="181"/>
      <c r="DO1" s="181"/>
    </row>
    <row r="2" spans="1:119" ht="24.75" thickBot="1" x14ac:dyDescent="0.2">
      <c r="B2" s="182" t="s">
        <v>83</v>
      </c>
      <c r="C2" s="182"/>
      <c r="D2" s="183"/>
    </row>
    <row r="3" spans="1:119" ht="18.75" customHeight="1" thickBot="1" x14ac:dyDescent="0.2">
      <c r="A3" s="181"/>
      <c r="B3" s="628" t="s">
        <v>84</v>
      </c>
      <c r="C3" s="629"/>
      <c r="D3" s="629"/>
      <c r="E3" s="630"/>
      <c r="F3" s="630"/>
      <c r="G3" s="630"/>
      <c r="H3" s="630"/>
      <c r="I3" s="630"/>
      <c r="J3" s="630"/>
      <c r="K3" s="630"/>
      <c r="L3" s="630" t="s">
        <v>85</v>
      </c>
      <c r="M3" s="630"/>
      <c r="N3" s="630"/>
      <c r="O3" s="630"/>
      <c r="P3" s="630"/>
      <c r="Q3" s="630"/>
      <c r="R3" s="633"/>
      <c r="S3" s="633"/>
      <c r="T3" s="633"/>
      <c r="U3" s="633"/>
      <c r="V3" s="634"/>
      <c r="W3" s="524" t="s">
        <v>86</v>
      </c>
      <c r="X3" s="525"/>
      <c r="Y3" s="525"/>
      <c r="Z3" s="525"/>
      <c r="AA3" s="525"/>
      <c r="AB3" s="629"/>
      <c r="AC3" s="633" t="s">
        <v>87</v>
      </c>
      <c r="AD3" s="525"/>
      <c r="AE3" s="525"/>
      <c r="AF3" s="525"/>
      <c r="AG3" s="525"/>
      <c r="AH3" s="525"/>
      <c r="AI3" s="525"/>
      <c r="AJ3" s="525"/>
      <c r="AK3" s="525"/>
      <c r="AL3" s="595"/>
      <c r="AM3" s="524" t="s">
        <v>88</v>
      </c>
      <c r="AN3" s="525"/>
      <c r="AO3" s="525"/>
      <c r="AP3" s="525"/>
      <c r="AQ3" s="525"/>
      <c r="AR3" s="525"/>
      <c r="AS3" s="525"/>
      <c r="AT3" s="525"/>
      <c r="AU3" s="525"/>
      <c r="AV3" s="525"/>
      <c r="AW3" s="525"/>
      <c r="AX3" s="595"/>
      <c r="AY3" s="587" t="s">
        <v>1</v>
      </c>
      <c r="AZ3" s="588"/>
      <c r="BA3" s="588"/>
      <c r="BB3" s="588"/>
      <c r="BC3" s="588"/>
      <c r="BD3" s="588"/>
      <c r="BE3" s="588"/>
      <c r="BF3" s="588"/>
      <c r="BG3" s="588"/>
      <c r="BH3" s="588"/>
      <c r="BI3" s="588"/>
      <c r="BJ3" s="588"/>
      <c r="BK3" s="588"/>
      <c r="BL3" s="588"/>
      <c r="BM3" s="637"/>
      <c r="BN3" s="524" t="s">
        <v>89</v>
      </c>
      <c r="BO3" s="525"/>
      <c r="BP3" s="525"/>
      <c r="BQ3" s="525"/>
      <c r="BR3" s="525"/>
      <c r="BS3" s="525"/>
      <c r="BT3" s="525"/>
      <c r="BU3" s="595"/>
      <c r="BV3" s="524" t="s">
        <v>90</v>
      </c>
      <c r="BW3" s="525"/>
      <c r="BX3" s="525"/>
      <c r="BY3" s="525"/>
      <c r="BZ3" s="525"/>
      <c r="CA3" s="525"/>
      <c r="CB3" s="525"/>
      <c r="CC3" s="595"/>
      <c r="CD3" s="587" t="s">
        <v>1</v>
      </c>
      <c r="CE3" s="588"/>
      <c r="CF3" s="588"/>
      <c r="CG3" s="588"/>
      <c r="CH3" s="588"/>
      <c r="CI3" s="588"/>
      <c r="CJ3" s="588"/>
      <c r="CK3" s="588"/>
      <c r="CL3" s="588"/>
      <c r="CM3" s="588"/>
      <c r="CN3" s="588"/>
      <c r="CO3" s="588"/>
      <c r="CP3" s="588"/>
      <c r="CQ3" s="588"/>
      <c r="CR3" s="588"/>
      <c r="CS3" s="637"/>
      <c r="CT3" s="524" t="s">
        <v>91</v>
      </c>
      <c r="CU3" s="525"/>
      <c r="CV3" s="525"/>
      <c r="CW3" s="525"/>
      <c r="CX3" s="525"/>
      <c r="CY3" s="525"/>
      <c r="CZ3" s="525"/>
      <c r="DA3" s="595"/>
      <c r="DB3" s="524" t="s">
        <v>92</v>
      </c>
      <c r="DC3" s="525"/>
      <c r="DD3" s="525"/>
      <c r="DE3" s="525"/>
      <c r="DF3" s="525"/>
      <c r="DG3" s="525"/>
      <c r="DH3" s="525"/>
      <c r="DI3" s="595"/>
    </row>
    <row r="4" spans="1:119" ht="18.75" customHeight="1" x14ac:dyDescent="0.15">
      <c r="A4" s="181"/>
      <c r="B4" s="603"/>
      <c r="C4" s="604"/>
      <c r="D4" s="604"/>
      <c r="E4" s="605"/>
      <c r="F4" s="605"/>
      <c r="G4" s="605"/>
      <c r="H4" s="605"/>
      <c r="I4" s="605"/>
      <c r="J4" s="605"/>
      <c r="K4" s="605"/>
      <c r="L4" s="605"/>
      <c r="M4" s="605"/>
      <c r="N4" s="605"/>
      <c r="O4" s="605"/>
      <c r="P4" s="605"/>
      <c r="Q4" s="605"/>
      <c r="R4" s="609"/>
      <c r="S4" s="609"/>
      <c r="T4" s="609"/>
      <c r="U4" s="609"/>
      <c r="V4" s="610"/>
      <c r="W4" s="596"/>
      <c r="X4" s="406"/>
      <c r="Y4" s="406"/>
      <c r="Z4" s="406"/>
      <c r="AA4" s="406"/>
      <c r="AB4" s="604"/>
      <c r="AC4" s="609"/>
      <c r="AD4" s="406"/>
      <c r="AE4" s="406"/>
      <c r="AF4" s="406"/>
      <c r="AG4" s="406"/>
      <c r="AH4" s="406"/>
      <c r="AI4" s="406"/>
      <c r="AJ4" s="406"/>
      <c r="AK4" s="406"/>
      <c r="AL4" s="597"/>
      <c r="AM4" s="546"/>
      <c r="AN4" s="444"/>
      <c r="AO4" s="444"/>
      <c r="AP4" s="444"/>
      <c r="AQ4" s="444"/>
      <c r="AR4" s="444"/>
      <c r="AS4" s="444"/>
      <c r="AT4" s="444"/>
      <c r="AU4" s="444"/>
      <c r="AV4" s="444"/>
      <c r="AW4" s="444"/>
      <c r="AX4" s="636"/>
      <c r="AY4" s="481" t="s">
        <v>93</v>
      </c>
      <c r="AZ4" s="482"/>
      <c r="BA4" s="482"/>
      <c r="BB4" s="482"/>
      <c r="BC4" s="482"/>
      <c r="BD4" s="482"/>
      <c r="BE4" s="482"/>
      <c r="BF4" s="482"/>
      <c r="BG4" s="482"/>
      <c r="BH4" s="482"/>
      <c r="BI4" s="482"/>
      <c r="BJ4" s="482"/>
      <c r="BK4" s="482"/>
      <c r="BL4" s="482"/>
      <c r="BM4" s="483"/>
      <c r="BN4" s="484">
        <v>88646252</v>
      </c>
      <c r="BO4" s="485"/>
      <c r="BP4" s="485"/>
      <c r="BQ4" s="485"/>
      <c r="BR4" s="485"/>
      <c r="BS4" s="485"/>
      <c r="BT4" s="485"/>
      <c r="BU4" s="486"/>
      <c r="BV4" s="484">
        <v>101138632</v>
      </c>
      <c r="BW4" s="485"/>
      <c r="BX4" s="485"/>
      <c r="BY4" s="485"/>
      <c r="BZ4" s="485"/>
      <c r="CA4" s="485"/>
      <c r="CB4" s="485"/>
      <c r="CC4" s="486"/>
      <c r="CD4" s="621" t="s">
        <v>94</v>
      </c>
      <c r="CE4" s="622"/>
      <c r="CF4" s="622"/>
      <c r="CG4" s="622"/>
      <c r="CH4" s="622"/>
      <c r="CI4" s="622"/>
      <c r="CJ4" s="622"/>
      <c r="CK4" s="622"/>
      <c r="CL4" s="622"/>
      <c r="CM4" s="622"/>
      <c r="CN4" s="622"/>
      <c r="CO4" s="622"/>
      <c r="CP4" s="622"/>
      <c r="CQ4" s="622"/>
      <c r="CR4" s="622"/>
      <c r="CS4" s="623"/>
      <c r="CT4" s="624">
        <v>3.3</v>
      </c>
      <c r="CU4" s="625"/>
      <c r="CV4" s="625"/>
      <c r="CW4" s="625"/>
      <c r="CX4" s="625"/>
      <c r="CY4" s="625"/>
      <c r="CZ4" s="625"/>
      <c r="DA4" s="626"/>
      <c r="DB4" s="624">
        <v>3.3</v>
      </c>
      <c r="DC4" s="625"/>
      <c r="DD4" s="625"/>
      <c r="DE4" s="625"/>
      <c r="DF4" s="625"/>
      <c r="DG4" s="625"/>
      <c r="DH4" s="625"/>
      <c r="DI4" s="626"/>
    </row>
    <row r="5" spans="1:119" ht="18.75" customHeight="1" x14ac:dyDescent="0.15">
      <c r="A5" s="181"/>
      <c r="B5" s="631"/>
      <c r="C5" s="445"/>
      <c r="D5" s="445"/>
      <c r="E5" s="632"/>
      <c r="F5" s="632"/>
      <c r="G5" s="632"/>
      <c r="H5" s="632"/>
      <c r="I5" s="632"/>
      <c r="J5" s="632"/>
      <c r="K5" s="632"/>
      <c r="L5" s="632"/>
      <c r="M5" s="632"/>
      <c r="N5" s="632"/>
      <c r="O5" s="632"/>
      <c r="P5" s="632"/>
      <c r="Q5" s="632"/>
      <c r="R5" s="443"/>
      <c r="S5" s="443"/>
      <c r="T5" s="443"/>
      <c r="U5" s="443"/>
      <c r="V5" s="635"/>
      <c r="W5" s="546"/>
      <c r="X5" s="444"/>
      <c r="Y5" s="444"/>
      <c r="Z5" s="444"/>
      <c r="AA5" s="444"/>
      <c r="AB5" s="445"/>
      <c r="AC5" s="443"/>
      <c r="AD5" s="444"/>
      <c r="AE5" s="444"/>
      <c r="AF5" s="444"/>
      <c r="AG5" s="444"/>
      <c r="AH5" s="444"/>
      <c r="AI5" s="444"/>
      <c r="AJ5" s="444"/>
      <c r="AK5" s="444"/>
      <c r="AL5" s="636"/>
      <c r="AM5" s="512" t="s">
        <v>95</v>
      </c>
      <c r="AN5" s="412"/>
      <c r="AO5" s="412"/>
      <c r="AP5" s="412"/>
      <c r="AQ5" s="412"/>
      <c r="AR5" s="412"/>
      <c r="AS5" s="412"/>
      <c r="AT5" s="413"/>
      <c r="AU5" s="513" t="s">
        <v>96</v>
      </c>
      <c r="AV5" s="514"/>
      <c r="AW5" s="514"/>
      <c r="AX5" s="514"/>
      <c r="AY5" s="469" t="s">
        <v>97</v>
      </c>
      <c r="AZ5" s="470"/>
      <c r="BA5" s="470"/>
      <c r="BB5" s="470"/>
      <c r="BC5" s="470"/>
      <c r="BD5" s="470"/>
      <c r="BE5" s="470"/>
      <c r="BF5" s="470"/>
      <c r="BG5" s="470"/>
      <c r="BH5" s="470"/>
      <c r="BI5" s="470"/>
      <c r="BJ5" s="470"/>
      <c r="BK5" s="470"/>
      <c r="BL5" s="470"/>
      <c r="BM5" s="471"/>
      <c r="BN5" s="455">
        <v>85922704</v>
      </c>
      <c r="BO5" s="456"/>
      <c r="BP5" s="456"/>
      <c r="BQ5" s="456"/>
      <c r="BR5" s="456"/>
      <c r="BS5" s="456"/>
      <c r="BT5" s="456"/>
      <c r="BU5" s="457"/>
      <c r="BV5" s="455">
        <v>98574182</v>
      </c>
      <c r="BW5" s="456"/>
      <c r="BX5" s="456"/>
      <c r="BY5" s="456"/>
      <c r="BZ5" s="456"/>
      <c r="CA5" s="456"/>
      <c r="CB5" s="456"/>
      <c r="CC5" s="457"/>
      <c r="CD5" s="495" t="s">
        <v>98</v>
      </c>
      <c r="CE5" s="415"/>
      <c r="CF5" s="415"/>
      <c r="CG5" s="415"/>
      <c r="CH5" s="415"/>
      <c r="CI5" s="415"/>
      <c r="CJ5" s="415"/>
      <c r="CK5" s="415"/>
      <c r="CL5" s="415"/>
      <c r="CM5" s="415"/>
      <c r="CN5" s="415"/>
      <c r="CO5" s="415"/>
      <c r="CP5" s="415"/>
      <c r="CQ5" s="415"/>
      <c r="CR5" s="415"/>
      <c r="CS5" s="496"/>
      <c r="CT5" s="452">
        <v>82.9</v>
      </c>
      <c r="CU5" s="453"/>
      <c r="CV5" s="453"/>
      <c r="CW5" s="453"/>
      <c r="CX5" s="453"/>
      <c r="CY5" s="453"/>
      <c r="CZ5" s="453"/>
      <c r="DA5" s="454"/>
      <c r="DB5" s="452">
        <v>82.6</v>
      </c>
      <c r="DC5" s="453"/>
      <c r="DD5" s="453"/>
      <c r="DE5" s="453"/>
      <c r="DF5" s="453"/>
      <c r="DG5" s="453"/>
      <c r="DH5" s="453"/>
      <c r="DI5" s="454"/>
    </row>
    <row r="6" spans="1:119" ht="18.75" customHeight="1" x14ac:dyDescent="0.15">
      <c r="A6" s="181"/>
      <c r="B6" s="601" t="s">
        <v>99</v>
      </c>
      <c r="C6" s="442"/>
      <c r="D6" s="442"/>
      <c r="E6" s="602"/>
      <c r="F6" s="602"/>
      <c r="G6" s="602"/>
      <c r="H6" s="602"/>
      <c r="I6" s="602"/>
      <c r="J6" s="602"/>
      <c r="K6" s="602"/>
      <c r="L6" s="602" t="s">
        <v>100</v>
      </c>
      <c r="M6" s="602"/>
      <c r="N6" s="602"/>
      <c r="O6" s="602"/>
      <c r="P6" s="602"/>
      <c r="Q6" s="602"/>
      <c r="R6" s="440"/>
      <c r="S6" s="440"/>
      <c r="T6" s="440"/>
      <c r="U6" s="440"/>
      <c r="V6" s="608"/>
      <c r="W6" s="545" t="s">
        <v>101</v>
      </c>
      <c r="X6" s="441"/>
      <c r="Y6" s="441"/>
      <c r="Z6" s="441"/>
      <c r="AA6" s="441"/>
      <c r="AB6" s="442"/>
      <c r="AC6" s="613" t="s">
        <v>102</v>
      </c>
      <c r="AD6" s="614"/>
      <c r="AE6" s="614"/>
      <c r="AF6" s="614"/>
      <c r="AG6" s="614"/>
      <c r="AH6" s="614"/>
      <c r="AI6" s="614"/>
      <c r="AJ6" s="614"/>
      <c r="AK6" s="614"/>
      <c r="AL6" s="615"/>
      <c r="AM6" s="512" t="s">
        <v>103</v>
      </c>
      <c r="AN6" s="412"/>
      <c r="AO6" s="412"/>
      <c r="AP6" s="412"/>
      <c r="AQ6" s="412"/>
      <c r="AR6" s="412"/>
      <c r="AS6" s="412"/>
      <c r="AT6" s="413"/>
      <c r="AU6" s="513" t="s">
        <v>104</v>
      </c>
      <c r="AV6" s="514"/>
      <c r="AW6" s="514"/>
      <c r="AX6" s="514"/>
      <c r="AY6" s="469" t="s">
        <v>105</v>
      </c>
      <c r="AZ6" s="470"/>
      <c r="BA6" s="470"/>
      <c r="BB6" s="470"/>
      <c r="BC6" s="470"/>
      <c r="BD6" s="470"/>
      <c r="BE6" s="470"/>
      <c r="BF6" s="470"/>
      <c r="BG6" s="470"/>
      <c r="BH6" s="470"/>
      <c r="BI6" s="470"/>
      <c r="BJ6" s="470"/>
      <c r="BK6" s="470"/>
      <c r="BL6" s="470"/>
      <c r="BM6" s="471"/>
      <c r="BN6" s="455">
        <v>2723548</v>
      </c>
      <c r="BO6" s="456"/>
      <c r="BP6" s="456"/>
      <c r="BQ6" s="456"/>
      <c r="BR6" s="456"/>
      <c r="BS6" s="456"/>
      <c r="BT6" s="456"/>
      <c r="BU6" s="457"/>
      <c r="BV6" s="455">
        <v>2564450</v>
      </c>
      <c r="BW6" s="456"/>
      <c r="BX6" s="456"/>
      <c r="BY6" s="456"/>
      <c r="BZ6" s="456"/>
      <c r="CA6" s="456"/>
      <c r="CB6" s="456"/>
      <c r="CC6" s="457"/>
      <c r="CD6" s="495" t="s">
        <v>106</v>
      </c>
      <c r="CE6" s="415"/>
      <c r="CF6" s="415"/>
      <c r="CG6" s="415"/>
      <c r="CH6" s="415"/>
      <c r="CI6" s="415"/>
      <c r="CJ6" s="415"/>
      <c r="CK6" s="415"/>
      <c r="CL6" s="415"/>
      <c r="CM6" s="415"/>
      <c r="CN6" s="415"/>
      <c r="CO6" s="415"/>
      <c r="CP6" s="415"/>
      <c r="CQ6" s="415"/>
      <c r="CR6" s="415"/>
      <c r="CS6" s="496"/>
      <c r="CT6" s="598">
        <v>84.3</v>
      </c>
      <c r="CU6" s="599"/>
      <c r="CV6" s="599"/>
      <c r="CW6" s="599"/>
      <c r="CX6" s="599"/>
      <c r="CY6" s="599"/>
      <c r="CZ6" s="599"/>
      <c r="DA6" s="600"/>
      <c r="DB6" s="598">
        <v>85.9</v>
      </c>
      <c r="DC6" s="599"/>
      <c r="DD6" s="599"/>
      <c r="DE6" s="599"/>
      <c r="DF6" s="599"/>
      <c r="DG6" s="599"/>
      <c r="DH6" s="599"/>
      <c r="DI6" s="600"/>
    </row>
    <row r="7" spans="1:119" ht="18.75" customHeight="1" x14ac:dyDescent="0.15">
      <c r="A7" s="181"/>
      <c r="B7" s="603"/>
      <c r="C7" s="604"/>
      <c r="D7" s="604"/>
      <c r="E7" s="605"/>
      <c r="F7" s="605"/>
      <c r="G7" s="605"/>
      <c r="H7" s="605"/>
      <c r="I7" s="605"/>
      <c r="J7" s="605"/>
      <c r="K7" s="605"/>
      <c r="L7" s="605"/>
      <c r="M7" s="605"/>
      <c r="N7" s="605"/>
      <c r="O7" s="605"/>
      <c r="P7" s="605"/>
      <c r="Q7" s="605"/>
      <c r="R7" s="609"/>
      <c r="S7" s="609"/>
      <c r="T7" s="609"/>
      <c r="U7" s="609"/>
      <c r="V7" s="610"/>
      <c r="W7" s="596"/>
      <c r="X7" s="406"/>
      <c r="Y7" s="406"/>
      <c r="Z7" s="406"/>
      <c r="AA7" s="406"/>
      <c r="AB7" s="604"/>
      <c r="AC7" s="616"/>
      <c r="AD7" s="407"/>
      <c r="AE7" s="407"/>
      <c r="AF7" s="407"/>
      <c r="AG7" s="407"/>
      <c r="AH7" s="407"/>
      <c r="AI7" s="407"/>
      <c r="AJ7" s="407"/>
      <c r="AK7" s="407"/>
      <c r="AL7" s="617"/>
      <c r="AM7" s="512" t="s">
        <v>107</v>
      </c>
      <c r="AN7" s="412"/>
      <c r="AO7" s="412"/>
      <c r="AP7" s="412"/>
      <c r="AQ7" s="412"/>
      <c r="AR7" s="412"/>
      <c r="AS7" s="412"/>
      <c r="AT7" s="413"/>
      <c r="AU7" s="513" t="s">
        <v>108</v>
      </c>
      <c r="AV7" s="514"/>
      <c r="AW7" s="514"/>
      <c r="AX7" s="514"/>
      <c r="AY7" s="469" t="s">
        <v>109</v>
      </c>
      <c r="AZ7" s="470"/>
      <c r="BA7" s="470"/>
      <c r="BB7" s="470"/>
      <c r="BC7" s="470"/>
      <c r="BD7" s="470"/>
      <c r="BE7" s="470"/>
      <c r="BF7" s="470"/>
      <c r="BG7" s="470"/>
      <c r="BH7" s="470"/>
      <c r="BI7" s="470"/>
      <c r="BJ7" s="470"/>
      <c r="BK7" s="470"/>
      <c r="BL7" s="470"/>
      <c r="BM7" s="471"/>
      <c r="BN7" s="455">
        <v>1201522</v>
      </c>
      <c r="BO7" s="456"/>
      <c r="BP7" s="456"/>
      <c r="BQ7" s="456"/>
      <c r="BR7" s="456"/>
      <c r="BS7" s="456"/>
      <c r="BT7" s="456"/>
      <c r="BU7" s="457"/>
      <c r="BV7" s="455">
        <v>1007341</v>
      </c>
      <c r="BW7" s="456"/>
      <c r="BX7" s="456"/>
      <c r="BY7" s="456"/>
      <c r="BZ7" s="456"/>
      <c r="CA7" s="456"/>
      <c r="CB7" s="456"/>
      <c r="CC7" s="457"/>
      <c r="CD7" s="495" t="s">
        <v>110</v>
      </c>
      <c r="CE7" s="415"/>
      <c r="CF7" s="415"/>
      <c r="CG7" s="415"/>
      <c r="CH7" s="415"/>
      <c r="CI7" s="415"/>
      <c r="CJ7" s="415"/>
      <c r="CK7" s="415"/>
      <c r="CL7" s="415"/>
      <c r="CM7" s="415"/>
      <c r="CN7" s="415"/>
      <c r="CO7" s="415"/>
      <c r="CP7" s="415"/>
      <c r="CQ7" s="415"/>
      <c r="CR7" s="415"/>
      <c r="CS7" s="496"/>
      <c r="CT7" s="455">
        <v>45858849</v>
      </c>
      <c r="CU7" s="456"/>
      <c r="CV7" s="456"/>
      <c r="CW7" s="456"/>
      <c r="CX7" s="456"/>
      <c r="CY7" s="456"/>
      <c r="CZ7" s="456"/>
      <c r="DA7" s="457"/>
      <c r="DB7" s="455">
        <v>47185856</v>
      </c>
      <c r="DC7" s="456"/>
      <c r="DD7" s="456"/>
      <c r="DE7" s="456"/>
      <c r="DF7" s="456"/>
      <c r="DG7" s="456"/>
      <c r="DH7" s="456"/>
      <c r="DI7" s="457"/>
    </row>
    <row r="8" spans="1:119" ht="18.75" customHeight="1" thickBot="1" x14ac:dyDescent="0.2">
      <c r="A8" s="181"/>
      <c r="B8" s="606"/>
      <c r="C8" s="551"/>
      <c r="D8" s="551"/>
      <c r="E8" s="607"/>
      <c r="F8" s="607"/>
      <c r="G8" s="607"/>
      <c r="H8" s="607"/>
      <c r="I8" s="607"/>
      <c r="J8" s="607"/>
      <c r="K8" s="607"/>
      <c r="L8" s="607"/>
      <c r="M8" s="607"/>
      <c r="N8" s="607"/>
      <c r="O8" s="607"/>
      <c r="P8" s="607"/>
      <c r="Q8" s="607"/>
      <c r="R8" s="611"/>
      <c r="S8" s="611"/>
      <c r="T8" s="611"/>
      <c r="U8" s="611"/>
      <c r="V8" s="612"/>
      <c r="W8" s="526"/>
      <c r="X8" s="527"/>
      <c r="Y8" s="527"/>
      <c r="Z8" s="527"/>
      <c r="AA8" s="527"/>
      <c r="AB8" s="551"/>
      <c r="AC8" s="618"/>
      <c r="AD8" s="619"/>
      <c r="AE8" s="619"/>
      <c r="AF8" s="619"/>
      <c r="AG8" s="619"/>
      <c r="AH8" s="619"/>
      <c r="AI8" s="619"/>
      <c r="AJ8" s="619"/>
      <c r="AK8" s="619"/>
      <c r="AL8" s="620"/>
      <c r="AM8" s="512" t="s">
        <v>111</v>
      </c>
      <c r="AN8" s="412"/>
      <c r="AO8" s="412"/>
      <c r="AP8" s="412"/>
      <c r="AQ8" s="412"/>
      <c r="AR8" s="412"/>
      <c r="AS8" s="412"/>
      <c r="AT8" s="413"/>
      <c r="AU8" s="513" t="s">
        <v>112</v>
      </c>
      <c r="AV8" s="514"/>
      <c r="AW8" s="514"/>
      <c r="AX8" s="514"/>
      <c r="AY8" s="469" t="s">
        <v>113</v>
      </c>
      <c r="AZ8" s="470"/>
      <c r="BA8" s="470"/>
      <c r="BB8" s="470"/>
      <c r="BC8" s="470"/>
      <c r="BD8" s="470"/>
      <c r="BE8" s="470"/>
      <c r="BF8" s="470"/>
      <c r="BG8" s="470"/>
      <c r="BH8" s="470"/>
      <c r="BI8" s="470"/>
      <c r="BJ8" s="470"/>
      <c r="BK8" s="470"/>
      <c r="BL8" s="470"/>
      <c r="BM8" s="471"/>
      <c r="BN8" s="455">
        <v>1522026</v>
      </c>
      <c r="BO8" s="456"/>
      <c r="BP8" s="456"/>
      <c r="BQ8" s="456"/>
      <c r="BR8" s="456"/>
      <c r="BS8" s="456"/>
      <c r="BT8" s="456"/>
      <c r="BU8" s="457"/>
      <c r="BV8" s="455">
        <v>1557109</v>
      </c>
      <c r="BW8" s="456"/>
      <c r="BX8" s="456"/>
      <c r="BY8" s="456"/>
      <c r="BZ8" s="456"/>
      <c r="CA8" s="456"/>
      <c r="CB8" s="456"/>
      <c r="CC8" s="457"/>
      <c r="CD8" s="495" t="s">
        <v>114</v>
      </c>
      <c r="CE8" s="415"/>
      <c r="CF8" s="415"/>
      <c r="CG8" s="415"/>
      <c r="CH8" s="415"/>
      <c r="CI8" s="415"/>
      <c r="CJ8" s="415"/>
      <c r="CK8" s="415"/>
      <c r="CL8" s="415"/>
      <c r="CM8" s="415"/>
      <c r="CN8" s="415"/>
      <c r="CO8" s="415"/>
      <c r="CP8" s="415"/>
      <c r="CQ8" s="415"/>
      <c r="CR8" s="415"/>
      <c r="CS8" s="496"/>
      <c r="CT8" s="558">
        <v>0.56000000000000005</v>
      </c>
      <c r="CU8" s="559"/>
      <c r="CV8" s="559"/>
      <c r="CW8" s="559"/>
      <c r="CX8" s="559"/>
      <c r="CY8" s="559"/>
      <c r="CZ8" s="559"/>
      <c r="DA8" s="560"/>
      <c r="DB8" s="558">
        <v>0.56000000000000005</v>
      </c>
      <c r="DC8" s="559"/>
      <c r="DD8" s="559"/>
      <c r="DE8" s="559"/>
      <c r="DF8" s="559"/>
      <c r="DG8" s="559"/>
      <c r="DH8" s="559"/>
      <c r="DI8" s="560"/>
    </row>
    <row r="9" spans="1:119" ht="18.75" customHeight="1" thickBot="1" x14ac:dyDescent="0.2">
      <c r="A9" s="181"/>
      <c r="B9" s="587" t="s">
        <v>115</v>
      </c>
      <c r="C9" s="588"/>
      <c r="D9" s="588"/>
      <c r="E9" s="588"/>
      <c r="F9" s="588"/>
      <c r="G9" s="588"/>
      <c r="H9" s="588"/>
      <c r="I9" s="588"/>
      <c r="J9" s="588"/>
      <c r="K9" s="506"/>
      <c r="L9" s="589" t="s">
        <v>116</v>
      </c>
      <c r="M9" s="590"/>
      <c r="N9" s="590"/>
      <c r="O9" s="590"/>
      <c r="P9" s="590"/>
      <c r="Q9" s="591"/>
      <c r="R9" s="592">
        <v>172775</v>
      </c>
      <c r="S9" s="593"/>
      <c r="T9" s="593"/>
      <c r="U9" s="593"/>
      <c r="V9" s="594"/>
      <c r="W9" s="524" t="s">
        <v>117</v>
      </c>
      <c r="X9" s="525"/>
      <c r="Y9" s="525"/>
      <c r="Z9" s="525"/>
      <c r="AA9" s="525"/>
      <c r="AB9" s="525"/>
      <c r="AC9" s="525"/>
      <c r="AD9" s="525"/>
      <c r="AE9" s="525"/>
      <c r="AF9" s="525"/>
      <c r="AG9" s="525"/>
      <c r="AH9" s="525"/>
      <c r="AI9" s="525"/>
      <c r="AJ9" s="525"/>
      <c r="AK9" s="525"/>
      <c r="AL9" s="595"/>
      <c r="AM9" s="512" t="s">
        <v>118</v>
      </c>
      <c r="AN9" s="412"/>
      <c r="AO9" s="412"/>
      <c r="AP9" s="412"/>
      <c r="AQ9" s="412"/>
      <c r="AR9" s="412"/>
      <c r="AS9" s="412"/>
      <c r="AT9" s="413"/>
      <c r="AU9" s="513" t="s">
        <v>104</v>
      </c>
      <c r="AV9" s="514"/>
      <c r="AW9" s="514"/>
      <c r="AX9" s="514"/>
      <c r="AY9" s="469" t="s">
        <v>119</v>
      </c>
      <c r="AZ9" s="470"/>
      <c r="BA9" s="470"/>
      <c r="BB9" s="470"/>
      <c r="BC9" s="470"/>
      <c r="BD9" s="470"/>
      <c r="BE9" s="470"/>
      <c r="BF9" s="470"/>
      <c r="BG9" s="470"/>
      <c r="BH9" s="470"/>
      <c r="BI9" s="470"/>
      <c r="BJ9" s="470"/>
      <c r="BK9" s="470"/>
      <c r="BL9" s="470"/>
      <c r="BM9" s="471"/>
      <c r="BN9" s="455">
        <v>-35083</v>
      </c>
      <c r="BO9" s="456"/>
      <c r="BP9" s="456"/>
      <c r="BQ9" s="456"/>
      <c r="BR9" s="456"/>
      <c r="BS9" s="456"/>
      <c r="BT9" s="456"/>
      <c r="BU9" s="457"/>
      <c r="BV9" s="455">
        <v>896782</v>
      </c>
      <c r="BW9" s="456"/>
      <c r="BX9" s="456"/>
      <c r="BY9" s="456"/>
      <c r="BZ9" s="456"/>
      <c r="CA9" s="456"/>
      <c r="CB9" s="456"/>
      <c r="CC9" s="457"/>
      <c r="CD9" s="495" t="s">
        <v>120</v>
      </c>
      <c r="CE9" s="415"/>
      <c r="CF9" s="415"/>
      <c r="CG9" s="415"/>
      <c r="CH9" s="415"/>
      <c r="CI9" s="415"/>
      <c r="CJ9" s="415"/>
      <c r="CK9" s="415"/>
      <c r="CL9" s="415"/>
      <c r="CM9" s="415"/>
      <c r="CN9" s="415"/>
      <c r="CO9" s="415"/>
      <c r="CP9" s="415"/>
      <c r="CQ9" s="415"/>
      <c r="CR9" s="415"/>
      <c r="CS9" s="496"/>
      <c r="CT9" s="452">
        <v>17</v>
      </c>
      <c r="CU9" s="453"/>
      <c r="CV9" s="453"/>
      <c r="CW9" s="453"/>
      <c r="CX9" s="453"/>
      <c r="CY9" s="453"/>
      <c r="CZ9" s="453"/>
      <c r="DA9" s="454"/>
      <c r="DB9" s="452">
        <v>18.7</v>
      </c>
      <c r="DC9" s="453"/>
      <c r="DD9" s="453"/>
      <c r="DE9" s="453"/>
      <c r="DF9" s="453"/>
      <c r="DG9" s="453"/>
      <c r="DH9" s="453"/>
      <c r="DI9" s="454"/>
    </row>
    <row r="10" spans="1:119" ht="18.75" customHeight="1" thickBot="1" x14ac:dyDescent="0.2">
      <c r="A10" s="181"/>
      <c r="B10" s="587"/>
      <c r="C10" s="588"/>
      <c r="D10" s="588"/>
      <c r="E10" s="588"/>
      <c r="F10" s="588"/>
      <c r="G10" s="588"/>
      <c r="H10" s="588"/>
      <c r="I10" s="588"/>
      <c r="J10" s="588"/>
      <c r="K10" s="506"/>
      <c r="L10" s="411" t="s">
        <v>121</v>
      </c>
      <c r="M10" s="412"/>
      <c r="N10" s="412"/>
      <c r="O10" s="412"/>
      <c r="P10" s="412"/>
      <c r="Q10" s="413"/>
      <c r="R10" s="408">
        <v>171938</v>
      </c>
      <c r="S10" s="409"/>
      <c r="T10" s="409"/>
      <c r="U10" s="409"/>
      <c r="V10" s="468"/>
      <c r="W10" s="596"/>
      <c r="X10" s="406"/>
      <c r="Y10" s="406"/>
      <c r="Z10" s="406"/>
      <c r="AA10" s="406"/>
      <c r="AB10" s="406"/>
      <c r="AC10" s="406"/>
      <c r="AD10" s="406"/>
      <c r="AE10" s="406"/>
      <c r="AF10" s="406"/>
      <c r="AG10" s="406"/>
      <c r="AH10" s="406"/>
      <c r="AI10" s="406"/>
      <c r="AJ10" s="406"/>
      <c r="AK10" s="406"/>
      <c r="AL10" s="597"/>
      <c r="AM10" s="512" t="s">
        <v>122</v>
      </c>
      <c r="AN10" s="412"/>
      <c r="AO10" s="412"/>
      <c r="AP10" s="412"/>
      <c r="AQ10" s="412"/>
      <c r="AR10" s="412"/>
      <c r="AS10" s="412"/>
      <c r="AT10" s="413"/>
      <c r="AU10" s="513" t="s">
        <v>123</v>
      </c>
      <c r="AV10" s="514"/>
      <c r="AW10" s="514"/>
      <c r="AX10" s="514"/>
      <c r="AY10" s="469" t="s">
        <v>124</v>
      </c>
      <c r="AZ10" s="470"/>
      <c r="BA10" s="470"/>
      <c r="BB10" s="470"/>
      <c r="BC10" s="470"/>
      <c r="BD10" s="470"/>
      <c r="BE10" s="470"/>
      <c r="BF10" s="470"/>
      <c r="BG10" s="470"/>
      <c r="BH10" s="470"/>
      <c r="BI10" s="470"/>
      <c r="BJ10" s="470"/>
      <c r="BK10" s="470"/>
      <c r="BL10" s="470"/>
      <c r="BM10" s="471"/>
      <c r="BN10" s="455">
        <v>246472</v>
      </c>
      <c r="BO10" s="456"/>
      <c r="BP10" s="456"/>
      <c r="BQ10" s="456"/>
      <c r="BR10" s="456"/>
      <c r="BS10" s="456"/>
      <c r="BT10" s="456"/>
      <c r="BU10" s="457"/>
      <c r="BV10" s="455">
        <v>491</v>
      </c>
      <c r="BW10" s="456"/>
      <c r="BX10" s="456"/>
      <c r="BY10" s="456"/>
      <c r="BZ10" s="456"/>
      <c r="CA10" s="456"/>
      <c r="CB10" s="456"/>
      <c r="CC10" s="457"/>
      <c r="CD10" s="184" t="s">
        <v>125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87"/>
      <c r="C11" s="588"/>
      <c r="D11" s="588"/>
      <c r="E11" s="588"/>
      <c r="F11" s="588"/>
      <c r="G11" s="588"/>
      <c r="H11" s="588"/>
      <c r="I11" s="588"/>
      <c r="J11" s="588"/>
      <c r="K11" s="506"/>
      <c r="L11" s="416" t="s">
        <v>126</v>
      </c>
      <c r="M11" s="417"/>
      <c r="N11" s="417"/>
      <c r="O11" s="417"/>
      <c r="P11" s="417"/>
      <c r="Q11" s="418"/>
      <c r="R11" s="584" t="s">
        <v>127</v>
      </c>
      <c r="S11" s="585"/>
      <c r="T11" s="585"/>
      <c r="U11" s="585"/>
      <c r="V11" s="586"/>
      <c r="W11" s="596"/>
      <c r="X11" s="406"/>
      <c r="Y11" s="406"/>
      <c r="Z11" s="406"/>
      <c r="AA11" s="406"/>
      <c r="AB11" s="406"/>
      <c r="AC11" s="406"/>
      <c r="AD11" s="406"/>
      <c r="AE11" s="406"/>
      <c r="AF11" s="406"/>
      <c r="AG11" s="406"/>
      <c r="AH11" s="406"/>
      <c r="AI11" s="406"/>
      <c r="AJ11" s="406"/>
      <c r="AK11" s="406"/>
      <c r="AL11" s="597"/>
      <c r="AM11" s="512" t="s">
        <v>128</v>
      </c>
      <c r="AN11" s="412"/>
      <c r="AO11" s="412"/>
      <c r="AP11" s="412"/>
      <c r="AQ11" s="412"/>
      <c r="AR11" s="412"/>
      <c r="AS11" s="412"/>
      <c r="AT11" s="413"/>
      <c r="AU11" s="513" t="s">
        <v>123</v>
      </c>
      <c r="AV11" s="514"/>
      <c r="AW11" s="514"/>
      <c r="AX11" s="514"/>
      <c r="AY11" s="469" t="s">
        <v>129</v>
      </c>
      <c r="AZ11" s="470"/>
      <c r="BA11" s="470"/>
      <c r="BB11" s="470"/>
      <c r="BC11" s="470"/>
      <c r="BD11" s="470"/>
      <c r="BE11" s="470"/>
      <c r="BF11" s="470"/>
      <c r="BG11" s="470"/>
      <c r="BH11" s="470"/>
      <c r="BI11" s="470"/>
      <c r="BJ11" s="470"/>
      <c r="BK11" s="470"/>
      <c r="BL11" s="470"/>
      <c r="BM11" s="471"/>
      <c r="BN11" s="455">
        <v>0</v>
      </c>
      <c r="BO11" s="456"/>
      <c r="BP11" s="456"/>
      <c r="BQ11" s="456"/>
      <c r="BR11" s="456"/>
      <c r="BS11" s="456"/>
      <c r="BT11" s="456"/>
      <c r="BU11" s="457"/>
      <c r="BV11" s="455">
        <v>579191</v>
      </c>
      <c r="BW11" s="456"/>
      <c r="BX11" s="456"/>
      <c r="BY11" s="456"/>
      <c r="BZ11" s="456"/>
      <c r="CA11" s="456"/>
      <c r="CB11" s="456"/>
      <c r="CC11" s="457"/>
      <c r="CD11" s="495" t="s">
        <v>130</v>
      </c>
      <c r="CE11" s="415"/>
      <c r="CF11" s="415"/>
      <c r="CG11" s="415"/>
      <c r="CH11" s="415"/>
      <c r="CI11" s="415"/>
      <c r="CJ11" s="415"/>
      <c r="CK11" s="415"/>
      <c r="CL11" s="415"/>
      <c r="CM11" s="415"/>
      <c r="CN11" s="415"/>
      <c r="CO11" s="415"/>
      <c r="CP11" s="415"/>
      <c r="CQ11" s="415"/>
      <c r="CR11" s="415"/>
      <c r="CS11" s="496"/>
      <c r="CT11" s="558" t="s">
        <v>131</v>
      </c>
      <c r="CU11" s="559"/>
      <c r="CV11" s="559"/>
      <c r="CW11" s="559"/>
      <c r="CX11" s="559"/>
      <c r="CY11" s="559"/>
      <c r="CZ11" s="559"/>
      <c r="DA11" s="560"/>
      <c r="DB11" s="558" t="s">
        <v>132</v>
      </c>
      <c r="DC11" s="559"/>
      <c r="DD11" s="559"/>
      <c r="DE11" s="559"/>
      <c r="DF11" s="559"/>
      <c r="DG11" s="559"/>
      <c r="DH11" s="559"/>
      <c r="DI11" s="560"/>
    </row>
    <row r="12" spans="1:119" ht="18.75" customHeight="1" x14ac:dyDescent="0.15">
      <c r="A12" s="181"/>
      <c r="B12" s="561" t="s">
        <v>133</v>
      </c>
      <c r="C12" s="562"/>
      <c r="D12" s="562"/>
      <c r="E12" s="562"/>
      <c r="F12" s="562"/>
      <c r="G12" s="562"/>
      <c r="H12" s="562"/>
      <c r="I12" s="562"/>
      <c r="J12" s="562"/>
      <c r="K12" s="563"/>
      <c r="L12" s="570" t="s">
        <v>134</v>
      </c>
      <c r="M12" s="571"/>
      <c r="N12" s="571"/>
      <c r="O12" s="571"/>
      <c r="P12" s="571"/>
      <c r="Q12" s="572"/>
      <c r="R12" s="573">
        <v>173835</v>
      </c>
      <c r="S12" s="574"/>
      <c r="T12" s="574"/>
      <c r="U12" s="574"/>
      <c r="V12" s="575"/>
      <c r="W12" s="576" t="s">
        <v>1</v>
      </c>
      <c r="X12" s="514"/>
      <c r="Y12" s="514"/>
      <c r="Z12" s="514"/>
      <c r="AA12" s="514"/>
      <c r="AB12" s="577"/>
      <c r="AC12" s="578" t="s">
        <v>135</v>
      </c>
      <c r="AD12" s="579"/>
      <c r="AE12" s="579"/>
      <c r="AF12" s="579"/>
      <c r="AG12" s="580"/>
      <c r="AH12" s="578" t="s">
        <v>136</v>
      </c>
      <c r="AI12" s="579"/>
      <c r="AJ12" s="579"/>
      <c r="AK12" s="579"/>
      <c r="AL12" s="581"/>
      <c r="AM12" s="512" t="s">
        <v>137</v>
      </c>
      <c r="AN12" s="412"/>
      <c r="AO12" s="412"/>
      <c r="AP12" s="412"/>
      <c r="AQ12" s="412"/>
      <c r="AR12" s="412"/>
      <c r="AS12" s="412"/>
      <c r="AT12" s="413"/>
      <c r="AU12" s="513" t="s">
        <v>138</v>
      </c>
      <c r="AV12" s="514"/>
      <c r="AW12" s="514"/>
      <c r="AX12" s="514"/>
      <c r="AY12" s="469" t="s">
        <v>139</v>
      </c>
      <c r="AZ12" s="470"/>
      <c r="BA12" s="470"/>
      <c r="BB12" s="470"/>
      <c r="BC12" s="470"/>
      <c r="BD12" s="470"/>
      <c r="BE12" s="470"/>
      <c r="BF12" s="470"/>
      <c r="BG12" s="470"/>
      <c r="BH12" s="470"/>
      <c r="BI12" s="470"/>
      <c r="BJ12" s="470"/>
      <c r="BK12" s="470"/>
      <c r="BL12" s="470"/>
      <c r="BM12" s="471"/>
      <c r="BN12" s="455">
        <v>249231</v>
      </c>
      <c r="BO12" s="456"/>
      <c r="BP12" s="456"/>
      <c r="BQ12" s="456"/>
      <c r="BR12" s="456"/>
      <c r="BS12" s="456"/>
      <c r="BT12" s="456"/>
      <c r="BU12" s="457"/>
      <c r="BV12" s="455">
        <v>5654</v>
      </c>
      <c r="BW12" s="456"/>
      <c r="BX12" s="456"/>
      <c r="BY12" s="456"/>
      <c r="BZ12" s="456"/>
      <c r="CA12" s="456"/>
      <c r="CB12" s="456"/>
      <c r="CC12" s="457"/>
      <c r="CD12" s="495" t="s">
        <v>140</v>
      </c>
      <c r="CE12" s="415"/>
      <c r="CF12" s="415"/>
      <c r="CG12" s="415"/>
      <c r="CH12" s="415"/>
      <c r="CI12" s="415"/>
      <c r="CJ12" s="415"/>
      <c r="CK12" s="415"/>
      <c r="CL12" s="415"/>
      <c r="CM12" s="415"/>
      <c r="CN12" s="415"/>
      <c r="CO12" s="415"/>
      <c r="CP12" s="415"/>
      <c r="CQ12" s="415"/>
      <c r="CR12" s="415"/>
      <c r="CS12" s="496"/>
      <c r="CT12" s="558" t="s">
        <v>131</v>
      </c>
      <c r="CU12" s="559"/>
      <c r="CV12" s="559"/>
      <c r="CW12" s="559"/>
      <c r="CX12" s="559"/>
      <c r="CY12" s="559"/>
      <c r="CZ12" s="559"/>
      <c r="DA12" s="560"/>
      <c r="DB12" s="558" t="s">
        <v>131</v>
      </c>
      <c r="DC12" s="559"/>
      <c r="DD12" s="559"/>
      <c r="DE12" s="559"/>
      <c r="DF12" s="559"/>
      <c r="DG12" s="559"/>
      <c r="DH12" s="559"/>
      <c r="DI12" s="560"/>
    </row>
    <row r="13" spans="1:119" ht="18.75" customHeight="1" x14ac:dyDescent="0.15">
      <c r="A13" s="181"/>
      <c r="B13" s="564"/>
      <c r="C13" s="565"/>
      <c r="D13" s="565"/>
      <c r="E13" s="565"/>
      <c r="F13" s="565"/>
      <c r="G13" s="565"/>
      <c r="H13" s="565"/>
      <c r="I13" s="565"/>
      <c r="J13" s="565"/>
      <c r="K13" s="566"/>
      <c r="L13" s="190"/>
      <c r="M13" s="539" t="s">
        <v>141</v>
      </c>
      <c r="N13" s="540"/>
      <c r="O13" s="540"/>
      <c r="P13" s="540"/>
      <c r="Q13" s="541"/>
      <c r="R13" s="542">
        <v>169165</v>
      </c>
      <c r="S13" s="543"/>
      <c r="T13" s="543"/>
      <c r="U13" s="543"/>
      <c r="V13" s="544"/>
      <c r="W13" s="545" t="s">
        <v>142</v>
      </c>
      <c r="X13" s="441"/>
      <c r="Y13" s="441"/>
      <c r="Z13" s="441"/>
      <c r="AA13" s="441"/>
      <c r="AB13" s="442"/>
      <c r="AC13" s="408">
        <v>4553</v>
      </c>
      <c r="AD13" s="409"/>
      <c r="AE13" s="409"/>
      <c r="AF13" s="409"/>
      <c r="AG13" s="410"/>
      <c r="AH13" s="408">
        <v>5421</v>
      </c>
      <c r="AI13" s="409"/>
      <c r="AJ13" s="409"/>
      <c r="AK13" s="409"/>
      <c r="AL13" s="468"/>
      <c r="AM13" s="512" t="s">
        <v>143</v>
      </c>
      <c r="AN13" s="412"/>
      <c r="AO13" s="412"/>
      <c r="AP13" s="412"/>
      <c r="AQ13" s="412"/>
      <c r="AR13" s="412"/>
      <c r="AS13" s="412"/>
      <c r="AT13" s="413"/>
      <c r="AU13" s="513" t="s">
        <v>138</v>
      </c>
      <c r="AV13" s="514"/>
      <c r="AW13" s="514"/>
      <c r="AX13" s="514"/>
      <c r="AY13" s="469" t="s">
        <v>144</v>
      </c>
      <c r="AZ13" s="470"/>
      <c r="BA13" s="470"/>
      <c r="BB13" s="470"/>
      <c r="BC13" s="470"/>
      <c r="BD13" s="470"/>
      <c r="BE13" s="470"/>
      <c r="BF13" s="470"/>
      <c r="BG13" s="470"/>
      <c r="BH13" s="470"/>
      <c r="BI13" s="470"/>
      <c r="BJ13" s="470"/>
      <c r="BK13" s="470"/>
      <c r="BL13" s="470"/>
      <c r="BM13" s="471"/>
      <c r="BN13" s="455">
        <v>-37842</v>
      </c>
      <c r="BO13" s="456"/>
      <c r="BP13" s="456"/>
      <c r="BQ13" s="456"/>
      <c r="BR13" s="456"/>
      <c r="BS13" s="456"/>
      <c r="BT13" s="456"/>
      <c r="BU13" s="457"/>
      <c r="BV13" s="455">
        <v>1470810</v>
      </c>
      <c r="BW13" s="456"/>
      <c r="BX13" s="456"/>
      <c r="BY13" s="456"/>
      <c r="BZ13" s="456"/>
      <c r="CA13" s="456"/>
      <c r="CB13" s="456"/>
      <c r="CC13" s="457"/>
      <c r="CD13" s="495" t="s">
        <v>145</v>
      </c>
      <c r="CE13" s="415"/>
      <c r="CF13" s="415"/>
      <c r="CG13" s="415"/>
      <c r="CH13" s="415"/>
      <c r="CI13" s="415"/>
      <c r="CJ13" s="415"/>
      <c r="CK13" s="415"/>
      <c r="CL13" s="415"/>
      <c r="CM13" s="415"/>
      <c r="CN13" s="415"/>
      <c r="CO13" s="415"/>
      <c r="CP13" s="415"/>
      <c r="CQ13" s="415"/>
      <c r="CR13" s="415"/>
      <c r="CS13" s="496"/>
      <c r="CT13" s="452">
        <v>12.5</v>
      </c>
      <c r="CU13" s="453"/>
      <c r="CV13" s="453"/>
      <c r="CW13" s="453"/>
      <c r="CX13" s="453"/>
      <c r="CY13" s="453"/>
      <c r="CZ13" s="453"/>
      <c r="DA13" s="454"/>
      <c r="DB13" s="452">
        <v>12.6</v>
      </c>
      <c r="DC13" s="453"/>
      <c r="DD13" s="453"/>
      <c r="DE13" s="453"/>
      <c r="DF13" s="453"/>
      <c r="DG13" s="453"/>
      <c r="DH13" s="453"/>
      <c r="DI13" s="454"/>
    </row>
    <row r="14" spans="1:119" ht="18.75" customHeight="1" thickBot="1" x14ac:dyDescent="0.2">
      <c r="A14" s="181"/>
      <c r="B14" s="564"/>
      <c r="C14" s="565"/>
      <c r="D14" s="565"/>
      <c r="E14" s="565"/>
      <c r="F14" s="565"/>
      <c r="G14" s="565"/>
      <c r="H14" s="565"/>
      <c r="I14" s="565"/>
      <c r="J14" s="565"/>
      <c r="K14" s="566"/>
      <c r="L14" s="529" t="s">
        <v>146</v>
      </c>
      <c r="M14" s="582"/>
      <c r="N14" s="582"/>
      <c r="O14" s="582"/>
      <c r="P14" s="582"/>
      <c r="Q14" s="583"/>
      <c r="R14" s="542">
        <v>174693</v>
      </c>
      <c r="S14" s="543"/>
      <c r="T14" s="543"/>
      <c r="U14" s="543"/>
      <c r="V14" s="544"/>
      <c r="W14" s="546"/>
      <c r="X14" s="444"/>
      <c r="Y14" s="444"/>
      <c r="Z14" s="444"/>
      <c r="AA14" s="444"/>
      <c r="AB14" s="445"/>
      <c r="AC14" s="535">
        <v>5.3</v>
      </c>
      <c r="AD14" s="536"/>
      <c r="AE14" s="536"/>
      <c r="AF14" s="536"/>
      <c r="AG14" s="537"/>
      <c r="AH14" s="535">
        <v>6.4</v>
      </c>
      <c r="AI14" s="536"/>
      <c r="AJ14" s="536"/>
      <c r="AK14" s="536"/>
      <c r="AL14" s="538"/>
      <c r="AM14" s="512"/>
      <c r="AN14" s="412"/>
      <c r="AO14" s="412"/>
      <c r="AP14" s="412"/>
      <c r="AQ14" s="412"/>
      <c r="AR14" s="412"/>
      <c r="AS14" s="412"/>
      <c r="AT14" s="413"/>
      <c r="AU14" s="513"/>
      <c r="AV14" s="514"/>
      <c r="AW14" s="514"/>
      <c r="AX14" s="514"/>
      <c r="AY14" s="469"/>
      <c r="AZ14" s="470"/>
      <c r="BA14" s="470"/>
      <c r="BB14" s="470"/>
      <c r="BC14" s="470"/>
      <c r="BD14" s="470"/>
      <c r="BE14" s="470"/>
      <c r="BF14" s="470"/>
      <c r="BG14" s="470"/>
      <c r="BH14" s="470"/>
      <c r="BI14" s="470"/>
      <c r="BJ14" s="470"/>
      <c r="BK14" s="470"/>
      <c r="BL14" s="470"/>
      <c r="BM14" s="471"/>
      <c r="BN14" s="455"/>
      <c r="BO14" s="456"/>
      <c r="BP14" s="456"/>
      <c r="BQ14" s="456"/>
      <c r="BR14" s="456"/>
      <c r="BS14" s="456"/>
      <c r="BT14" s="456"/>
      <c r="BU14" s="457"/>
      <c r="BV14" s="455"/>
      <c r="BW14" s="456"/>
      <c r="BX14" s="456"/>
      <c r="BY14" s="456"/>
      <c r="BZ14" s="456"/>
      <c r="CA14" s="456"/>
      <c r="CB14" s="456"/>
      <c r="CC14" s="457"/>
      <c r="CD14" s="492" t="s">
        <v>147</v>
      </c>
      <c r="CE14" s="493"/>
      <c r="CF14" s="493"/>
      <c r="CG14" s="493"/>
      <c r="CH14" s="493"/>
      <c r="CI14" s="493"/>
      <c r="CJ14" s="493"/>
      <c r="CK14" s="493"/>
      <c r="CL14" s="493"/>
      <c r="CM14" s="493"/>
      <c r="CN14" s="493"/>
      <c r="CO14" s="493"/>
      <c r="CP14" s="493"/>
      <c r="CQ14" s="493"/>
      <c r="CR14" s="493"/>
      <c r="CS14" s="494"/>
      <c r="CT14" s="552">
        <v>157.4</v>
      </c>
      <c r="CU14" s="553"/>
      <c r="CV14" s="553"/>
      <c r="CW14" s="553"/>
      <c r="CX14" s="553"/>
      <c r="CY14" s="553"/>
      <c r="CZ14" s="553"/>
      <c r="DA14" s="554"/>
      <c r="DB14" s="552">
        <v>155.4</v>
      </c>
      <c r="DC14" s="553"/>
      <c r="DD14" s="553"/>
      <c r="DE14" s="553"/>
      <c r="DF14" s="553"/>
      <c r="DG14" s="553"/>
      <c r="DH14" s="553"/>
      <c r="DI14" s="554"/>
    </row>
    <row r="15" spans="1:119" ht="18.75" customHeight="1" x14ac:dyDescent="0.15">
      <c r="A15" s="181"/>
      <c r="B15" s="564"/>
      <c r="C15" s="565"/>
      <c r="D15" s="565"/>
      <c r="E15" s="565"/>
      <c r="F15" s="565"/>
      <c r="G15" s="565"/>
      <c r="H15" s="565"/>
      <c r="I15" s="565"/>
      <c r="J15" s="565"/>
      <c r="K15" s="566"/>
      <c r="L15" s="190"/>
      <c r="M15" s="539" t="s">
        <v>148</v>
      </c>
      <c r="N15" s="540"/>
      <c r="O15" s="540"/>
      <c r="P15" s="540"/>
      <c r="Q15" s="541"/>
      <c r="R15" s="542">
        <v>169807</v>
      </c>
      <c r="S15" s="543"/>
      <c r="T15" s="543"/>
      <c r="U15" s="543"/>
      <c r="V15" s="544"/>
      <c r="W15" s="545" t="s">
        <v>149</v>
      </c>
      <c r="X15" s="441"/>
      <c r="Y15" s="441"/>
      <c r="Z15" s="441"/>
      <c r="AA15" s="441"/>
      <c r="AB15" s="442"/>
      <c r="AC15" s="408">
        <v>24220</v>
      </c>
      <c r="AD15" s="409"/>
      <c r="AE15" s="409"/>
      <c r="AF15" s="409"/>
      <c r="AG15" s="410"/>
      <c r="AH15" s="408">
        <v>22962</v>
      </c>
      <c r="AI15" s="409"/>
      <c r="AJ15" s="409"/>
      <c r="AK15" s="409"/>
      <c r="AL15" s="468"/>
      <c r="AM15" s="512"/>
      <c r="AN15" s="412"/>
      <c r="AO15" s="412"/>
      <c r="AP15" s="412"/>
      <c r="AQ15" s="412"/>
      <c r="AR15" s="412"/>
      <c r="AS15" s="412"/>
      <c r="AT15" s="413"/>
      <c r="AU15" s="513"/>
      <c r="AV15" s="514"/>
      <c r="AW15" s="514"/>
      <c r="AX15" s="514"/>
      <c r="AY15" s="481" t="s">
        <v>150</v>
      </c>
      <c r="AZ15" s="482"/>
      <c r="BA15" s="482"/>
      <c r="BB15" s="482"/>
      <c r="BC15" s="482"/>
      <c r="BD15" s="482"/>
      <c r="BE15" s="482"/>
      <c r="BF15" s="482"/>
      <c r="BG15" s="482"/>
      <c r="BH15" s="482"/>
      <c r="BI15" s="482"/>
      <c r="BJ15" s="482"/>
      <c r="BK15" s="482"/>
      <c r="BL15" s="482"/>
      <c r="BM15" s="483"/>
      <c r="BN15" s="484">
        <v>22225363</v>
      </c>
      <c r="BO15" s="485"/>
      <c r="BP15" s="485"/>
      <c r="BQ15" s="485"/>
      <c r="BR15" s="485"/>
      <c r="BS15" s="485"/>
      <c r="BT15" s="485"/>
      <c r="BU15" s="486"/>
      <c r="BV15" s="484">
        <v>21293072</v>
      </c>
      <c r="BW15" s="485"/>
      <c r="BX15" s="485"/>
      <c r="BY15" s="485"/>
      <c r="BZ15" s="485"/>
      <c r="CA15" s="485"/>
      <c r="CB15" s="485"/>
      <c r="CC15" s="486"/>
      <c r="CD15" s="555" t="s">
        <v>151</v>
      </c>
      <c r="CE15" s="556"/>
      <c r="CF15" s="556"/>
      <c r="CG15" s="556"/>
      <c r="CH15" s="556"/>
      <c r="CI15" s="556"/>
      <c r="CJ15" s="556"/>
      <c r="CK15" s="556"/>
      <c r="CL15" s="556"/>
      <c r="CM15" s="556"/>
      <c r="CN15" s="556"/>
      <c r="CO15" s="556"/>
      <c r="CP15" s="556"/>
      <c r="CQ15" s="556"/>
      <c r="CR15" s="556"/>
      <c r="CS15" s="557"/>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64"/>
      <c r="C16" s="565"/>
      <c r="D16" s="565"/>
      <c r="E16" s="565"/>
      <c r="F16" s="565"/>
      <c r="G16" s="565"/>
      <c r="H16" s="565"/>
      <c r="I16" s="565"/>
      <c r="J16" s="565"/>
      <c r="K16" s="566"/>
      <c r="L16" s="529" t="s">
        <v>152</v>
      </c>
      <c r="M16" s="530"/>
      <c r="N16" s="530"/>
      <c r="O16" s="530"/>
      <c r="P16" s="530"/>
      <c r="Q16" s="531"/>
      <c r="R16" s="532" t="s">
        <v>153</v>
      </c>
      <c r="S16" s="533"/>
      <c r="T16" s="533"/>
      <c r="U16" s="533"/>
      <c r="V16" s="534"/>
      <c r="W16" s="546"/>
      <c r="X16" s="444"/>
      <c r="Y16" s="444"/>
      <c r="Z16" s="444"/>
      <c r="AA16" s="444"/>
      <c r="AB16" s="445"/>
      <c r="AC16" s="535">
        <v>28.4</v>
      </c>
      <c r="AD16" s="536"/>
      <c r="AE16" s="536"/>
      <c r="AF16" s="536"/>
      <c r="AG16" s="537"/>
      <c r="AH16" s="535">
        <v>27.2</v>
      </c>
      <c r="AI16" s="536"/>
      <c r="AJ16" s="536"/>
      <c r="AK16" s="536"/>
      <c r="AL16" s="538"/>
      <c r="AM16" s="512"/>
      <c r="AN16" s="412"/>
      <c r="AO16" s="412"/>
      <c r="AP16" s="412"/>
      <c r="AQ16" s="412"/>
      <c r="AR16" s="412"/>
      <c r="AS16" s="412"/>
      <c r="AT16" s="413"/>
      <c r="AU16" s="513"/>
      <c r="AV16" s="514"/>
      <c r="AW16" s="514"/>
      <c r="AX16" s="514"/>
      <c r="AY16" s="469" t="s">
        <v>154</v>
      </c>
      <c r="AZ16" s="470"/>
      <c r="BA16" s="470"/>
      <c r="BB16" s="470"/>
      <c r="BC16" s="470"/>
      <c r="BD16" s="470"/>
      <c r="BE16" s="470"/>
      <c r="BF16" s="470"/>
      <c r="BG16" s="470"/>
      <c r="BH16" s="470"/>
      <c r="BI16" s="470"/>
      <c r="BJ16" s="470"/>
      <c r="BK16" s="470"/>
      <c r="BL16" s="470"/>
      <c r="BM16" s="471"/>
      <c r="BN16" s="455">
        <v>39412463</v>
      </c>
      <c r="BO16" s="456"/>
      <c r="BP16" s="456"/>
      <c r="BQ16" s="456"/>
      <c r="BR16" s="456"/>
      <c r="BS16" s="456"/>
      <c r="BT16" s="456"/>
      <c r="BU16" s="457"/>
      <c r="BV16" s="455">
        <v>38980461</v>
      </c>
      <c r="BW16" s="456"/>
      <c r="BX16" s="456"/>
      <c r="BY16" s="456"/>
      <c r="BZ16" s="456"/>
      <c r="CA16" s="456"/>
      <c r="CB16" s="456"/>
      <c r="CC16" s="457"/>
      <c r="CD16" s="194"/>
      <c r="CE16" s="487"/>
      <c r="CF16" s="487"/>
      <c r="CG16" s="487"/>
      <c r="CH16" s="487"/>
      <c r="CI16" s="487"/>
      <c r="CJ16" s="487"/>
      <c r="CK16" s="487"/>
      <c r="CL16" s="487"/>
      <c r="CM16" s="487"/>
      <c r="CN16" s="487"/>
      <c r="CO16" s="487"/>
      <c r="CP16" s="487"/>
      <c r="CQ16" s="487"/>
      <c r="CR16" s="487"/>
      <c r="CS16" s="488"/>
      <c r="CT16" s="452"/>
      <c r="CU16" s="453"/>
      <c r="CV16" s="453"/>
      <c r="CW16" s="453"/>
      <c r="CX16" s="453"/>
      <c r="CY16" s="453"/>
      <c r="CZ16" s="453"/>
      <c r="DA16" s="454"/>
      <c r="DB16" s="452"/>
      <c r="DC16" s="453"/>
      <c r="DD16" s="453"/>
      <c r="DE16" s="453"/>
      <c r="DF16" s="453"/>
      <c r="DG16" s="453"/>
      <c r="DH16" s="453"/>
      <c r="DI16" s="454"/>
    </row>
    <row r="17" spans="1:113" ht="18.75" customHeight="1" thickBot="1" x14ac:dyDescent="0.2">
      <c r="A17" s="181"/>
      <c r="B17" s="567"/>
      <c r="C17" s="568"/>
      <c r="D17" s="568"/>
      <c r="E17" s="568"/>
      <c r="F17" s="568"/>
      <c r="G17" s="568"/>
      <c r="H17" s="568"/>
      <c r="I17" s="568"/>
      <c r="J17" s="568"/>
      <c r="K17" s="569"/>
      <c r="L17" s="195"/>
      <c r="M17" s="548" t="s">
        <v>155</v>
      </c>
      <c r="N17" s="549"/>
      <c r="O17" s="549"/>
      <c r="P17" s="549"/>
      <c r="Q17" s="550"/>
      <c r="R17" s="532" t="s">
        <v>156</v>
      </c>
      <c r="S17" s="533"/>
      <c r="T17" s="533"/>
      <c r="U17" s="533"/>
      <c r="V17" s="534"/>
      <c r="W17" s="545" t="s">
        <v>157</v>
      </c>
      <c r="X17" s="441"/>
      <c r="Y17" s="441"/>
      <c r="Z17" s="441"/>
      <c r="AA17" s="441"/>
      <c r="AB17" s="442"/>
      <c r="AC17" s="408">
        <v>56390</v>
      </c>
      <c r="AD17" s="409"/>
      <c r="AE17" s="409"/>
      <c r="AF17" s="409"/>
      <c r="AG17" s="410"/>
      <c r="AH17" s="408">
        <v>55898</v>
      </c>
      <c r="AI17" s="409"/>
      <c r="AJ17" s="409"/>
      <c r="AK17" s="409"/>
      <c r="AL17" s="468"/>
      <c r="AM17" s="512"/>
      <c r="AN17" s="412"/>
      <c r="AO17" s="412"/>
      <c r="AP17" s="412"/>
      <c r="AQ17" s="412"/>
      <c r="AR17" s="412"/>
      <c r="AS17" s="412"/>
      <c r="AT17" s="413"/>
      <c r="AU17" s="513"/>
      <c r="AV17" s="514"/>
      <c r="AW17" s="514"/>
      <c r="AX17" s="514"/>
      <c r="AY17" s="469" t="s">
        <v>158</v>
      </c>
      <c r="AZ17" s="470"/>
      <c r="BA17" s="470"/>
      <c r="BB17" s="470"/>
      <c r="BC17" s="470"/>
      <c r="BD17" s="470"/>
      <c r="BE17" s="470"/>
      <c r="BF17" s="470"/>
      <c r="BG17" s="470"/>
      <c r="BH17" s="470"/>
      <c r="BI17" s="470"/>
      <c r="BJ17" s="470"/>
      <c r="BK17" s="470"/>
      <c r="BL17" s="470"/>
      <c r="BM17" s="471"/>
      <c r="BN17" s="455">
        <v>27927916</v>
      </c>
      <c r="BO17" s="456"/>
      <c r="BP17" s="456"/>
      <c r="BQ17" s="456"/>
      <c r="BR17" s="456"/>
      <c r="BS17" s="456"/>
      <c r="BT17" s="456"/>
      <c r="BU17" s="457"/>
      <c r="BV17" s="455">
        <v>26783842</v>
      </c>
      <c r="BW17" s="456"/>
      <c r="BX17" s="456"/>
      <c r="BY17" s="456"/>
      <c r="BZ17" s="456"/>
      <c r="CA17" s="456"/>
      <c r="CB17" s="456"/>
      <c r="CC17" s="457"/>
      <c r="CD17" s="194"/>
      <c r="CE17" s="487"/>
      <c r="CF17" s="487"/>
      <c r="CG17" s="487"/>
      <c r="CH17" s="487"/>
      <c r="CI17" s="487"/>
      <c r="CJ17" s="487"/>
      <c r="CK17" s="487"/>
      <c r="CL17" s="487"/>
      <c r="CM17" s="487"/>
      <c r="CN17" s="487"/>
      <c r="CO17" s="487"/>
      <c r="CP17" s="487"/>
      <c r="CQ17" s="487"/>
      <c r="CR17" s="487"/>
      <c r="CS17" s="488"/>
      <c r="CT17" s="452"/>
      <c r="CU17" s="453"/>
      <c r="CV17" s="453"/>
      <c r="CW17" s="453"/>
      <c r="CX17" s="453"/>
      <c r="CY17" s="453"/>
      <c r="CZ17" s="453"/>
      <c r="DA17" s="454"/>
      <c r="DB17" s="452"/>
      <c r="DC17" s="453"/>
      <c r="DD17" s="453"/>
      <c r="DE17" s="453"/>
      <c r="DF17" s="453"/>
      <c r="DG17" s="453"/>
      <c r="DH17" s="453"/>
      <c r="DI17" s="454"/>
    </row>
    <row r="18" spans="1:113" ht="18.75" customHeight="1" thickBot="1" x14ac:dyDescent="0.2">
      <c r="A18" s="181"/>
      <c r="B18" s="505" t="s">
        <v>159</v>
      </c>
      <c r="C18" s="506"/>
      <c r="D18" s="506"/>
      <c r="E18" s="507"/>
      <c r="F18" s="507"/>
      <c r="G18" s="507"/>
      <c r="H18" s="507"/>
      <c r="I18" s="507"/>
      <c r="J18" s="507"/>
      <c r="K18" s="507"/>
      <c r="L18" s="508">
        <v>624.32000000000005</v>
      </c>
      <c r="M18" s="508"/>
      <c r="N18" s="508"/>
      <c r="O18" s="508"/>
      <c r="P18" s="508"/>
      <c r="Q18" s="508"/>
      <c r="R18" s="509"/>
      <c r="S18" s="509"/>
      <c r="T18" s="509"/>
      <c r="U18" s="509"/>
      <c r="V18" s="510"/>
      <c r="W18" s="526"/>
      <c r="X18" s="527"/>
      <c r="Y18" s="527"/>
      <c r="Z18" s="527"/>
      <c r="AA18" s="527"/>
      <c r="AB18" s="551"/>
      <c r="AC18" s="425">
        <v>66.2</v>
      </c>
      <c r="AD18" s="426"/>
      <c r="AE18" s="426"/>
      <c r="AF18" s="426"/>
      <c r="AG18" s="511"/>
      <c r="AH18" s="425">
        <v>66.3</v>
      </c>
      <c r="AI18" s="426"/>
      <c r="AJ18" s="426"/>
      <c r="AK18" s="426"/>
      <c r="AL18" s="427"/>
      <c r="AM18" s="512"/>
      <c r="AN18" s="412"/>
      <c r="AO18" s="412"/>
      <c r="AP18" s="412"/>
      <c r="AQ18" s="412"/>
      <c r="AR18" s="412"/>
      <c r="AS18" s="412"/>
      <c r="AT18" s="413"/>
      <c r="AU18" s="513"/>
      <c r="AV18" s="514"/>
      <c r="AW18" s="514"/>
      <c r="AX18" s="514"/>
      <c r="AY18" s="469" t="s">
        <v>160</v>
      </c>
      <c r="AZ18" s="470"/>
      <c r="BA18" s="470"/>
      <c r="BB18" s="470"/>
      <c r="BC18" s="470"/>
      <c r="BD18" s="470"/>
      <c r="BE18" s="470"/>
      <c r="BF18" s="470"/>
      <c r="BG18" s="470"/>
      <c r="BH18" s="470"/>
      <c r="BI18" s="470"/>
      <c r="BJ18" s="470"/>
      <c r="BK18" s="470"/>
      <c r="BL18" s="470"/>
      <c r="BM18" s="471"/>
      <c r="BN18" s="455">
        <v>40070385</v>
      </c>
      <c r="BO18" s="456"/>
      <c r="BP18" s="456"/>
      <c r="BQ18" s="456"/>
      <c r="BR18" s="456"/>
      <c r="BS18" s="456"/>
      <c r="BT18" s="456"/>
      <c r="BU18" s="457"/>
      <c r="BV18" s="455">
        <v>40435420</v>
      </c>
      <c r="BW18" s="456"/>
      <c r="BX18" s="456"/>
      <c r="BY18" s="456"/>
      <c r="BZ18" s="456"/>
      <c r="CA18" s="456"/>
      <c r="CB18" s="456"/>
      <c r="CC18" s="457"/>
      <c r="CD18" s="194"/>
      <c r="CE18" s="487"/>
      <c r="CF18" s="487"/>
      <c r="CG18" s="487"/>
      <c r="CH18" s="487"/>
      <c r="CI18" s="487"/>
      <c r="CJ18" s="487"/>
      <c r="CK18" s="487"/>
      <c r="CL18" s="487"/>
      <c r="CM18" s="487"/>
      <c r="CN18" s="487"/>
      <c r="CO18" s="487"/>
      <c r="CP18" s="487"/>
      <c r="CQ18" s="487"/>
      <c r="CR18" s="487"/>
      <c r="CS18" s="488"/>
      <c r="CT18" s="452"/>
      <c r="CU18" s="453"/>
      <c r="CV18" s="453"/>
      <c r="CW18" s="453"/>
      <c r="CX18" s="453"/>
      <c r="CY18" s="453"/>
      <c r="CZ18" s="453"/>
      <c r="DA18" s="454"/>
      <c r="DB18" s="452"/>
      <c r="DC18" s="453"/>
      <c r="DD18" s="453"/>
      <c r="DE18" s="453"/>
      <c r="DF18" s="453"/>
      <c r="DG18" s="453"/>
      <c r="DH18" s="453"/>
      <c r="DI18" s="454"/>
    </row>
    <row r="19" spans="1:113" ht="18.75" customHeight="1" thickBot="1" x14ac:dyDescent="0.2">
      <c r="A19" s="181"/>
      <c r="B19" s="505" t="s">
        <v>161</v>
      </c>
      <c r="C19" s="506"/>
      <c r="D19" s="506"/>
      <c r="E19" s="507"/>
      <c r="F19" s="507"/>
      <c r="G19" s="507"/>
      <c r="H19" s="507"/>
      <c r="I19" s="507"/>
      <c r="J19" s="507"/>
      <c r="K19" s="507"/>
      <c r="L19" s="515">
        <v>277</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47"/>
      <c r="AM19" s="512"/>
      <c r="AN19" s="412"/>
      <c r="AO19" s="412"/>
      <c r="AP19" s="412"/>
      <c r="AQ19" s="412"/>
      <c r="AR19" s="412"/>
      <c r="AS19" s="412"/>
      <c r="AT19" s="413"/>
      <c r="AU19" s="513"/>
      <c r="AV19" s="514"/>
      <c r="AW19" s="514"/>
      <c r="AX19" s="514"/>
      <c r="AY19" s="469" t="s">
        <v>162</v>
      </c>
      <c r="AZ19" s="470"/>
      <c r="BA19" s="470"/>
      <c r="BB19" s="470"/>
      <c r="BC19" s="470"/>
      <c r="BD19" s="470"/>
      <c r="BE19" s="470"/>
      <c r="BF19" s="470"/>
      <c r="BG19" s="470"/>
      <c r="BH19" s="470"/>
      <c r="BI19" s="470"/>
      <c r="BJ19" s="470"/>
      <c r="BK19" s="470"/>
      <c r="BL19" s="470"/>
      <c r="BM19" s="471"/>
      <c r="BN19" s="455">
        <v>55495877</v>
      </c>
      <c r="BO19" s="456"/>
      <c r="BP19" s="456"/>
      <c r="BQ19" s="456"/>
      <c r="BR19" s="456"/>
      <c r="BS19" s="456"/>
      <c r="BT19" s="456"/>
      <c r="BU19" s="457"/>
      <c r="BV19" s="455">
        <v>55536053</v>
      </c>
      <c r="BW19" s="456"/>
      <c r="BX19" s="456"/>
      <c r="BY19" s="456"/>
      <c r="BZ19" s="456"/>
      <c r="CA19" s="456"/>
      <c r="CB19" s="456"/>
      <c r="CC19" s="457"/>
      <c r="CD19" s="194"/>
      <c r="CE19" s="487"/>
      <c r="CF19" s="487"/>
      <c r="CG19" s="487"/>
      <c r="CH19" s="487"/>
      <c r="CI19" s="487"/>
      <c r="CJ19" s="487"/>
      <c r="CK19" s="487"/>
      <c r="CL19" s="487"/>
      <c r="CM19" s="487"/>
      <c r="CN19" s="487"/>
      <c r="CO19" s="487"/>
      <c r="CP19" s="487"/>
      <c r="CQ19" s="487"/>
      <c r="CR19" s="487"/>
      <c r="CS19" s="488"/>
      <c r="CT19" s="452"/>
      <c r="CU19" s="453"/>
      <c r="CV19" s="453"/>
      <c r="CW19" s="453"/>
      <c r="CX19" s="453"/>
      <c r="CY19" s="453"/>
      <c r="CZ19" s="453"/>
      <c r="DA19" s="454"/>
      <c r="DB19" s="452"/>
      <c r="DC19" s="453"/>
      <c r="DD19" s="453"/>
      <c r="DE19" s="453"/>
      <c r="DF19" s="453"/>
      <c r="DG19" s="453"/>
      <c r="DH19" s="453"/>
      <c r="DI19" s="454"/>
    </row>
    <row r="20" spans="1:113" ht="18.75" customHeight="1" thickBot="1" x14ac:dyDescent="0.2">
      <c r="A20" s="181"/>
      <c r="B20" s="505" t="s">
        <v>163</v>
      </c>
      <c r="C20" s="506"/>
      <c r="D20" s="506"/>
      <c r="E20" s="507"/>
      <c r="F20" s="507"/>
      <c r="G20" s="507"/>
      <c r="H20" s="507"/>
      <c r="I20" s="507"/>
      <c r="J20" s="507"/>
      <c r="K20" s="507"/>
      <c r="L20" s="515">
        <v>64408</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17"/>
      <c r="AO20" s="417"/>
      <c r="AP20" s="417"/>
      <c r="AQ20" s="417"/>
      <c r="AR20" s="417"/>
      <c r="AS20" s="417"/>
      <c r="AT20" s="418"/>
      <c r="AU20" s="521"/>
      <c r="AV20" s="522"/>
      <c r="AW20" s="522"/>
      <c r="AX20" s="523"/>
      <c r="AY20" s="469"/>
      <c r="AZ20" s="470"/>
      <c r="BA20" s="470"/>
      <c r="BB20" s="470"/>
      <c r="BC20" s="470"/>
      <c r="BD20" s="470"/>
      <c r="BE20" s="470"/>
      <c r="BF20" s="470"/>
      <c r="BG20" s="470"/>
      <c r="BH20" s="470"/>
      <c r="BI20" s="470"/>
      <c r="BJ20" s="470"/>
      <c r="BK20" s="470"/>
      <c r="BL20" s="470"/>
      <c r="BM20" s="471"/>
      <c r="BN20" s="455"/>
      <c r="BO20" s="456"/>
      <c r="BP20" s="456"/>
      <c r="BQ20" s="456"/>
      <c r="BR20" s="456"/>
      <c r="BS20" s="456"/>
      <c r="BT20" s="456"/>
      <c r="BU20" s="457"/>
      <c r="BV20" s="455"/>
      <c r="BW20" s="456"/>
      <c r="BX20" s="456"/>
      <c r="BY20" s="456"/>
      <c r="BZ20" s="456"/>
      <c r="CA20" s="456"/>
      <c r="CB20" s="456"/>
      <c r="CC20" s="457"/>
      <c r="CD20" s="194"/>
      <c r="CE20" s="487"/>
      <c r="CF20" s="487"/>
      <c r="CG20" s="487"/>
      <c r="CH20" s="487"/>
      <c r="CI20" s="487"/>
      <c r="CJ20" s="487"/>
      <c r="CK20" s="487"/>
      <c r="CL20" s="487"/>
      <c r="CM20" s="487"/>
      <c r="CN20" s="487"/>
      <c r="CO20" s="487"/>
      <c r="CP20" s="487"/>
      <c r="CQ20" s="487"/>
      <c r="CR20" s="487"/>
      <c r="CS20" s="488"/>
      <c r="CT20" s="452"/>
      <c r="CU20" s="453"/>
      <c r="CV20" s="453"/>
      <c r="CW20" s="453"/>
      <c r="CX20" s="453"/>
      <c r="CY20" s="453"/>
      <c r="CZ20" s="453"/>
      <c r="DA20" s="454"/>
      <c r="DB20" s="452"/>
      <c r="DC20" s="453"/>
      <c r="DD20" s="453"/>
      <c r="DE20" s="453"/>
      <c r="DF20" s="453"/>
      <c r="DG20" s="453"/>
      <c r="DH20" s="453"/>
      <c r="DI20" s="454"/>
    </row>
    <row r="21" spans="1:113" ht="18.75" customHeight="1" thickBot="1" x14ac:dyDescent="0.2">
      <c r="A21" s="181"/>
      <c r="B21" s="502" t="s">
        <v>164</v>
      </c>
      <c r="C21" s="503"/>
      <c r="D21" s="503"/>
      <c r="E21" s="503"/>
      <c r="F21" s="503"/>
      <c r="G21" s="503"/>
      <c r="H21" s="503"/>
      <c r="I21" s="503"/>
      <c r="J21" s="503"/>
      <c r="K21" s="503"/>
      <c r="L21" s="503"/>
      <c r="M21" s="503"/>
      <c r="N21" s="503"/>
      <c r="O21" s="503"/>
      <c r="P21" s="503"/>
      <c r="Q21" s="503"/>
      <c r="R21" s="503"/>
      <c r="S21" s="503"/>
      <c r="T21" s="503"/>
      <c r="U21" s="503"/>
      <c r="V21" s="503"/>
      <c r="W21" s="503"/>
      <c r="X21" s="503"/>
      <c r="Y21" s="503"/>
      <c r="Z21" s="503"/>
      <c r="AA21" s="503"/>
      <c r="AB21" s="503"/>
      <c r="AC21" s="503"/>
      <c r="AD21" s="503"/>
      <c r="AE21" s="503"/>
      <c r="AF21" s="503"/>
      <c r="AG21" s="503"/>
      <c r="AH21" s="503"/>
      <c r="AI21" s="503"/>
      <c r="AJ21" s="503"/>
      <c r="AK21" s="503"/>
      <c r="AL21" s="503"/>
      <c r="AM21" s="503"/>
      <c r="AN21" s="503"/>
      <c r="AO21" s="503"/>
      <c r="AP21" s="503"/>
      <c r="AQ21" s="503"/>
      <c r="AR21" s="503"/>
      <c r="AS21" s="503"/>
      <c r="AT21" s="503"/>
      <c r="AU21" s="503"/>
      <c r="AV21" s="503"/>
      <c r="AW21" s="503"/>
      <c r="AX21" s="504"/>
      <c r="AY21" s="428"/>
      <c r="AZ21" s="429"/>
      <c r="BA21" s="429"/>
      <c r="BB21" s="429"/>
      <c r="BC21" s="429"/>
      <c r="BD21" s="429"/>
      <c r="BE21" s="429"/>
      <c r="BF21" s="429"/>
      <c r="BG21" s="429"/>
      <c r="BH21" s="429"/>
      <c r="BI21" s="429"/>
      <c r="BJ21" s="429"/>
      <c r="BK21" s="429"/>
      <c r="BL21" s="429"/>
      <c r="BM21" s="430"/>
      <c r="BN21" s="489"/>
      <c r="BO21" s="490"/>
      <c r="BP21" s="490"/>
      <c r="BQ21" s="490"/>
      <c r="BR21" s="490"/>
      <c r="BS21" s="490"/>
      <c r="BT21" s="490"/>
      <c r="BU21" s="491"/>
      <c r="BV21" s="489"/>
      <c r="BW21" s="490"/>
      <c r="BX21" s="490"/>
      <c r="BY21" s="490"/>
      <c r="BZ21" s="490"/>
      <c r="CA21" s="490"/>
      <c r="CB21" s="490"/>
      <c r="CC21" s="491"/>
      <c r="CD21" s="194"/>
      <c r="CE21" s="487"/>
      <c r="CF21" s="487"/>
      <c r="CG21" s="487"/>
      <c r="CH21" s="487"/>
      <c r="CI21" s="487"/>
      <c r="CJ21" s="487"/>
      <c r="CK21" s="487"/>
      <c r="CL21" s="487"/>
      <c r="CM21" s="487"/>
      <c r="CN21" s="487"/>
      <c r="CO21" s="487"/>
      <c r="CP21" s="487"/>
      <c r="CQ21" s="487"/>
      <c r="CR21" s="487"/>
      <c r="CS21" s="488"/>
      <c r="CT21" s="452"/>
      <c r="CU21" s="453"/>
      <c r="CV21" s="453"/>
      <c r="CW21" s="453"/>
      <c r="CX21" s="453"/>
      <c r="CY21" s="453"/>
      <c r="CZ21" s="453"/>
      <c r="DA21" s="454"/>
      <c r="DB21" s="452"/>
      <c r="DC21" s="453"/>
      <c r="DD21" s="453"/>
      <c r="DE21" s="453"/>
      <c r="DF21" s="453"/>
      <c r="DG21" s="453"/>
      <c r="DH21" s="453"/>
      <c r="DI21" s="454"/>
    </row>
    <row r="22" spans="1:113" ht="18.75" customHeight="1" x14ac:dyDescent="0.15">
      <c r="A22" s="181"/>
      <c r="B22" s="431" t="s">
        <v>165</v>
      </c>
      <c r="C22" s="432"/>
      <c r="D22" s="433"/>
      <c r="E22" s="440" t="s">
        <v>1</v>
      </c>
      <c r="F22" s="441"/>
      <c r="G22" s="441"/>
      <c r="H22" s="441"/>
      <c r="I22" s="441"/>
      <c r="J22" s="441"/>
      <c r="K22" s="442"/>
      <c r="L22" s="440" t="s">
        <v>166</v>
      </c>
      <c r="M22" s="441"/>
      <c r="N22" s="441"/>
      <c r="O22" s="441"/>
      <c r="P22" s="442"/>
      <c r="Q22" s="446" t="s">
        <v>167</v>
      </c>
      <c r="R22" s="447"/>
      <c r="S22" s="447"/>
      <c r="T22" s="447"/>
      <c r="U22" s="447"/>
      <c r="V22" s="448"/>
      <c r="W22" s="497" t="s">
        <v>168</v>
      </c>
      <c r="X22" s="432"/>
      <c r="Y22" s="433"/>
      <c r="Z22" s="440" t="s">
        <v>1</v>
      </c>
      <c r="AA22" s="441"/>
      <c r="AB22" s="441"/>
      <c r="AC22" s="441"/>
      <c r="AD22" s="441"/>
      <c r="AE22" s="441"/>
      <c r="AF22" s="441"/>
      <c r="AG22" s="442"/>
      <c r="AH22" s="458" t="s">
        <v>169</v>
      </c>
      <c r="AI22" s="441"/>
      <c r="AJ22" s="441"/>
      <c r="AK22" s="441"/>
      <c r="AL22" s="442"/>
      <c r="AM22" s="458" t="s">
        <v>170</v>
      </c>
      <c r="AN22" s="459"/>
      <c r="AO22" s="459"/>
      <c r="AP22" s="459"/>
      <c r="AQ22" s="459"/>
      <c r="AR22" s="460"/>
      <c r="AS22" s="446" t="s">
        <v>167</v>
      </c>
      <c r="AT22" s="447"/>
      <c r="AU22" s="447"/>
      <c r="AV22" s="447"/>
      <c r="AW22" s="447"/>
      <c r="AX22" s="464"/>
      <c r="AY22" s="481" t="s">
        <v>171</v>
      </c>
      <c r="AZ22" s="482"/>
      <c r="BA22" s="482"/>
      <c r="BB22" s="482"/>
      <c r="BC22" s="482"/>
      <c r="BD22" s="482"/>
      <c r="BE22" s="482"/>
      <c r="BF22" s="482"/>
      <c r="BG22" s="482"/>
      <c r="BH22" s="482"/>
      <c r="BI22" s="482"/>
      <c r="BJ22" s="482"/>
      <c r="BK22" s="482"/>
      <c r="BL22" s="482"/>
      <c r="BM22" s="483"/>
      <c r="BN22" s="484">
        <v>94808401</v>
      </c>
      <c r="BO22" s="485"/>
      <c r="BP22" s="485"/>
      <c r="BQ22" s="485"/>
      <c r="BR22" s="485"/>
      <c r="BS22" s="485"/>
      <c r="BT22" s="485"/>
      <c r="BU22" s="486"/>
      <c r="BV22" s="484">
        <v>99529255</v>
      </c>
      <c r="BW22" s="485"/>
      <c r="BX22" s="485"/>
      <c r="BY22" s="485"/>
      <c r="BZ22" s="485"/>
      <c r="CA22" s="485"/>
      <c r="CB22" s="485"/>
      <c r="CC22" s="486"/>
      <c r="CD22" s="194"/>
      <c r="CE22" s="487"/>
      <c r="CF22" s="487"/>
      <c r="CG22" s="487"/>
      <c r="CH22" s="487"/>
      <c r="CI22" s="487"/>
      <c r="CJ22" s="487"/>
      <c r="CK22" s="487"/>
      <c r="CL22" s="487"/>
      <c r="CM22" s="487"/>
      <c r="CN22" s="487"/>
      <c r="CO22" s="487"/>
      <c r="CP22" s="487"/>
      <c r="CQ22" s="487"/>
      <c r="CR22" s="487"/>
      <c r="CS22" s="488"/>
      <c r="CT22" s="452"/>
      <c r="CU22" s="453"/>
      <c r="CV22" s="453"/>
      <c r="CW22" s="453"/>
      <c r="CX22" s="453"/>
      <c r="CY22" s="453"/>
      <c r="CZ22" s="453"/>
      <c r="DA22" s="454"/>
      <c r="DB22" s="452"/>
      <c r="DC22" s="453"/>
      <c r="DD22" s="453"/>
      <c r="DE22" s="453"/>
      <c r="DF22" s="453"/>
      <c r="DG22" s="453"/>
      <c r="DH22" s="453"/>
      <c r="DI22" s="454"/>
    </row>
    <row r="23" spans="1:113" ht="18.75" customHeight="1" x14ac:dyDescent="0.15">
      <c r="A23" s="181"/>
      <c r="B23" s="434"/>
      <c r="C23" s="435"/>
      <c r="D23" s="436"/>
      <c r="E23" s="443"/>
      <c r="F23" s="444"/>
      <c r="G23" s="444"/>
      <c r="H23" s="444"/>
      <c r="I23" s="444"/>
      <c r="J23" s="444"/>
      <c r="K23" s="445"/>
      <c r="L23" s="443"/>
      <c r="M23" s="444"/>
      <c r="N23" s="444"/>
      <c r="O23" s="444"/>
      <c r="P23" s="445"/>
      <c r="Q23" s="449"/>
      <c r="R23" s="450"/>
      <c r="S23" s="450"/>
      <c r="T23" s="450"/>
      <c r="U23" s="450"/>
      <c r="V23" s="451"/>
      <c r="W23" s="498"/>
      <c r="X23" s="435"/>
      <c r="Y23" s="436"/>
      <c r="Z23" s="443"/>
      <c r="AA23" s="444"/>
      <c r="AB23" s="444"/>
      <c r="AC23" s="444"/>
      <c r="AD23" s="444"/>
      <c r="AE23" s="444"/>
      <c r="AF23" s="444"/>
      <c r="AG23" s="445"/>
      <c r="AH23" s="443"/>
      <c r="AI23" s="444"/>
      <c r="AJ23" s="444"/>
      <c r="AK23" s="444"/>
      <c r="AL23" s="445"/>
      <c r="AM23" s="461"/>
      <c r="AN23" s="462"/>
      <c r="AO23" s="462"/>
      <c r="AP23" s="462"/>
      <c r="AQ23" s="462"/>
      <c r="AR23" s="463"/>
      <c r="AS23" s="449"/>
      <c r="AT23" s="450"/>
      <c r="AU23" s="450"/>
      <c r="AV23" s="450"/>
      <c r="AW23" s="450"/>
      <c r="AX23" s="465"/>
      <c r="AY23" s="469" t="s">
        <v>172</v>
      </c>
      <c r="AZ23" s="470"/>
      <c r="BA23" s="470"/>
      <c r="BB23" s="470"/>
      <c r="BC23" s="470"/>
      <c r="BD23" s="470"/>
      <c r="BE23" s="470"/>
      <c r="BF23" s="470"/>
      <c r="BG23" s="470"/>
      <c r="BH23" s="470"/>
      <c r="BI23" s="470"/>
      <c r="BJ23" s="470"/>
      <c r="BK23" s="470"/>
      <c r="BL23" s="470"/>
      <c r="BM23" s="471"/>
      <c r="BN23" s="455">
        <v>79369637</v>
      </c>
      <c r="BO23" s="456"/>
      <c r="BP23" s="456"/>
      <c r="BQ23" s="456"/>
      <c r="BR23" s="456"/>
      <c r="BS23" s="456"/>
      <c r="BT23" s="456"/>
      <c r="BU23" s="457"/>
      <c r="BV23" s="455">
        <v>82067155</v>
      </c>
      <c r="BW23" s="456"/>
      <c r="BX23" s="456"/>
      <c r="BY23" s="456"/>
      <c r="BZ23" s="456"/>
      <c r="CA23" s="456"/>
      <c r="CB23" s="456"/>
      <c r="CC23" s="457"/>
      <c r="CD23" s="194"/>
      <c r="CE23" s="487"/>
      <c r="CF23" s="487"/>
      <c r="CG23" s="487"/>
      <c r="CH23" s="487"/>
      <c r="CI23" s="487"/>
      <c r="CJ23" s="487"/>
      <c r="CK23" s="487"/>
      <c r="CL23" s="487"/>
      <c r="CM23" s="487"/>
      <c r="CN23" s="487"/>
      <c r="CO23" s="487"/>
      <c r="CP23" s="487"/>
      <c r="CQ23" s="487"/>
      <c r="CR23" s="487"/>
      <c r="CS23" s="488"/>
      <c r="CT23" s="452"/>
      <c r="CU23" s="453"/>
      <c r="CV23" s="453"/>
      <c r="CW23" s="453"/>
      <c r="CX23" s="453"/>
      <c r="CY23" s="453"/>
      <c r="CZ23" s="453"/>
      <c r="DA23" s="454"/>
      <c r="DB23" s="452"/>
      <c r="DC23" s="453"/>
      <c r="DD23" s="453"/>
      <c r="DE23" s="453"/>
      <c r="DF23" s="453"/>
      <c r="DG23" s="453"/>
      <c r="DH23" s="453"/>
      <c r="DI23" s="454"/>
    </row>
    <row r="24" spans="1:113" ht="18.75" customHeight="1" thickBot="1" x14ac:dyDescent="0.2">
      <c r="A24" s="181"/>
      <c r="B24" s="434"/>
      <c r="C24" s="435"/>
      <c r="D24" s="436"/>
      <c r="E24" s="411" t="s">
        <v>173</v>
      </c>
      <c r="F24" s="412"/>
      <c r="G24" s="412"/>
      <c r="H24" s="412"/>
      <c r="I24" s="412"/>
      <c r="J24" s="412"/>
      <c r="K24" s="413"/>
      <c r="L24" s="408">
        <v>1</v>
      </c>
      <c r="M24" s="409"/>
      <c r="N24" s="409"/>
      <c r="O24" s="409"/>
      <c r="P24" s="410"/>
      <c r="Q24" s="408">
        <v>8487</v>
      </c>
      <c r="R24" s="409"/>
      <c r="S24" s="409"/>
      <c r="T24" s="409"/>
      <c r="U24" s="409"/>
      <c r="V24" s="410"/>
      <c r="W24" s="498"/>
      <c r="X24" s="435"/>
      <c r="Y24" s="436"/>
      <c r="Z24" s="411" t="s">
        <v>174</v>
      </c>
      <c r="AA24" s="412"/>
      <c r="AB24" s="412"/>
      <c r="AC24" s="412"/>
      <c r="AD24" s="412"/>
      <c r="AE24" s="412"/>
      <c r="AF24" s="412"/>
      <c r="AG24" s="413"/>
      <c r="AH24" s="408">
        <v>1102</v>
      </c>
      <c r="AI24" s="409"/>
      <c r="AJ24" s="409"/>
      <c r="AK24" s="409"/>
      <c r="AL24" s="410"/>
      <c r="AM24" s="408">
        <v>3629988</v>
      </c>
      <c r="AN24" s="409"/>
      <c r="AO24" s="409"/>
      <c r="AP24" s="409"/>
      <c r="AQ24" s="409"/>
      <c r="AR24" s="410"/>
      <c r="AS24" s="408">
        <v>3294</v>
      </c>
      <c r="AT24" s="409"/>
      <c r="AU24" s="409"/>
      <c r="AV24" s="409"/>
      <c r="AW24" s="409"/>
      <c r="AX24" s="468"/>
      <c r="AY24" s="428" t="s">
        <v>175</v>
      </c>
      <c r="AZ24" s="429"/>
      <c r="BA24" s="429"/>
      <c r="BB24" s="429"/>
      <c r="BC24" s="429"/>
      <c r="BD24" s="429"/>
      <c r="BE24" s="429"/>
      <c r="BF24" s="429"/>
      <c r="BG24" s="429"/>
      <c r="BH24" s="429"/>
      <c r="BI24" s="429"/>
      <c r="BJ24" s="429"/>
      <c r="BK24" s="429"/>
      <c r="BL24" s="429"/>
      <c r="BM24" s="430"/>
      <c r="BN24" s="455">
        <v>66240209</v>
      </c>
      <c r="BO24" s="456"/>
      <c r="BP24" s="456"/>
      <c r="BQ24" s="456"/>
      <c r="BR24" s="456"/>
      <c r="BS24" s="456"/>
      <c r="BT24" s="456"/>
      <c r="BU24" s="457"/>
      <c r="BV24" s="455">
        <v>68991565</v>
      </c>
      <c r="BW24" s="456"/>
      <c r="BX24" s="456"/>
      <c r="BY24" s="456"/>
      <c r="BZ24" s="456"/>
      <c r="CA24" s="456"/>
      <c r="CB24" s="456"/>
      <c r="CC24" s="457"/>
      <c r="CD24" s="194"/>
      <c r="CE24" s="487"/>
      <c r="CF24" s="487"/>
      <c r="CG24" s="487"/>
      <c r="CH24" s="487"/>
      <c r="CI24" s="487"/>
      <c r="CJ24" s="487"/>
      <c r="CK24" s="487"/>
      <c r="CL24" s="487"/>
      <c r="CM24" s="487"/>
      <c r="CN24" s="487"/>
      <c r="CO24" s="487"/>
      <c r="CP24" s="487"/>
      <c r="CQ24" s="487"/>
      <c r="CR24" s="487"/>
      <c r="CS24" s="488"/>
      <c r="CT24" s="452"/>
      <c r="CU24" s="453"/>
      <c r="CV24" s="453"/>
      <c r="CW24" s="453"/>
      <c r="CX24" s="453"/>
      <c r="CY24" s="453"/>
      <c r="CZ24" s="453"/>
      <c r="DA24" s="454"/>
      <c r="DB24" s="452"/>
      <c r="DC24" s="453"/>
      <c r="DD24" s="453"/>
      <c r="DE24" s="453"/>
      <c r="DF24" s="453"/>
      <c r="DG24" s="453"/>
      <c r="DH24" s="453"/>
      <c r="DI24" s="454"/>
    </row>
    <row r="25" spans="1:113" ht="18.75" customHeight="1" x14ac:dyDescent="0.15">
      <c r="A25" s="181"/>
      <c r="B25" s="434"/>
      <c r="C25" s="435"/>
      <c r="D25" s="436"/>
      <c r="E25" s="411" t="s">
        <v>176</v>
      </c>
      <c r="F25" s="412"/>
      <c r="G25" s="412"/>
      <c r="H25" s="412"/>
      <c r="I25" s="412"/>
      <c r="J25" s="412"/>
      <c r="K25" s="413"/>
      <c r="L25" s="408">
        <v>2</v>
      </c>
      <c r="M25" s="409"/>
      <c r="N25" s="409"/>
      <c r="O25" s="409"/>
      <c r="P25" s="410"/>
      <c r="Q25" s="408">
        <v>7198</v>
      </c>
      <c r="R25" s="409"/>
      <c r="S25" s="409"/>
      <c r="T25" s="409"/>
      <c r="U25" s="409"/>
      <c r="V25" s="410"/>
      <c r="W25" s="498"/>
      <c r="X25" s="435"/>
      <c r="Y25" s="436"/>
      <c r="Z25" s="411" t="s">
        <v>177</v>
      </c>
      <c r="AA25" s="412"/>
      <c r="AB25" s="412"/>
      <c r="AC25" s="412"/>
      <c r="AD25" s="412"/>
      <c r="AE25" s="412"/>
      <c r="AF25" s="412"/>
      <c r="AG25" s="413"/>
      <c r="AH25" s="408">
        <v>217</v>
      </c>
      <c r="AI25" s="409"/>
      <c r="AJ25" s="409"/>
      <c r="AK25" s="409"/>
      <c r="AL25" s="410"/>
      <c r="AM25" s="408">
        <v>671181</v>
      </c>
      <c r="AN25" s="409"/>
      <c r="AO25" s="409"/>
      <c r="AP25" s="409"/>
      <c r="AQ25" s="409"/>
      <c r="AR25" s="410"/>
      <c r="AS25" s="408">
        <v>3093</v>
      </c>
      <c r="AT25" s="409"/>
      <c r="AU25" s="409"/>
      <c r="AV25" s="409"/>
      <c r="AW25" s="409"/>
      <c r="AX25" s="468"/>
      <c r="AY25" s="481" t="s">
        <v>178</v>
      </c>
      <c r="AZ25" s="482"/>
      <c r="BA25" s="482"/>
      <c r="BB25" s="482"/>
      <c r="BC25" s="482"/>
      <c r="BD25" s="482"/>
      <c r="BE25" s="482"/>
      <c r="BF25" s="482"/>
      <c r="BG25" s="482"/>
      <c r="BH25" s="482"/>
      <c r="BI25" s="482"/>
      <c r="BJ25" s="482"/>
      <c r="BK25" s="482"/>
      <c r="BL25" s="482"/>
      <c r="BM25" s="483"/>
      <c r="BN25" s="484">
        <v>30767441</v>
      </c>
      <c r="BO25" s="485"/>
      <c r="BP25" s="485"/>
      <c r="BQ25" s="485"/>
      <c r="BR25" s="485"/>
      <c r="BS25" s="485"/>
      <c r="BT25" s="485"/>
      <c r="BU25" s="486"/>
      <c r="BV25" s="484">
        <v>29327694</v>
      </c>
      <c r="BW25" s="485"/>
      <c r="BX25" s="485"/>
      <c r="BY25" s="485"/>
      <c r="BZ25" s="485"/>
      <c r="CA25" s="485"/>
      <c r="CB25" s="485"/>
      <c r="CC25" s="486"/>
      <c r="CD25" s="194"/>
      <c r="CE25" s="487"/>
      <c r="CF25" s="487"/>
      <c r="CG25" s="487"/>
      <c r="CH25" s="487"/>
      <c r="CI25" s="487"/>
      <c r="CJ25" s="487"/>
      <c r="CK25" s="487"/>
      <c r="CL25" s="487"/>
      <c r="CM25" s="487"/>
      <c r="CN25" s="487"/>
      <c r="CO25" s="487"/>
      <c r="CP25" s="487"/>
      <c r="CQ25" s="487"/>
      <c r="CR25" s="487"/>
      <c r="CS25" s="488"/>
      <c r="CT25" s="452"/>
      <c r="CU25" s="453"/>
      <c r="CV25" s="453"/>
      <c r="CW25" s="453"/>
      <c r="CX25" s="453"/>
      <c r="CY25" s="453"/>
      <c r="CZ25" s="453"/>
      <c r="DA25" s="454"/>
      <c r="DB25" s="452"/>
      <c r="DC25" s="453"/>
      <c r="DD25" s="453"/>
      <c r="DE25" s="453"/>
      <c r="DF25" s="453"/>
      <c r="DG25" s="453"/>
      <c r="DH25" s="453"/>
      <c r="DI25" s="454"/>
    </row>
    <row r="26" spans="1:113" ht="18.75" customHeight="1" x14ac:dyDescent="0.15">
      <c r="A26" s="181"/>
      <c r="B26" s="434"/>
      <c r="C26" s="435"/>
      <c r="D26" s="436"/>
      <c r="E26" s="411" t="s">
        <v>179</v>
      </c>
      <c r="F26" s="412"/>
      <c r="G26" s="412"/>
      <c r="H26" s="412"/>
      <c r="I26" s="412"/>
      <c r="J26" s="412"/>
      <c r="K26" s="413"/>
      <c r="L26" s="408">
        <v>1</v>
      </c>
      <c r="M26" s="409"/>
      <c r="N26" s="409"/>
      <c r="O26" s="409"/>
      <c r="P26" s="410"/>
      <c r="Q26" s="408">
        <v>6289</v>
      </c>
      <c r="R26" s="409"/>
      <c r="S26" s="409"/>
      <c r="T26" s="409"/>
      <c r="U26" s="409"/>
      <c r="V26" s="410"/>
      <c r="W26" s="498"/>
      <c r="X26" s="435"/>
      <c r="Y26" s="436"/>
      <c r="Z26" s="411" t="s">
        <v>180</v>
      </c>
      <c r="AA26" s="466"/>
      <c r="AB26" s="466"/>
      <c r="AC26" s="466"/>
      <c r="AD26" s="466"/>
      <c r="AE26" s="466"/>
      <c r="AF26" s="466"/>
      <c r="AG26" s="467"/>
      <c r="AH26" s="408" t="s">
        <v>181</v>
      </c>
      <c r="AI26" s="409"/>
      <c r="AJ26" s="409"/>
      <c r="AK26" s="409"/>
      <c r="AL26" s="410"/>
      <c r="AM26" s="408" t="s">
        <v>181</v>
      </c>
      <c r="AN26" s="409"/>
      <c r="AO26" s="409"/>
      <c r="AP26" s="409"/>
      <c r="AQ26" s="409"/>
      <c r="AR26" s="410"/>
      <c r="AS26" s="408" t="s">
        <v>181</v>
      </c>
      <c r="AT26" s="409"/>
      <c r="AU26" s="409"/>
      <c r="AV26" s="409"/>
      <c r="AW26" s="409"/>
      <c r="AX26" s="468"/>
      <c r="AY26" s="495" t="s">
        <v>182</v>
      </c>
      <c r="AZ26" s="415"/>
      <c r="BA26" s="415"/>
      <c r="BB26" s="415"/>
      <c r="BC26" s="415"/>
      <c r="BD26" s="415"/>
      <c r="BE26" s="415"/>
      <c r="BF26" s="415"/>
      <c r="BG26" s="415"/>
      <c r="BH26" s="415"/>
      <c r="BI26" s="415"/>
      <c r="BJ26" s="415"/>
      <c r="BK26" s="415"/>
      <c r="BL26" s="415"/>
      <c r="BM26" s="496"/>
      <c r="BN26" s="455" t="s">
        <v>181</v>
      </c>
      <c r="BO26" s="456"/>
      <c r="BP26" s="456"/>
      <c r="BQ26" s="456"/>
      <c r="BR26" s="456"/>
      <c r="BS26" s="456"/>
      <c r="BT26" s="456"/>
      <c r="BU26" s="457"/>
      <c r="BV26" s="455" t="s">
        <v>181</v>
      </c>
      <c r="BW26" s="456"/>
      <c r="BX26" s="456"/>
      <c r="BY26" s="456"/>
      <c r="BZ26" s="456"/>
      <c r="CA26" s="456"/>
      <c r="CB26" s="456"/>
      <c r="CC26" s="457"/>
      <c r="CD26" s="194"/>
      <c r="CE26" s="487"/>
      <c r="CF26" s="487"/>
      <c r="CG26" s="487"/>
      <c r="CH26" s="487"/>
      <c r="CI26" s="487"/>
      <c r="CJ26" s="487"/>
      <c r="CK26" s="487"/>
      <c r="CL26" s="487"/>
      <c r="CM26" s="487"/>
      <c r="CN26" s="487"/>
      <c r="CO26" s="487"/>
      <c r="CP26" s="487"/>
      <c r="CQ26" s="487"/>
      <c r="CR26" s="487"/>
      <c r="CS26" s="488"/>
      <c r="CT26" s="452"/>
      <c r="CU26" s="453"/>
      <c r="CV26" s="453"/>
      <c r="CW26" s="453"/>
      <c r="CX26" s="453"/>
      <c r="CY26" s="453"/>
      <c r="CZ26" s="453"/>
      <c r="DA26" s="454"/>
      <c r="DB26" s="452"/>
      <c r="DC26" s="453"/>
      <c r="DD26" s="453"/>
      <c r="DE26" s="453"/>
      <c r="DF26" s="453"/>
      <c r="DG26" s="453"/>
      <c r="DH26" s="453"/>
      <c r="DI26" s="454"/>
    </row>
    <row r="27" spans="1:113" ht="18.75" customHeight="1" thickBot="1" x14ac:dyDescent="0.2">
      <c r="A27" s="181"/>
      <c r="B27" s="434"/>
      <c r="C27" s="435"/>
      <c r="D27" s="436"/>
      <c r="E27" s="411" t="s">
        <v>183</v>
      </c>
      <c r="F27" s="412"/>
      <c r="G27" s="412"/>
      <c r="H27" s="412"/>
      <c r="I27" s="412"/>
      <c r="J27" s="412"/>
      <c r="K27" s="413"/>
      <c r="L27" s="408">
        <v>1</v>
      </c>
      <c r="M27" s="409"/>
      <c r="N27" s="409"/>
      <c r="O27" s="409"/>
      <c r="P27" s="410"/>
      <c r="Q27" s="408">
        <v>5500</v>
      </c>
      <c r="R27" s="409"/>
      <c r="S27" s="409"/>
      <c r="T27" s="409"/>
      <c r="U27" s="409"/>
      <c r="V27" s="410"/>
      <c r="W27" s="498"/>
      <c r="X27" s="435"/>
      <c r="Y27" s="436"/>
      <c r="Z27" s="411" t="s">
        <v>184</v>
      </c>
      <c r="AA27" s="412"/>
      <c r="AB27" s="412"/>
      <c r="AC27" s="412"/>
      <c r="AD27" s="412"/>
      <c r="AE27" s="412"/>
      <c r="AF27" s="412"/>
      <c r="AG27" s="413"/>
      <c r="AH27" s="408">
        <v>104</v>
      </c>
      <c r="AI27" s="409"/>
      <c r="AJ27" s="409"/>
      <c r="AK27" s="409"/>
      <c r="AL27" s="410"/>
      <c r="AM27" s="408">
        <v>329428</v>
      </c>
      <c r="AN27" s="409"/>
      <c r="AO27" s="409"/>
      <c r="AP27" s="409"/>
      <c r="AQ27" s="409"/>
      <c r="AR27" s="410"/>
      <c r="AS27" s="408">
        <v>3168</v>
      </c>
      <c r="AT27" s="409"/>
      <c r="AU27" s="409"/>
      <c r="AV27" s="409"/>
      <c r="AW27" s="409"/>
      <c r="AX27" s="468"/>
      <c r="AY27" s="492" t="s">
        <v>185</v>
      </c>
      <c r="AZ27" s="493"/>
      <c r="BA27" s="493"/>
      <c r="BB27" s="493"/>
      <c r="BC27" s="493"/>
      <c r="BD27" s="493"/>
      <c r="BE27" s="493"/>
      <c r="BF27" s="493"/>
      <c r="BG27" s="493"/>
      <c r="BH27" s="493"/>
      <c r="BI27" s="493"/>
      <c r="BJ27" s="493"/>
      <c r="BK27" s="493"/>
      <c r="BL27" s="493"/>
      <c r="BM27" s="494"/>
      <c r="BN27" s="489">
        <v>1500000</v>
      </c>
      <c r="BO27" s="490"/>
      <c r="BP27" s="490"/>
      <c r="BQ27" s="490"/>
      <c r="BR27" s="490"/>
      <c r="BS27" s="490"/>
      <c r="BT27" s="490"/>
      <c r="BU27" s="491"/>
      <c r="BV27" s="489">
        <v>1500000</v>
      </c>
      <c r="BW27" s="490"/>
      <c r="BX27" s="490"/>
      <c r="BY27" s="490"/>
      <c r="BZ27" s="490"/>
      <c r="CA27" s="490"/>
      <c r="CB27" s="490"/>
      <c r="CC27" s="491"/>
      <c r="CD27" s="196"/>
      <c r="CE27" s="487"/>
      <c r="CF27" s="487"/>
      <c r="CG27" s="487"/>
      <c r="CH27" s="487"/>
      <c r="CI27" s="487"/>
      <c r="CJ27" s="487"/>
      <c r="CK27" s="487"/>
      <c r="CL27" s="487"/>
      <c r="CM27" s="487"/>
      <c r="CN27" s="487"/>
      <c r="CO27" s="487"/>
      <c r="CP27" s="487"/>
      <c r="CQ27" s="487"/>
      <c r="CR27" s="487"/>
      <c r="CS27" s="488"/>
      <c r="CT27" s="452"/>
      <c r="CU27" s="453"/>
      <c r="CV27" s="453"/>
      <c r="CW27" s="453"/>
      <c r="CX27" s="453"/>
      <c r="CY27" s="453"/>
      <c r="CZ27" s="453"/>
      <c r="DA27" s="454"/>
      <c r="DB27" s="452"/>
      <c r="DC27" s="453"/>
      <c r="DD27" s="453"/>
      <c r="DE27" s="453"/>
      <c r="DF27" s="453"/>
      <c r="DG27" s="453"/>
      <c r="DH27" s="453"/>
      <c r="DI27" s="454"/>
    </row>
    <row r="28" spans="1:113" ht="18.75" customHeight="1" x14ac:dyDescent="0.15">
      <c r="A28" s="181"/>
      <c r="B28" s="434"/>
      <c r="C28" s="435"/>
      <c r="D28" s="436"/>
      <c r="E28" s="411" t="s">
        <v>186</v>
      </c>
      <c r="F28" s="412"/>
      <c r="G28" s="412"/>
      <c r="H28" s="412"/>
      <c r="I28" s="412"/>
      <c r="J28" s="412"/>
      <c r="K28" s="413"/>
      <c r="L28" s="408">
        <v>1</v>
      </c>
      <c r="M28" s="409"/>
      <c r="N28" s="409"/>
      <c r="O28" s="409"/>
      <c r="P28" s="410"/>
      <c r="Q28" s="408">
        <v>4760</v>
      </c>
      <c r="R28" s="409"/>
      <c r="S28" s="409"/>
      <c r="T28" s="409"/>
      <c r="U28" s="409"/>
      <c r="V28" s="410"/>
      <c r="W28" s="498"/>
      <c r="X28" s="435"/>
      <c r="Y28" s="436"/>
      <c r="Z28" s="411" t="s">
        <v>187</v>
      </c>
      <c r="AA28" s="412"/>
      <c r="AB28" s="412"/>
      <c r="AC28" s="412"/>
      <c r="AD28" s="412"/>
      <c r="AE28" s="412"/>
      <c r="AF28" s="412"/>
      <c r="AG28" s="413"/>
      <c r="AH28" s="408" t="s">
        <v>181</v>
      </c>
      <c r="AI28" s="409"/>
      <c r="AJ28" s="409"/>
      <c r="AK28" s="409"/>
      <c r="AL28" s="410"/>
      <c r="AM28" s="408" t="s">
        <v>181</v>
      </c>
      <c r="AN28" s="409"/>
      <c r="AO28" s="409"/>
      <c r="AP28" s="409"/>
      <c r="AQ28" s="409"/>
      <c r="AR28" s="410"/>
      <c r="AS28" s="408" t="s">
        <v>181</v>
      </c>
      <c r="AT28" s="409"/>
      <c r="AU28" s="409"/>
      <c r="AV28" s="409"/>
      <c r="AW28" s="409"/>
      <c r="AX28" s="468"/>
      <c r="AY28" s="472" t="s">
        <v>188</v>
      </c>
      <c r="AZ28" s="473"/>
      <c r="BA28" s="473"/>
      <c r="BB28" s="474"/>
      <c r="BC28" s="481" t="s">
        <v>51</v>
      </c>
      <c r="BD28" s="482"/>
      <c r="BE28" s="482"/>
      <c r="BF28" s="482"/>
      <c r="BG28" s="482"/>
      <c r="BH28" s="482"/>
      <c r="BI28" s="482"/>
      <c r="BJ28" s="482"/>
      <c r="BK28" s="482"/>
      <c r="BL28" s="482"/>
      <c r="BM28" s="483"/>
      <c r="BN28" s="484">
        <v>2779080</v>
      </c>
      <c r="BO28" s="485"/>
      <c r="BP28" s="485"/>
      <c r="BQ28" s="485"/>
      <c r="BR28" s="485"/>
      <c r="BS28" s="485"/>
      <c r="BT28" s="485"/>
      <c r="BU28" s="486"/>
      <c r="BV28" s="484">
        <v>2781840</v>
      </c>
      <c r="BW28" s="485"/>
      <c r="BX28" s="485"/>
      <c r="BY28" s="485"/>
      <c r="BZ28" s="485"/>
      <c r="CA28" s="485"/>
      <c r="CB28" s="485"/>
      <c r="CC28" s="486"/>
      <c r="CD28" s="194"/>
      <c r="CE28" s="487"/>
      <c r="CF28" s="487"/>
      <c r="CG28" s="487"/>
      <c r="CH28" s="487"/>
      <c r="CI28" s="487"/>
      <c r="CJ28" s="487"/>
      <c r="CK28" s="487"/>
      <c r="CL28" s="487"/>
      <c r="CM28" s="487"/>
      <c r="CN28" s="487"/>
      <c r="CO28" s="487"/>
      <c r="CP28" s="487"/>
      <c r="CQ28" s="487"/>
      <c r="CR28" s="487"/>
      <c r="CS28" s="488"/>
      <c r="CT28" s="452"/>
      <c r="CU28" s="453"/>
      <c r="CV28" s="453"/>
      <c r="CW28" s="453"/>
      <c r="CX28" s="453"/>
      <c r="CY28" s="453"/>
      <c r="CZ28" s="453"/>
      <c r="DA28" s="454"/>
      <c r="DB28" s="452"/>
      <c r="DC28" s="453"/>
      <c r="DD28" s="453"/>
      <c r="DE28" s="453"/>
      <c r="DF28" s="453"/>
      <c r="DG28" s="453"/>
      <c r="DH28" s="453"/>
      <c r="DI28" s="454"/>
    </row>
    <row r="29" spans="1:113" ht="18.75" customHeight="1" x14ac:dyDescent="0.15">
      <c r="A29" s="181"/>
      <c r="B29" s="434"/>
      <c r="C29" s="435"/>
      <c r="D29" s="436"/>
      <c r="E29" s="411" t="s">
        <v>189</v>
      </c>
      <c r="F29" s="412"/>
      <c r="G29" s="412"/>
      <c r="H29" s="412"/>
      <c r="I29" s="412"/>
      <c r="J29" s="412"/>
      <c r="K29" s="413"/>
      <c r="L29" s="408">
        <v>28</v>
      </c>
      <c r="M29" s="409"/>
      <c r="N29" s="409"/>
      <c r="O29" s="409"/>
      <c r="P29" s="410"/>
      <c r="Q29" s="408">
        <v>4400</v>
      </c>
      <c r="R29" s="409"/>
      <c r="S29" s="409"/>
      <c r="T29" s="409"/>
      <c r="U29" s="409"/>
      <c r="V29" s="410"/>
      <c r="W29" s="499"/>
      <c r="X29" s="500"/>
      <c r="Y29" s="501"/>
      <c r="Z29" s="411" t="s">
        <v>190</v>
      </c>
      <c r="AA29" s="412"/>
      <c r="AB29" s="412"/>
      <c r="AC29" s="412"/>
      <c r="AD29" s="412"/>
      <c r="AE29" s="412"/>
      <c r="AF29" s="412"/>
      <c r="AG29" s="413"/>
      <c r="AH29" s="408">
        <v>1206</v>
      </c>
      <c r="AI29" s="409"/>
      <c r="AJ29" s="409"/>
      <c r="AK29" s="409"/>
      <c r="AL29" s="410"/>
      <c r="AM29" s="408">
        <v>3959416</v>
      </c>
      <c r="AN29" s="409"/>
      <c r="AO29" s="409"/>
      <c r="AP29" s="409"/>
      <c r="AQ29" s="409"/>
      <c r="AR29" s="410"/>
      <c r="AS29" s="408">
        <v>3283</v>
      </c>
      <c r="AT29" s="409"/>
      <c r="AU29" s="409"/>
      <c r="AV29" s="409"/>
      <c r="AW29" s="409"/>
      <c r="AX29" s="468"/>
      <c r="AY29" s="475"/>
      <c r="AZ29" s="476"/>
      <c r="BA29" s="476"/>
      <c r="BB29" s="477"/>
      <c r="BC29" s="469" t="s">
        <v>191</v>
      </c>
      <c r="BD29" s="470"/>
      <c r="BE29" s="470"/>
      <c r="BF29" s="470"/>
      <c r="BG29" s="470"/>
      <c r="BH29" s="470"/>
      <c r="BI29" s="470"/>
      <c r="BJ29" s="470"/>
      <c r="BK29" s="470"/>
      <c r="BL29" s="470"/>
      <c r="BM29" s="471"/>
      <c r="BN29" s="455">
        <v>2754629</v>
      </c>
      <c r="BO29" s="456"/>
      <c r="BP29" s="456"/>
      <c r="BQ29" s="456"/>
      <c r="BR29" s="456"/>
      <c r="BS29" s="456"/>
      <c r="BT29" s="456"/>
      <c r="BU29" s="457"/>
      <c r="BV29" s="455">
        <v>1974357</v>
      </c>
      <c r="BW29" s="456"/>
      <c r="BX29" s="456"/>
      <c r="BY29" s="456"/>
      <c r="BZ29" s="456"/>
      <c r="CA29" s="456"/>
      <c r="CB29" s="456"/>
      <c r="CC29" s="457"/>
      <c r="CD29" s="196"/>
      <c r="CE29" s="487"/>
      <c r="CF29" s="487"/>
      <c r="CG29" s="487"/>
      <c r="CH29" s="487"/>
      <c r="CI29" s="487"/>
      <c r="CJ29" s="487"/>
      <c r="CK29" s="487"/>
      <c r="CL29" s="487"/>
      <c r="CM29" s="487"/>
      <c r="CN29" s="487"/>
      <c r="CO29" s="487"/>
      <c r="CP29" s="487"/>
      <c r="CQ29" s="487"/>
      <c r="CR29" s="487"/>
      <c r="CS29" s="488"/>
      <c r="CT29" s="452"/>
      <c r="CU29" s="453"/>
      <c r="CV29" s="453"/>
      <c r="CW29" s="453"/>
      <c r="CX29" s="453"/>
      <c r="CY29" s="453"/>
      <c r="CZ29" s="453"/>
      <c r="DA29" s="454"/>
      <c r="DB29" s="452"/>
      <c r="DC29" s="453"/>
      <c r="DD29" s="453"/>
      <c r="DE29" s="453"/>
      <c r="DF29" s="453"/>
      <c r="DG29" s="453"/>
      <c r="DH29" s="453"/>
      <c r="DI29" s="454"/>
    </row>
    <row r="30" spans="1:113" ht="18.75" customHeight="1" thickBot="1" x14ac:dyDescent="0.2">
      <c r="A30" s="181"/>
      <c r="B30" s="437"/>
      <c r="C30" s="438"/>
      <c r="D30" s="439"/>
      <c r="E30" s="416"/>
      <c r="F30" s="417"/>
      <c r="G30" s="417"/>
      <c r="H30" s="417"/>
      <c r="I30" s="417"/>
      <c r="J30" s="417"/>
      <c r="K30" s="418"/>
      <c r="L30" s="419"/>
      <c r="M30" s="420"/>
      <c r="N30" s="420"/>
      <c r="O30" s="420"/>
      <c r="P30" s="421"/>
      <c r="Q30" s="419"/>
      <c r="R30" s="420"/>
      <c r="S30" s="420"/>
      <c r="T30" s="420"/>
      <c r="U30" s="420"/>
      <c r="V30" s="421"/>
      <c r="W30" s="422" t="s">
        <v>192</v>
      </c>
      <c r="X30" s="423"/>
      <c r="Y30" s="423"/>
      <c r="Z30" s="423"/>
      <c r="AA30" s="423"/>
      <c r="AB30" s="423"/>
      <c r="AC30" s="423"/>
      <c r="AD30" s="423"/>
      <c r="AE30" s="423"/>
      <c r="AF30" s="423"/>
      <c r="AG30" s="424"/>
      <c r="AH30" s="425">
        <v>98.4</v>
      </c>
      <c r="AI30" s="426"/>
      <c r="AJ30" s="426"/>
      <c r="AK30" s="426"/>
      <c r="AL30" s="426"/>
      <c r="AM30" s="426"/>
      <c r="AN30" s="426"/>
      <c r="AO30" s="426"/>
      <c r="AP30" s="426"/>
      <c r="AQ30" s="426"/>
      <c r="AR30" s="426"/>
      <c r="AS30" s="426"/>
      <c r="AT30" s="426"/>
      <c r="AU30" s="426"/>
      <c r="AV30" s="426"/>
      <c r="AW30" s="426"/>
      <c r="AX30" s="427"/>
      <c r="AY30" s="478"/>
      <c r="AZ30" s="479"/>
      <c r="BA30" s="479"/>
      <c r="BB30" s="480"/>
      <c r="BC30" s="428" t="s">
        <v>53</v>
      </c>
      <c r="BD30" s="429"/>
      <c r="BE30" s="429"/>
      <c r="BF30" s="429"/>
      <c r="BG30" s="429"/>
      <c r="BH30" s="429"/>
      <c r="BI30" s="429"/>
      <c r="BJ30" s="429"/>
      <c r="BK30" s="429"/>
      <c r="BL30" s="429"/>
      <c r="BM30" s="430"/>
      <c r="BN30" s="489">
        <v>5440110</v>
      </c>
      <c r="BO30" s="490"/>
      <c r="BP30" s="490"/>
      <c r="BQ30" s="490"/>
      <c r="BR30" s="490"/>
      <c r="BS30" s="490"/>
      <c r="BT30" s="490"/>
      <c r="BU30" s="491"/>
      <c r="BV30" s="489">
        <v>5630744</v>
      </c>
      <c r="BW30" s="490"/>
      <c r="BX30" s="490"/>
      <c r="BY30" s="490"/>
      <c r="BZ30" s="490"/>
      <c r="CA30" s="490"/>
      <c r="CB30" s="490"/>
      <c r="CC30" s="491"/>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414" t="s">
        <v>193</v>
      </c>
      <c r="D32" s="414"/>
      <c r="E32" s="414"/>
      <c r="F32" s="414"/>
      <c r="G32" s="414"/>
      <c r="H32" s="414"/>
      <c r="I32" s="414"/>
      <c r="J32" s="414"/>
      <c r="K32" s="414"/>
      <c r="L32" s="414"/>
      <c r="M32" s="414"/>
      <c r="N32" s="414"/>
      <c r="O32" s="414"/>
      <c r="P32" s="414"/>
      <c r="Q32" s="414"/>
      <c r="R32" s="414"/>
      <c r="S32" s="414"/>
      <c r="U32" s="415" t="s">
        <v>194</v>
      </c>
      <c r="V32" s="415"/>
      <c r="W32" s="415"/>
      <c r="X32" s="415"/>
      <c r="Y32" s="415"/>
      <c r="Z32" s="415"/>
      <c r="AA32" s="415"/>
      <c r="AB32" s="415"/>
      <c r="AC32" s="415"/>
      <c r="AD32" s="415"/>
      <c r="AE32" s="415"/>
      <c r="AF32" s="415"/>
      <c r="AG32" s="415"/>
      <c r="AH32" s="415"/>
      <c r="AI32" s="415"/>
      <c r="AJ32" s="415"/>
      <c r="AK32" s="415"/>
      <c r="AM32" s="415" t="s">
        <v>195</v>
      </c>
      <c r="AN32" s="415"/>
      <c r="AO32" s="415"/>
      <c r="AP32" s="415"/>
      <c r="AQ32" s="415"/>
      <c r="AR32" s="415"/>
      <c r="AS32" s="415"/>
      <c r="AT32" s="415"/>
      <c r="AU32" s="415"/>
      <c r="AV32" s="415"/>
      <c r="AW32" s="415"/>
      <c r="AX32" s="415"/>
      <c r="AY32" s="415"/>
      <c r="AZ32" s="415"/>
      <c r="BA32" s="415"/>
      <c r="BB32" s="415"/>
      <c r="BC32" s="415"/>
      <c r="BE32" s="415" t="s">
        <v>196</v>
      </c>
      <c r="BF32" s="415"/>
      <c r="BG32" s="415"/>
      <c r="BH32" s="415"/>
      <c r="BI32" s="415"/>
      <c r="BJ32" s="415"/>
      <c r="BK32" s="415"/>
      <c r="BL32" s="415"/>
      <c r="BM32" s="415"/>
      <c r="BN32" s="415"/>
      <c r="BO32" s="415"/>
      <c r="BP32" s="415"/>
      <c r="BQ32" s="415"/>
      <c r="BR32" s="415"/>
      <c r="BS32" s="415"/>
      <c r="BT32" s="415"/>
      <c r="BU32" s="415"/>
      <c r="BW32" s="415" t="s">
        <v>197</v>
      </c>
      <c r="BX32" s="415"/>
      <c r="BY32" s="415"/>
      <c r="BZ32" s="415"/>
      <c r="CA32" s="415"/>
      <c r="CB32" s="415"/>
      <c r="CC32" s="415"/>
      <c r="CD32" s="415"/>
      <c r="CE32" s="415"/>
      <c r="CF32" s="415"/>
      <c r="CG32" s="415"/>
      <c r="CH32" s="415"/>
      <c r="CI32" s="415"/>
      <c r="CJ32" s="415"/>
      <c r="CK32" s="415"/>
      <c r="CL32" s="415"/>
      <c r="CM32" s="415"/>
      <c r="CO32" s="415" t="s">
        <v>198</v>
      </c>
      <c r="CP32" s="415"/>
      <c r="CQ32" s="415"/>
      <c r="CR32" s="415"/>
      <c r="CS32" s="415"/>
      <c r="CT32" s="415"/>
      <c r="CU32" s="415"/>
      <c r="CV32" s="415"/>
      <c r="CW32" s="415"/>
      <c r="CX32" s="415"/>
      <c r="CY32" s="415"/>
      <c r="CZ32" s="415"/>
      <c r="DA32" s="415"/>
      <c r="DB32" s="415"/>
      <c r="DC32" s="415"/>
      <c r="DD32" s="415"/>
      <c r="DE32" s="415"/>
      <c r="DI32" s="204"/>
    </row>
    <row r="33" spans="1:113" ht="13.5" customHeight="1" x14ac:dyDescent="0.15">
      <c r="A33" s="181"/>
      <c r="B33" s="205"/>
      <c r="C33" s="407" t="s">
        <v>199</v>
      </c>
      <c r="D33" s="407"/>
      <c r="E33" s="406" t="s">
        <v>200</v>
      </c>
      <c r="F33" s="406"/>
      <c r="G33" s="406"/>
      <c r="H33" s="406"/>
      <c r="I33" s="406"/>
      <c r="J33" s="406"/>
      <c r="K33" s="406"/>
      <c r="L33" s="406"/>
      <c r="M33" s="406"/>
      <c r="N33" s="406"/>
      <c r="O33" s="406"/>
      <c r="P33" s="406"/>
      <c r="Q33" s="406"/>
      <c r="R33" s="406"/>
      <c r="S33" s="406"/>
      <c r="T33" s="206"/>
      <c r="U33" s="407" t="s">
        <v>199</v>
      </c>
      <c r="V33" s="407"/>
      <c r="W33" s="406" t="s">
        <v>200</v>
      </c>
      <c r="X33" s="406"/>
      <c r="Y33" s="406"/>
      <c r="Z33" s="406"/>
      <c r="AA33" s="406"/>
      <c r="AB33" s="406"/>
      <c r="AC33" s="406"/>
      <c r="AD33" s="406"/>
      <c r="AE33" s="406"/>
      <c r="AF33" s="406"/>
      <c r="AG33" s="406"/>
      <c r="AH33" s="406"/>
      <c r="AI33" s="406"/>
      <c r="AJ33" s="406"/>
      <c r="AK33" s="406"/>
      <c r="AL33" s="206"/>
      <c r="AM33" s="407" t="s">
        <v>199</v>
      </c>
      <c r="AN33" s="407"/>
      <c r="AO33" s="406" t="s">
        <v>200</v>
      </c>
      <c r="AP33" s="406"/>
      <c r="AQ33" s="406"/>
      <c r="AR33" s="406"/>
      <c r="AS33" s="406"/>
      <c r="AT33" s="406"/>
      <c r="AU33" s="406"/>
      <c r="AV33" s="406"/>
      <c r="AW33" s="406"/>
      <c r="AX33" s="406"/>
      <c r="AY33" s="406"/>
      <c r="AZ33" s="406"/>
      <c r="BA33" s="406"/>
      <c r="BB33" s="406"/>
      <c r="BC33" s="406"/>
      <c r="BD33" s="207"/>
      <c r="BE33" s="406" t="s">
        <v>201</v>
      </c>
      <c r="BF33" s="406"/>
      <c r="BG33" s="406" t="s">
        <v>202</v>
      </c>
      <c r="BH33" s="406"/>
      <c r="BI33" s="406"/>
      <c r="BJ33" s="406"/>
      <c r="BK33" s="406"/>
      <c r="BL33" s="406"/>
      <c r="BM33" s="406"/>
      <c r="BN33" s="406"/>
      <c r="BO33" s="406"/>
      <c r="BP33" s="406"/>
      <c r="BQ33" s="406"/>
      <c r="BR33" s="406"/>
      <c r="BS33" s="406"/>
      <c r="BT33" s="406"/>
      <c r="BU33" s="406"/>
      <c r="BV33" s="207"/>
      <c r="BW33" s="407" t="s">
        <v>201</v>
      </c>
      <c r="BX33" s="407"/>
      <c r="BY33" s="406" t="s">
        <v>203</v>
      </c>
      <c r="BZ33" s="406"/>
      <c r="CA33" s="406"/>
      <c r="CB33" s="406"/>
      <c r="CC33" s="406"/>
      <c r="CD33" s="406"/>
      <c r="CE33" s="406"/>
      <c r="CF33" s="406"/>
      <c r="CG33" s="406"/>
      <c r="CH33" s="406"/>
      <c r="CI33" s="406"/>
      <c r="CJ33" s="406"/>
      <c r="CK33" s="406"/>
      <c r="CL33" s="406"/>
      <c r="CM33" s="406"/>
      <c r="CN33" s="206"/>
      <c r="CO33" s="407" t="s">
        <v>199</v>
      </c>
      <c r="CP33" s="407"/>
      <c r="CQ33" s="406" t="s">
        <v>204</v>
      </c>
      <c r="CR33" s="406"/>
      <c r="CS33" s="406"/>
      <c r="CT33" s="406"/>
      <c r="CU33" s="406"/>
      <c r="CV33" s="406"/>
      <c r="CW33" s="406"/>
      <c r="CX33" s="406"/>
      <c r="CY33" s="406"/>
      <c r="CZ33" s="406"/>
      <c r="DA33" s="406"/>
      <c r="DB33" s="406"/>
      <c r="DC33" s="406"/>
      <c r="DD33" s="406"/>
      <c r="DE33" s="406"/>
      <c r="DF33" s="206"/>
      <c r="DG33" s="405" t="s">
        <v>205</v>
      </c>
      <c r="DH33" s="405"/>
      <c r="DI33" s="208"/>
    </row>
    <row r="34" spans="1:113" ht="32.25" customHeight="1" x14ac:dyDescent="0.15">
      <c r="A34" s="181"/>
      <c r="B34" s="205"/>
      <c r="C34" s="403">
        <f>IF(E34="","",1)</f>
        <v>1</v>
      </c>
      <c r="D34" s="403"/>
      <c r="E34" s="404" t="str">
        <f>IF('各会計、関係団体の財政状況及び健全化判断比率'!B7="","",'各会計、関係団体の財政状況及び健全化判断比率'!B7)</f>
        <v>一般会計</v>
      </c>
      <c r="F34" s="404"/>
      <c r="G34" s="404"/>
      <c r="H34" s="404"/>
      <c r="I34" s="404"/>
      <c r="J34" s="404"/>
      <c r="K34" s="404"/>
      <c r="L34" s="404"/>
      <c r="M34" s="404"/>
      <c r="N34" s="404"/>
      <c r="O34" s="404"/>
      <c r="P34" s="404"/>
      <c r="Q34" s="404"/>
      <c r="R34" s="404"/>
      <c r="S34" s="404"/>
      <c r="T34" s="181"/>
      <c r="U34" s="403">
        <f>IF(W34="","",MAX(C34:D43)+1)</f>
        <v>5</v>
      </c>
      <c r="V34" s="403"/>
      <c r="W34" s="404" t="str">
        <f>IF('各会計、関係団体の財政状況及び健全化判断比率'!B28="","",'各会計、関係団体の財政状況及び健全化判断比率'!B28)</f>
        <v>国民健康保険事業</v>
      </c>
      <c r="X34" s="404"/>
      <c r="Y34" s="404"/>
      <c r="Z34" s="404"/>
      <c r="AA34" s="404"/>
      <c r="AB34" s="404"/>
      <c r="AC34" s="404"/>
      <c r="AD34" s="404"/>
      <c r="AE34" s="404"/>
      <c r="AF34" s="404"/>
      <c r="AG34" s="404"/>
      <c r="AH34" s="404"/>
      <c r="AI34" s="404"/>
      <c r="AJ34" s="404"/>
      <c r="AK34" s="404"/>
      <c r="AL34" s="181"/>
      <c r="AM34" s="403">
        <f>IF(AO34="","",MAX(C34:D43,U34:V43)+1)</f>
        <v>9</v>
      </c>
      <c r="AN34" s="403"/>
      <c r="AO34" s="404" t="str">
        <f>IF('各会計、関係団体の財政状況及び健全化判断比率'!B32="","",'各会計、関係団体の財政状況及び健全化判断比率'!B32)</f>
        <v>水道事業</v>
      </c>
      <c r="AP34" s="404"/>
      <c r="AQ34" s="404"/>
      <c r="AR34" s="404"/>
      <c r="AS34" s="404"/>
      <c r="AT34" s="404"/>
      <c r="AU34" s="404"/>
      <c r="AV34" s="404"/>
      <c r="AW34" s="404"/>
      <c r="AX34" s="404"/>
      <c r="AY34" s="404"/>
      <c r="AZ34" s="404"/>
      <c r="BA34" s="404"/>
      <c r="BB34" s="404"/>
      <c r="BC34" s="404"/>
      <c r="BD34" s="181"/>
      <c r="BE34" s="403">
        <f>IF(BG34="","",MAX(C34:D43,U34:V43,AM34:AN43)+1)</f>
        <v>12</v>
      </c>
      <c r="BF34" s="403"/>
      <c r="BG34" s="404" t="str">
        <f>IF('各会計、関係団体の財政状況及び健全化判断比率'!B35="","",'各会計、関係団体の財政状況及び健全化判断比率'!B35)</f>
        <v>浄化槽設置事業</v>
      </c>
      <c r="BH34" s="404"/>
      <c r="BI34" s="404"/>
      <c r="BJ34" s="404"/>
      <c r="BK34" s="404"/>
      <c r="BL34" s="404"/>
      <c r="BM34" s="404"/>
      <c r="BN34" s="404"/>
      <c r="BO34" s="404"/>
      <c r="BP34" s="404"/>
      <c r="BQ34" s="404"/>
      <c r="BR34" s="404"/>
      <c r="BS34" s="404"/>
      <c r="BT34" s="404"/>
      <c r="BU34" s="404"/>
      <c r="BV34" s="181"/>
      <c r="BW34" s="403">
        <f>IF(BY34="","",MAX(C34:D43,U34:V43,AM34:AN43,BE34:BF43)+1)</f>
        <v>15</v>
      </c>
      <c r="BX34" s="403"/>
      <c r="BY34" s="404" t="str">
        <f>IF('各会計、関係団体の財政状況及び健全化判断比率'!B68="","",'各会計、関係団体の財政状況及び健全化判断比率'!B68)</f>
        <v>島根県市町村総合事務組合</v>
      </c>
      <c r="BZ34" s="404"/>
      <c r="CA34" s="404"/>
      <c r="CB34" s="404"/>
      <c r="CC34" s="404"/>
      <c r="CD34" s="404"/>
      <c r="CE34" s="404"/>
      <c r="CF34" s="404"/>
      <c r="CG34" s="404"/>
      <c r="CH34" s="404"/>
      <c r="CI34" s="404"/>
      <c r="CJ34" s="404"/>
      <c r="CK34" s="404"/>
      <c r="CL34" s="404"/>
      <c r="CM34" s="404"/>
      <c r="CN34" s="181"/>
      <c r="CO34" s="403">
        <f>IF(CQ34="","",MAX(C34:D43,U34:V43,AM34:AN43,BE34:BF43,BW34:BX43)+1)</f>
        <v>20</v>
      </c>
      <c r="CP34" s="403"/>
      <c r="CQ34" s="404" t="str">
        <f>IF('各会計、関係団体の財政状況及び健全化判断比率'!BS7="","",'各会計、関係団体の財政状況及び健全化判断比率'!BS7)</f>
        <v>出雲市土地開発公社</v>
      </c>
      <c r="CR34" s="404"/>
      <c r="CS34" s="404"/>
      <c r="CT34" s="404"/>
      <c r="CU34" s="404"/>
      <c r="CV34" s="404"/>
      <c r="CW34" s="404"/>
      <c r="CX34" s="404"/>
      <c r="CY34" s="404"/>
      <c r="CZ34" s="404"/>
      <c r="DA34" s="404"/>
      <c r="DB34" s="404"/>
      <c r="DC34" s="404"/>
      <c r="DD34" s="404"/>
      <c r="DE34" s="404"/>
      <c r="DG34" s="401" t="str">
        <f>IF('各会計、関係団体の財政状況及び健全化判断比率'!BR7="","",'各会計、関係団体の財政状況及び健全化判断比率'!BR7)</f>
        <v>〇</v>
      </c>
      <c r="DH34" s="401"/>
      <c r="DI34" s="208"/>
    </row>
    <row r="35" spans="1:113" ht="32.25" customHeight="1" x14ac:dyDescent="0.15">
      <c r="A35" s="181"/>
      <c r="B35" s="205"/>
      <c r="C35" s="403">
        <f>IF(E35="","",C34+1)</f>
        <v>2</v>
      </c>
      <c r="D35" s="403"/>
      <c r="E35" s="404" t="str">
        <f>IF('各会計、関係団体の財政状況及び健全化判断比率'!B8="","",'各会計、関係団体の財政状況及び健全化判断比率'!B8)</f>
        <v>診療所事業</v>
      </c>
      <c r="F35" s="404"/>
      <c r="G35" s="404"/>
      <c r="H35" s="404"/>
      <c r="I35" s="404"/>
      <c r="J35" s="404"/>
      <c r="K35" s="404"/>
      <c r="L35" s="404"/>
      <c r="M35" s="404"/>
      <c r="N35" s="404"/>
      <c r="O35" s="404"/>
      <c r="P35" s="404"/>
      <c r="Q35" s="404"/>
      <c r="R35" s="404"/>
      <c r="S35" s="404"/>
      <c r="T35" s="181"/>
      <c r="U35" s="403">
        <f>IF(W35="","",U34+1)</f>
        <v>6</v>
      </c>
      <c r="V35" s="403"/>
      <c r="W35" s="404" t="str">
        <f>IF('各会計、関係団体の財政状況及び健全化判断比率'!B29="","",'各会計、関係団体の財政状況及び健全化判断比率'!B29)</f>
        <v>国民健康保険橋波診療所事業</v>
      </c>
      <c r="X35" s="404"/>
      <c r="Y35" s="404"/>
      <c r="Z35" s="404"/>
      <c r="AA35" s="404"/>
      <c r="AB35" s="404"/>
      <c r="AC35" s="404"/>
      <c r="AD35" s="404"/>
      <c r="AE35" s="404"/>
      <c r="AF35" s="404"/>
      <c r="AG35" s="404"/>
      <c r="AH35" s="404"/>
      <c r="AI35" s="404"/>
      <c r="AJ35" s="404"/>
      <c r="AK35" s="404"/>
      <c r="AL35" s="181"/>
      <c r="AM35" s="403">
        <f t="shared" ref="AM35:AM43" si="0">IF(AO35="","",AM34+1)</f>
        <v>10</v>
      </c>
      <c r="AN35" s="403"/>
      <c r="AO35" s="404" t="str">
        <f>IF('各会計、関係団体の財政状況及び健全化判断比率'!B33="","",'各会計、関係団体の財政状況及び健全化判断比率'!B33)</f>
        <v>病院事業</v>
      </c>
      <c r="AP35" s="404"/>
      <c r="AQ35" s="404"/>
      <c r="AR35" s="404"/>
      <c r="AS35" s="404"/>
      <c r="AT35" s="404"/>
      <c r="AU35" s="404"/>
      <c r="AV35" s="404"/>
      <c r="AW35" s="404"/>
      <c r="AX35" s="404"/>
      <c r="AY35" s="404"/>
      <c r="AZ35" s="404"/>
      <c r="BA35" s="404"/>
      <c r="BB35" s="404"/>
      <c r="BC35" s="404"/>
      <c r="BD35" s="181"/>
      <c r="BE35" s="403">
        <f t="shared" ref="BE35:BE43" si="1">IF(BG35="","",BE34+1)</f>
        <v>13</v>
      </c>
      <c r="BF35" s="403"/>
      <c r="BG35" s="404" t="str">
        <f>IF('各会計、関係団体の財政状況及び健全化判断比率'!B36="","",'各会計、関係団体の財政状況及び健全化判断比率'!B36)</f>
        <v>風力発電事業</v>
      </c>
      <c r="BH35" s="404"/>
      <c r="BI35" s="404"/>
      <c r="BJ35" s="404"/>
      <c r="BK35" s="404"/>
      <c r="BL35" s="404"/>
      <c r="BM35" s="404"/>
      <c r="BN35" s="404"/>
      <c r="BO35" s="404"/>
      <c r="BP35" s="404"/>
      <c r="BQ35" s="404"/>
      <c r="BR35" s="404"/>
      <c r="BS35" s="404"/>
      <c r="BT35" s="404"/>
      <c r="BU35" s="404"/>
      <c r="BV35" s="181"/>
      <c r="BW35" s="403">
        <f t="shared" ref="BW35:BW43" si="2">IF(BY35="","",BW34+1)</f>
        <v>16</v>
      </c>
      <c r="BX35" s="403"/>
      <c r="BY35" s="404" t="str">
        <f>IF('各会計、関係団体の財政状況及び健全化判断比率'!B69="","",'各会計、関係団体の財政状況及び健全化判断比率'!B69)</f>
        <v>島根県後期高齢者医療広域連合（普通会計）</v>
      </c>
      <c r="BZ35" s="404"/>
      <c r="CA35" s="404"/>
      <c r="CB35" s="404"/>
      <c r="CC35" s="404"/>
      <c r="CD35" s="404"/>
      <c r="CE35" s="404"/>
      <c r="CF35" s="404"/>
      <c r="CG35" s="404"/>
      <c r="CH35" s="404"/>
      <c r="CI35" s="404"/>
      <c r="CJ35" s="404"/>
      <c r="CK35" s="404"/>
      <c r="CL35" s="404"/>
      <c r="CM35" s="404"/>
      <c r="CN35" s="181"/>
      <c r="CO35" s="403">
        <f t="shared" ref="CO35:CO43" si="3">IF(CQ35="","",CO34+1)</f>
        <v>21</v>
      </c>
      <c r="CP35" s="403"/>
      <c r="CQ35" s="404" t="str">
        <f>IF('各会計、関係団体の財政状況及び健全化判断比率'!BS8="","",'各会計、関係団体の財政状況及び健全化判断比率'!BS8)</f>
        <v>公益財団法人出雲市芸術文化振興財団</v>
      </c>
      <c r="CR35" s="404"/>
      <c r="CS35" s="404"/>
      <c r="CT35" s="404"/>
      <c r="CU35" s="404"/>
      <c r="CV35" s="404"/>
      <c r="CW35" s="404"/>
      <c r="CX35" s="404"/>
      <c r="CY35" s="404"/>
      <c r="CZ35" s="404"/>
      <c r="DA35" s="404"/>
      <c r="DB35" s="404"/>
      <c r="DC35" s="404"/>
      <c r="DD35" s="404"/>
      <c r="DE35" s="404"/>
      <c r="DG35" s="401" t="str">
        <f>IF('各会計、関係団体の財政状況及び健全化判断比率'!BR8="","",'各会計、関係団体の財政状況及び健全化判断比率'!BR8)</f>
        <v/>
      </c>
      <c r="DH35" s="401"/>
      <c r="DI35" s="208"/>
    </row>
    <row r="36" spans="1:113" ht="32.25" customHeight="1" x14ac:dyDescent="0.15">
      <c r="A36" s="181"/>
      <c r="B36" s="205"/>
      <c r="C36" s="403">
        <f>IF(E36="","",C35+1)</f>
        <v>3</v>
      </c>
      <c r="D36" s="403"/>
      <c r="E36" s="404" t="str">
        <f>IF('各会計、関係団体の財政状況及び健全化判断比率'!B9="","",'各会計、関係団体の財政状況及び健全化判断比率'!B9)</f>
        <v>ご縁ネット事業</v>
      </c>
      <c r="F36" s="404"/>
      <c r="G36" s="404"/>
      <c r="H36" s="404"/>
      <c r="I36" s="404"/>
      <c r="J36" s="404"/>
      <c r="K36" s="404"/>
      <c r="L36" s="404"/>
      <c r="M36" s="404"/>
      <c r="N36" s="404"/>
      <c r="O36" s="404"/>
      <c r="P36" s="404"/>
      <c r="Q36" s="404"/>
      <c r="R36" s="404"/>
      <c r="S36" s="404"/>
      <c r="T36" s="181"/>
      <c r="U36" s="403">
        <f t="shared" ref="U36:U43" si="4">IF(W36="","",U35+1)</f>
        <v>7</v>
      </c>
      <c r="V36" s="403"/>
      <c r="W36" s="404" t="str">
        <f>IF('各会計、関係団体の財政状況及び健全化判断比率'!B30="","",'各会計、関係団体の財政状況及び健全化判断比率'!B30)</f>
        <v>介護保険事業</v>
      </c>
      <c r="X36" s="404"/>
      <c r="Y36" s="404"/>
      <c r="Z36" s="404"/>
      <c r="AA36" s="404"/>
      <c r="AB36" s="404"/>
      <c r="AC36" s="404"/>
      <c r="AD36" s="404"/>
      <c r="AE36" s="404"/>
      <c r="AF36" s="404"/>
      <c r="AG36" s="404"/>
      <c r="AH36" s="404"/>
      <c r="AI36" s="404"/>
      <c r="AJ36" s="404"/>
      <c r="AK36" s="404"/>
      <c r="AL36" s="181"/>
      <c r="AM36" s="403">
        <f t="shared" si="0"/>
        <v>11</v>
      </c>
      <c r="AN36" s="403"/>
      <c r="AO36" s="404" t="str">
        <f>IF('各会計、関係団体の財政状況及び健全化判断比率'!B34="","",'各会計、関係団体の財政状況及び健全化判断比率'!B34)</f>
        <v>下水道事業</v>
      </c>
      <c r="AP36" s="404"/>
      <c r="AQ36" s="404"/>
      <c r="AR36" s="404"/>
      <c r="AS36" s="404"/>
      <c r="AT36" s="404"/>
      <c r="AU36" s="404"/>
      <c r="AV36" s="404"/>
      <c r="AW36" s="404"/>
      <c r="AX36" s="404"/>
      <c r="AY36" s="404"/>
      <c r="AZ36" s="404"/>
      <c r="BA36" s="404"/>
      <c r="BB36" s="404"/>
      <c r="BC36" s="404"/>
      <c r="BD36" s="181"/>
      <c r="BE36" s="403">
        <f t="shared" si="1"/>
        <v>14</v>
      </c>
      <c r="BF36" s="403"/>
      <c r="BG36" s="404" t="str">
        <f>IF('各会計、関係団体の財政状況及び健全化判断比率'!B37="","",'各会計、関係団体の財政状況及び健全化判断比率'!B37)</f>
        <v>企業用地造成事業</v>
      </c>
      <c r="BH36" s="404"/>
      <c r="BI36" s="404"/>
      <c r="BJ36" s="404"/>
      <c r="BK36" s="404"/>
      <c r="BL36" s="404"/>
      <c r="BM36" s="404"/>
      <c r="BN36" s="404"/>
      <c r="BO36" s="404"/>
      <c r="BP36" s="404"/>
      <c r="BQ36" s="404"/>
      <c r="BR36" s="404"/>
      <c r="BS36" s="404"/>
      <c r="BT36" s="404"/>
      <c r="BU36" s="404"/>
      <c r="BV36" s="181"/>
      <c r="BW36" s="403">
        <f t="shared" si="2"/>
        <v>17</v>
      </c>
      <c r="BX36" s="403"/>
      <c r="BY36" s="404" t="str">
        <f>IF('各会計、関係団体の財政状況及び健全化判断比率'!B70="","",'各会計、関係団体の財政状況及び健全化判断比率'!B70)</f>
        <v>島根県後期高齢者医療広域連合（特別会計）</v>
      </c>
      <c r="BZ36" s="404"/>
      <c r="CA36" s="404"/>
      <c r="CB36" s="404"/>
      <c r="CC36" s="404"/>
      <c r="CD36" s="404"/>
      <c r="CE36" s="404"/>
      <c r="CF36" s="404"/>
      <c r="CG36" s="404"/>
      <c r="CH36" s="404"/>
      <c r="CI36" s="404"/>
      <c r="CJ36" s="404"/>
      <c r="CK36" s="404"/>
      <c r="CL36" s="404"/>
      <c r="CM36" s="404"/>
      <c r="CN36" s="181"/>
      <c r="CO36" s="403">
        <f t="shared" si="3"/>
        <v>22</v>
      </c>
      <c r="CP36" s="403"/>
      <c r="CQ36" s="404" t="str">
        <f>IF('各会計、関係団体の財政状況及び健全化判断比率'!BS9="","",'各会計、関係団体の財政状況及び健全化判断比率'!BS9)</f>
        <v>一般財団法人出雲市都市公社</v>
      </c>
      <c r="CR36" s="404"/>
      <c r="CS36" s="404"/>
      <c r="CT36" s="404"/>
      <c r="CU36" s="404"/>
      <c r="CV36" s="404"/>
      <c r="CW36" s="404"/>
      <c r="CX36" s="404"/>
      <c r="CY36" s="404"/>
      <c r="CZ36" s="404"/>
      <c r="DA36" s="404"/>
      <c r="DB36" s="404"/>
      <c r="DC36" s="404"/>
      <c r="DD36" s="404"/>
      <c r="DE36" s="404"/>
      <c r="DG36" s="401" t="str">
        <f>IF('各会計、関係団体の財政状況及び健全化判断比率'!BR9="","",'各会計、関係団体の財政状況及び健全化判断比率'!BR9)</f>
        <v/>
      </c>
      <c r="DH36" s="401"/>
      <c r="DI36" s="208"/>
    </row>
    <row r="37" spans="1:113" ht="32.25" customHeight="1" x14ac:dyDescent="0.15">
      <c r="A37" s="181"/>
      <c r="B37" s="205"/>
      <c r="C37" s="403">
        <f>IF(E37="","",C36+1)</f>
        <v>4</v>
      </c>
      <c r="D37" s="403"/>
      <c r="E37" s="404" t="str">
        <f>IF('各会計、関係団体の財政状況及び健全化判断比率'!B10="","",'各会計、関係団体の財政状況及び健全化判断比率'!B10)</f>
        <v>高野令一育英奨学事業</v>
      </c>
      <c r="F37" s="404"/>
      <c r="G37" s="404"/>
      <c r="H37" s="404"/>
      <c r="I37" s="404"/>
      <c r="J37" s="404"/>
      <c r="K37" s="404"/>
      <c r="L37" s="404"/>
      <c r="M37" s="404"/>
      <c r="N37" s="404"/>
      <c r="O37" s="404"/>
      <c r="P37" s="404"/>
      <c r="Q37" s="404"/>
      <c r="R37" s="404"/>
      <c r="S37" s="404"/>
      <c r="T37" s="181"/>
      <c r="U37" s="403">
        <f t="shared" si="4"/>
        <v>8</v>
      </c>
      <c r="V37" s="403"/>
      <c r="W37" s="404" t="str">
        <f>IF('各会計、関係団体の財政状況及び健全化判断比率'!B31="","",'各会計、関係団体の財政状況及び健全化判断比率'!B31)</f>
        <v>後期高齢者医療事業</v>
      </c>
      <c r="X37" s="404"/>
      <c r="Y37" s="404"/>
      <c r="Z37" s="404"/>
      <c r="AA37" s="404"/>
      <c r="AB37" s="404"/>
      <c r="AC37" s="404"/>
      <c r="AD37" s="404"/>
      <c r="AE37" s="404"/>
      <c r="AF37" s="404"/>
      <c r="AG37" s="404"/>
      <c r="AH37" s="404"/>
      <c r="AI37" s="404"/>
      <c r="AJ37" s="404"/>
      <c r="AK37" s="404"/>
      <c r="AL37" s="181"/>
      <c r="AM37" s="403" t="str">
        <f t="shared" si="0"/>
        <v/>
      </c>
      <c r="AN37" s="403"/>
      <c r="AO37" s="404"/>
      <c r="AP37" s="404"/>
      <c r="AQ37" s="404"/>
      <c r="AR37" s="404"/>
      <c r="AS37" s="404"/>
      <c r="AT37" s="404"/>
      <c r="AU37" s="404"/>
      <c r="AV37" s="404"/>
      <c r="AW37" s="404"/>
      <c r="AX37" s="404"/>
      <c r="AY37" s="404"/>
      <c r="AZ37" s="404"/>
      <c r="BA37" s="404"/>
      <c r="BB37" s="404"/>
      <c r="BC37" s="404"/>
      <c r="BD37" s="181"/>
      <c r="BE37" s="403" t="str">
        <f t="shared" si="1"/>
        <v/>
      </c>
      <c r="BF37" s="403"/>
      <c r="BG37" s="404"/>
      <c r="BH37" s="404"/>
      <c r="BI37" s="404"/>
      <c r="BJ37" s="404"/>
      <c r="BK37" s="404"/>
      <c r="BL37" s="404"/>
      <c r="BM37" s="404"/>
      <c r="BN37" s="404"/>
      <c r="BO37" s="404"/>
      <c r="BP37" s="404"/>
      <c r="BQ37" s="404"/>
      <c r="BR37" s="404"/>
      <c r="BS37" s="404"/>
      <c r="BT37" s="404"/>
      <c r="BU37" s="404"/>
      <c r="BV37" s="181"/>
      <c r="BW37" s="403">
        <f t="shared" si="2"/>
        <v>18</v>
      </c>
      <c r="BX37" s="403"/>
      <c r="BY37" s="404" t="str">
        <f>IF('各会計、関係団体の財政状況及び健全化判断比率'!B71="","",'各会計、関係団体の財政状況及び健全化判断比率'!B71)</f>
        <v>斐川宍道水道企業団（上水道会計）</v>
      </c>
      <c r="BZ37" s="404"/>
      <c r="CA37" s="404"/>
      <c r="CB37" s="404"/>
      <c r="CC37" s="404"/>
      <c r="CD37" s="404"/>
      <c r="CE37" s="404"/>
      <c r="CF37" s="404"/>
      <c r="CG37" s="404"/>
      <c r="CH37" s="404"/>
      <c r="CI37" s="404"/>
      <c r="CJ37" s="404"/>
      <c r="CK37" s="404"/>
      <c r="CL37" s="404"/>
      <c r="CM37" s="404"/>
      <c r="CN37" s="181"/>
      <c r="CO37" s="403">
        <f t="shared" si="3"/>
        <v>23</v>
      </c>
      <c r="CP37" s="403"/>
      <c r="CQ37" s="404" t="str">
        <f>IF('各会計、関係団体の財政状況及び健全化判断比率'!BS10="","",'各会計、関係団体の財政状況及び健全化判断比率'!BS10)</f>
        <v>株式会社すばる企画</v>
      </c>
      <c r="CR37" s="404"/>
      <c r="CS37" s="404"/>
      <c r="CT37" s="404"/>
      <c r="CU37" s="404"/>
      <c r="CV37" s="404"/>
      <c r="CW37" s="404"/>
      <c r="CX37" s="404"/>
      <c r="CY37" s="404"/>
      <c r="CZ37" s="404"/>
      <c r="DA37" s="404"/>
      <c r="DB37" s="404"/>
      <c r="DC37" s="404"/>
      <c r="DD37" s="404"/>
      <c r="DE37" s="404"/>
      <c r="DG37" s="401" t="str">
        <f>IF('各会計、関係団体の財政状況及び健全化判断比率'!BR10="","",'各会計、関係団体の財政状況及び健全化判断比率'!BR10)</f>
        <v/>
      </c>
      <c r="DH37" s="401"/>
      <c r="DI37" s="208"/>
    </row>
    <row r="38" spans="1:113" ht="32.25" customHeight="1" x14ac:dyDescent="0.15">
      <c r="A38" s="181"/>
      <c r="B38" s="205"/>
      <c r="C38" s="403" t="str">
        <f t="shared" ref="C38:C43" si="5">IF(E38="","",C37+1)</f>
        <v/>
      </c>
      <c r="D38" s="403"/>
      <c r="E38" s="404" t="str">
        <f>IF('各会計、関係団体の財政状況及び健全化判断比率'!B11="","",'各会計、関係団体の財政状況及び健全化判断比率'!B11)</f>
        <v/>
      </c>
      <c r="F38" s="404"/>
      <c r="G38" s="404"/>
      <c r="H38" s="404"/>
      <c r="I38" s="404"/>
      <c r="J38" s="404"/>
      <c r="K38" s="404"/>
      <c r="L38" s="404"/>
      <c r="M38" s="404"/>
      <c r="N38" s="404"/>
      <c r="O38" s="404"/>
      <c r="P38" s="404"/>
      <c r="Q38" s="404"/>
      <c r="R38" s="404"/>
      <c r="S38" s="404"/>
      <c r="T38" s="181"/>
      <c r="U38" s="403" t="str">
        <f t="shared" si="4"/>
        <v/>
      </c>
      <c r="V38" s="403"/>
      <c r="W38" s="404"/>
      <c r="X38" s="404"/>
      <c r="Y38" s="404"/>
      <c r="Z38" s="404"/>
      <c r="AA38" s="404"/>
      <c r="AB38" s="404"/>
      <c r="AC38" s="404"/>
      <c r="AD38" s="404"/>
      <c r="AE38" s="404"/>
      <c r="AF38" s="404"/>
      <c r="AG38" s="404"/>
      <c r="AH38" s="404"/>
      <c r="AI38" s="404"/>
      <c r="AJ38" s="404"/>
      <c r="AK38" s="404"/>
      <c r="AL38" s="181"/>
      <c r="AM38" s="403" t="str">
        <f t="shared" si="0"/>
        <v/>
      </c>
      <c r="AN38" s="403"/>
      <c r="AO38" s="404"/>
      <c r="AP38" s="404"/>
      <c r="AQ38" s="404"/>
      <c r="AR38" s="404"/>
      <c r="AS38" s="404"/>
      <c r="AT38" s="404"/>
      <c r="AU38" s="404"/>
      <c r="AV38" s="404"/>
      <c r="AW38" s="404"/>
      <c r="AX38" s="404"/>
      <c r="AY38" s="404"/>
      <c r="AZ38" s="404"/>
      <c r="BA38" s="404"/>
      <c r="BB38" s="404"/>
      <c r="BC38" s="404"/>
      <c r="BD38" s="181"/>
      <c r="BE38" s="403" t="str">
        <f t="shared" si="1"/>
        <v/>
      </c>
      <c r="BF38" s="403"/>
      <c r="BG38" s="404"/>
      <c r="BH38" s="404"/>
      <c r="BI38" s="404"/>
      <c r="BJ38" s="404"/>
      <c r="BK38" s="404"/>
      <c r="BL38" s="404"/>
      <c r="BM38" s="404"/>
      <c r="BN38" s="404"/>
      <c r="BO38" s="404"/>
      <c r="BP38" s="404"/>
      <c r="BQ38" s="404"/>
      <c r="BR38" s="404"/>
      <c r="BS38" s="404"/>
      <c r="BT38" s="404"/>
      <c r="BU38" s="404"/>
      <c r="BV38" s="181"/>
      <c r="BW38" s="403">
        <f t="shared" si="2"/>
        <v>19</v>
      </c>
      <c r="BX38" s="403"/>
      <c r="BY38" s="404" t="str">
        <f>IF('各会計、関係団体の財政状況及び健全化判断比率'!B72="","",'各会計、関係団体の財政状況及び健全化判断比率'!B72)</f>
        <v>斐川宍道水道企業団（工業用水事業会計）</v>
      </c>
      <c r="BZ38" s="404"/>
      <c r="CA38" s="404"/>
      <c r="CB38" s="404"/>
      <c r="CC38" s="404"/>
      <c r="CD38" s="404"/>
      <c r="CE38" s="404"/>
      <c r="CF38" s="404"/>
      <c r="CG38" s="404"/>
      <c r="CH38" s="404"/>
      <c r="CI38" s="404"/>
      <c r="CJ38" s="404"/>
      <c r="CK38" s="404"/>
      <c r="CL38" s="404"/>
      <c r="CM38" s="404"/>
      <c r="CN38" s="181"/>
      <c r="CO38" s="403">
        <f t="shared" si="3"/>
        <v>24</v>
      </c>
      <c r="CP38" s="403"/>
      <c r="CQ38" s="404" t="str">
        <f>IF('各会計、関係団体の財政状況及び健全化判断比率'!BS11="","",'各会計、関係団体の財政状況及び健全化判断比率'!BS11)</f>
        <v>出雲ターミナル株式会社</v>
      </c>
      <c r="CR38" s="404"/>
      <c r="CS38" s="404"/>
      <c r="CT38" s="404"/>
      <c r="CU38" s="404"/>
      <c r="CV38" s="404"/>
      <c r="CW38" s="404"/>
      <c r="CX38" s="404"/>
      <c r="CY38" s="404"/>
      <c r="CZ38" s="404"/>
      <c r="DA38" s="404"/>
      <c r="DB38" s="404"/>
      <c r="DC38" s="404"/>
      <c r="DD38" s="404"/>
      <c r="DE38" s="404"/>
      <c r="DG38" s="401" t="str">
        <f>IF('各会計、関係団体の財政状況及び健全化判断比率'!BR11="","",'各会計、関係団体の財政状況及び健全化判断比率'!BR11)</f>
        <v/>
      </c>
      <c r="DH38" s="401"/>
      <c r="DI38" s="208"/>
    </row>
    <row r="39" spans="1:113" ht="32.25" customHeight="1" x14ac:dyDescent="0.15">
      <c r="A39" s="181"/>
      <c r="B39" s="205"/>
      <c r="C39" s="403" t="str">
        <f t="shared" si="5"/>
        <v/>
      </c>
      <c r="D39" s="403"/>
      <c r="E39" s="404" t="str">
        <f>IF('各会計、関係団体の財政状況及び健全化判断比率'!B12="","",'各会計、関係団体の財政状況及び健全化判断比率'!B12)</f>
        <v/>
      </c>
      <c r="F39" s="404"/>
      <c r="G39" s="404"/>
      <c r="H39" s="404"/>
      <c r="I39" s="404"/>
      <c r="J39" s="404"/>
      <c r="K39" s="404"/>
      <c r="L39" s="404"/>
      <c r="M39" s="404"/>
      <c r="N39" s="404"/>
      <c r="O39" s="404"/>
      <c r="P39" s="404"/>
      <c r="Q39" s="404"/>
      <c r="R39" s="404"/>
      <c r="S39" s="404"/>
      <c r="T39" s="181"/>
      <c r="U39" s="403" t="str">
        <f t="shared" si="4"/>
        <v/>
      </c>
      <c r="V39" s="403"/>
      <c r="W39" s="404"/>
      <c r="X39" s="404"/>
      <c r="Y39" s="404"/>
      <c r="Z39" s="404"/>
      <c r="AA39" s="404"/>
      <c r="AB39" s="404"/>
      <c r="AC39" s="404"/>
      <c r="AD39" s="404"/>
      <c r="AE39" s="404"/>
      <c r="AF39" s="404"/>
      <c r="AG39" s="404"/>
      <c r="AH39" s="404"/>
      <c r="AI39" s="404"/>
      <c r="AJ39" s="404"/>
      <c r="AK39" s="404"/>
      <c r="AL39" s="181"/>
      <c r="AM39" s="403" t="str">
        <f t="shared" si="0"/>
        <v/>
      </c>
      <c r="AN39" s="403"/>
      <c r="AO39" s="404"/>
      <c r="AP39" s="404"/>
      <c r="AQ39" s="404"/>
      <c r="AR39" s="404"/>
      <c r="AS39" s="404"/>
      <c r="AT39" s="404"/>
      <c r="AU39" s="404"/>
      <c r="AV39" s="404"/>
      <c r="AW39" s="404"/>
      <c r="AX39" s="404"/>
      <c r="AY39" s="404"/>
      <c r="AZ39" s="404"/>
      <c r="BA39" s="404"/>
      <c r="BB39" s="404"/>
      <c r="BC39" s="404"/>
      <c r="BD39" s="181"/>
      <c r="BE39" s="403" t="str">
        <f t="shared" si="1"/>
        <v/>
      </c>
      <c r="BF39" s="403"/>
      <c r="BG39" s="404"/>
      <c r="BH39" s="404"/>
      <c r="BI39" s="404"/>
      <c r="BJ39" s="404"/>
      <c r="BK39" s="404"/>
      <c r="BL39" s="404"/>
      <c r="BM39" s="404"/>
      <c r="BN39" s="404"/>
      <c r="BO39" s="404"/>
      <c r="BP39" s="404"/>
      <c r="BQ39" s="404"/>
      <c r="BR39" s="404"/>
      <c r="BS39" s="404"/>
      <c r="BT39" s="404"/>
      <c r="BU39" s="404"/>
      <c r="BV39" s="181"/>
      <c r="BW39" s="403" t="str">
        <f t="shared" si="2"/>
        <v/>
      </c>
      <c r="BX39" s="403"/>
      <c r="BY39" s="404" t="str">
        <f>IF('各会計、関係団体の財政状況及び健全化判断比率'!B73="","",'各会計、関係団体の財政状況及び健全化判断比率'!B73)</f>
        <v/>
      </c>
      <c r="BZ39" s="404"/>
      <c r="CA39" s="404"/>
      <c r="CB39" s="404"/>
      <c r="CC39" s="404"/>
      <c r="CD39" s="404"/>
      <c r="CE39" s="404"/>
      <c r="CF39" s="404"/>
      <c r="CG39" s="404"/>
      <c r="CH39" s="404"/>
      <c r="CI39" s="404"/>
      <c r="CJ39" s="404"/>
      <c r="CK39" s="404"/>
      <c r="CL39" s="404"/>
      <c r="CM39" s="404"/>
      <c r="CN39" s="181"/>
      <c r="CO39" s="403">
        <f t="shared" si="3"/>
        <v>25</v>
      </c>
      <c r="CP39" s="403"/>
      <c r="CQ39" s="404" t="str">
        <f>IF('各会計、関係団体の財政状況及び健全化判断比率'!BS12="","",'各会計、関係団体の財政状況及び健全化判断比率'!BS12)</f>
        <v>有限会社エコプラント佐田</v>
      </c>
      <c r="CR39" s="404"/>
      <c r="CS39" s="404"/>
      <c r="CT39" s="404"/>
      <c r="CU39" s="404"/>
      <c r="CV39" s="404"/>
      <c r="CW39" s="404"/>
      <c r="CX39" s="404"/>
      <c r="CY39" s="404"/>
      <c r="CZ39" s="404"/>
      <c r="DA39" s="404"/>
      <c r="DB39" s="404"/>
      <c r="DC39" s="404"/>
      <c r="DD39" s="404"/>
      <c r="DE39" s="404"/>
      <c r="DG39" s="401" t="str">
        <f>IF('各会計、関係団体の財政状況及び健全化判断比率'!BR12="","",'各会計、関係団体の財政状況及び健全化判断比率'!BR12)</f>
        <v/>
      </c>
      <c r="DH39" s="401"/>
      <c r="DI39" s="208"/>
    </row>
    <row r="40" spans="1:113" ht="32.25" customHeight="1" x14ac:dyDescent="0.15">
      <c r="A40" s="181"/>
      <c r="B40" s="205"/>
      <c r="C40" s="403" t="str">
        <f t="shared" si="5"/>
        <v/>
      </c>
      <c r="D40" s="403"/>
      <c r="E40" s="404" t="str">
        <f>IF('各会計、関係団体の財政状況及び健全化判断比率'!B13="","",'各会計、関係団体の財政状況及び健全化判断比率'!B13)</f>
        <v/>
      </c>
      <c r="F40" s="404"/>
      <c r="G40" s="404"/>
      <c r="H40" s="404"/>
      <c r="I40" s="404"/>
      <c r="J40" s="404"/>
      <c r="K40" s="404"/>
      <c r="L40" s="404"/>
      <c r="M40" s="404"/>
      <c r="N40" s="404"/>
      <c r="O40" s="404"/>
      <c r="P40" s="404"/>
      <c r="Q40" s="404"/>
      <c r="R40" s="404"/>
      <c r="S40" s="404"/>
      <c r="T40" s="181"/>
      <c r="U40" s="403" t="str">
        <f t="shared" si="4"/>
        <v/>
      </c>
      <c r="V40" s="403"/>
      <c r="W40" s="404"/>
      <c r="X40" s="404"/>
      <c r="Y40" s="404"/>
      <c r="Z40" s="404"/>
      <c r="AA40" s="404"/>
      <c r="AB40" s="404"/>
      <c r="AC40" s="404"/>
      <c r="AD40" s="404"/>
      <c r="AE40" s="404"/>
      <c r="AF40" s="404"/>
      <c r="AG40" s="404"/>
      <c r="AH40" s="404"/>
      <c r="AI40" s="404"/>
      <c r="AJ40" s="404"/>
      <c r="AK40" s="404"/>
      <c r="AL40" s="181"/>
      <c r="AM40" s="403" t="str">
        <f t="shared" si="0"/>
        <v/>
      </c>
      <c r="AN40" s="403"/>
      <c r="AO40" s="404"/>
      <c r="AP40" s="404"/>
      <c r="AQ40" s="404"/>
      <c r="AR40" s="404"/>
      <c r="AS40" s="404"/>
      <c r="AT40" s="404"/>
      <c r="AU40" s="404"/>
      <c r="AV40" s="404"/>
      <c r="AW40" s="404"/>
      <c r="AX40" s="404"/>
      <c r="AY40" s="404"/>
      <c r="AZ40" s="404"/>
      <c r="BA40" s="404"/>
      <c r="BB40" s="404"/>
      <c r="BC40" s="404"/>
      <c r="BD40" s="181"/>
      <c r="BE40" s="403" t="str">
        <f t="shared" si="1"/>
        <v/>
      </c>
      <c r="BF40" s="403"/>
      <c r="BG40" s="404"/>
      <c r="BH40" s="404"/>
      <c r="BI40" s="404"/>
      <c r="BJ40" s="404"/>
      <c r="BK40" s="404"/>
      <c r="BL40" s="404"/>
      <c r="BM40" s="404"/>
      <c r="BN40" s="404"/>
      <c r="BO40" s="404"/>
      <c r="BP40" s="404"/>
      <c r="BQ40" s="404"/>
      <c r="BR40" s="404"/>
      <c r="BS40" s="404"/>
      <c r="BT40" s="404"/>
      <c r="BU40" s="404"/>
      <c r="BV40" s="181"/>
      <c r="BW40" s="403" t="str">
        <f t="shared" si="2"/>
        <v/>
      </c>
      <c r="BX40" s="403"/>
      <c r="BY40" s="404" t="str">
        <f>IF('各会計、関係団体の財政状況及び健全化判断比率'!B74="","",'各会計、関係団体の財政状況及び健全化判断比率'!B74)</f>
        <v/>
      </c>
      <c r="BZ40" s="404"/>
      <c r="CA40" s="404"/>
      <c r="CB40" s="404"/>
      <c r="CC40" s="404"/>
      <c r="CD40" s="404"/>
      <c r="CE40" s="404"/>
      <c r="CF40" s="404"/>
      <c r="CG40" s="404"/>
      <c r="CH40" s="404"/>
      <c r="CI40" s="404"/>
      <c r="CJ40" s="404"/>
      <c r="CK40" s="404"/>
      <c r="CL40" s="404"/>
      <c r="CM40" s="404"/>
      <c r="CN40" s="181"/>
      <c r="CO40" s="403">
        <f t="shared" si="3"/>
        <v>26</v>
      </c>
      <c r="CP40" s="403"/>
      <c r="CQ40" s="404" t="str">
        <f>IF('各会計、関係団体の財政状況及び健全化判断比率'!BS13="","",'各会計、関係団体の財政状況及び健全化判断比率'!BS13)</f>
        <v>公益財団法人斐川町農業公社</v>
      </c>
      <c r="CR40" s="404"/>
      <c r="CS40" s="404"/>
      <c r="CT40" s="404"/>
      <c r="CU40" s="404"/>
      <c r="CV40" s="404"/>
      <c r="CW40" s="404"/>
      <c r="CX40" s="404"/>
      <c r="CY40" s="404"/>
      <c r="CZ40" s="404"/>
      <c r="DA40" s="404"/>
      <c r="DB40" s="404"/>
      <c r="DC40" s="404"/>
      <c r="DD40" s="404"/>
      <c r="DE40" s="404"/>
      <c r="DG40" s="401" t="str">
        <f>IF('各会計、関係団体の財政状況及び健全化判断比率'!BR13="","",'各会計、関係団体の財政状況及び健全化判断比率'!BR13)</f>
        <v/>
      </c>
      <c r="DH40" s="401"/>
      <c r="DI40" s="208"/>
    </row>
    <row r="41" spans="1:113" ht="32.25" customHeight="1" x14ac:dyDescent="0.15">
      <c r="A41" s="181"/>
      <c r="B41" s="205"/>
      <c r="C41" s="403" t="str">
        <f t="shared" si="5"/>
        <v/>
      </c>
      <c r="D41" s="403"/>
      <c r="E41" s="404" t="str">
        <f>IF('各会計、関係団体の財政状況及び健全化判断比率'!B14="","",'各会計、関係団体の財政状況及び健全化判断比率'!B14)</f>
        <v/>
      </c>
      <c r="F41" s="404"/>
      <c r="G41" s="404"/>
      <c r="H41" s="404"/>
      <c r="I41" s="404"/>
      <c r="J41" s="404"/>
      <c r="K41" s="404"/>
      <c r="L41" s="404"/>
      <c r="M41" s="404"/>
      <c r="N41" s="404"/>
      <c r="O41" s="404"/>
      <c r="P41" s="404"/>
      <c r="Q41" s="404"/>
      <c r="R41" s="404"/>
      <c r="S41" s="404"/>
      <c r="T41" s="181"/>
      <c r="U41" s="403" t="str">
        <f t="shared" si="4"/>
        <v/>
      </c>
      <c r="V41" s="403"/>
      <c r="W41" s="404"/>
      <c r="X41" s="404"/>
      <c r="Y41" s="404"/>
      <c r="Z41" s="404"/>
      <c r="AA41" s="404"/>
      <c r="AB41" s="404"/>
      <c r="AC41" s="404"/>
      <c r="AD41" s="404"/>
      <c r="AE41" s="404"/>
      <c r="AF41" s="404"/>
      <c r="AG41" s="404"/>
      <c r="AH41" s="404"/>
      <c r="AI41" s="404"/>
      <c r="AJ41" s="404"/>
      <c r="AK41" s="404"/>
      <c r="AL41" s="181"/>
      <c r="AM41" s="403" t="str">
        <f t="shared" si="0"/>
        <v/>
      </c>
      <c r="AN41" s="403"/>
      <c r="AO41" s="404"/>
      <c r="AP41" s="404"/>
      <c r="AQ41" s="404"/>
      <c r="AR41" s="404"/>
      <c r="AS41" s="404"/>
      <c r="AT41" s="404"/>
      <c r="AU41" s="404"/>
      <c r="AV41" s="404"/>
      <c r="AW41" s="404"/>
      <c r="AX41" s="404"/>
      <c r="AY41" s="404"/>
      <c r="AZ41" s="404"/>
      <c r="BA41" s="404"/>
      <c r="BB41" s="404"/>
      <c r="BC41" s="404"/>
      <c r="BD41" s="181"/>
      <c r="BE41" s="403" t="str">
        <f t="shared" si="1"/>
        <v/>
      </c>
      <c r="BF41" s="403"/>
      <c r="BG41" s="404"/>
      <c r="BH41" s="404"/>
      <c r="BI41" s="404"/>
      <c r="BJ41" s="404"/>
      <c r="BK41" s="404"/>
      <c r="BL41" s="404"/>
      <c r="BM41" s="404"/>
      <c r="BN41" s="404"/>
      <c r="BO41" s="404"/>
      <c r="BP41" s="404"/>
      <c r="BQ41" s="404"/>
      <c r="BR41" s="404"/>
      <c r="BS41" s="404"/>
      <c r="BT41" s="404"/>
      <c r="BU41" s="404"/>
      <c r="BV41" s="181"/>
      <c r="BW41" s="403" t="str">
        <f t="shared" si="2"/>
        <v/>
      </c>
      <c r="BX41" s="403"/>
      <c r="BY41" s="404" t="str">
        <f>IF('各会計、関係団体の財政状況及び健全化判断比率'!B75="","",'各会計、関係団体の財政状況及び健全化判断比率'!B75)</f>
        <v/>
      </c>
      <c r="BZ41" s="404"/>
      <c r="CA41" s="404"/>
      <c r="CB41" s="404"/>
      <c r="CC41" s="404"/>
      <c r="CD41" s="404"/>
      <c r="CE41" s="404"/>
      <c r="CF41" s="404"/>
      <c r="CG41" s="404"/>
      <c r="CH41" s="404"/>
      <c r="CI41" s="404"/>
      <c r="CJ41" s="404"/>
      <c r="CK41" s="404"/>
      <c r="CL41" s="404"/>
      <c r="CM41" s="404"/>
      <c r="CN41" s="181"/>
      <c r="CO41" s="403">
        <f t="shared" si="3"/>
        <v>27</v>
      </c>
      <c r="CP41" s="403"/>
      <c r="CQ41" s="404" t="str">
        <f>IF('各会計、関係団体の財政状況及び健全化判断比率'!BS14="","",'各会計、関係団体の財政状況及び健全化判断比率'!BS14)</f>
        <v>有限会社グリーンサポート斐川</v>
      </c>
      <c r="CR41" s="404"/>
      <c r="CS41" s="404"/>
      <c r="CT41" s="404"/>
      <c r="CU41" s="404"/>
      <c r="CV41" s="404"/>
      <c r="CW41" s="404"/>
      <c r="CX41" s="404"/>
      <c r="CY41" s="404"/>
      <c r="CZ41" s="404"/>
      <c r="DA41" s="404"/>
      <c r="DB41" s="404"/>
      <c r="DC41" s="404"/>
      <c r="DD41" s="404"/>
      <c r="DE41" s="404"/>
      <c r="DG41" s="401" t="str">
        <f>IF('各会計、関係団体の財政状況及び健全化判断比率'!BR14="","",'各会計、関係団体の財政状況及び健全化判断比率'!BR14)</f>
        <v/>
      </c>
      <c r="DH41" s="401"/>
      <c r="DI41" s="208"/>
    </row>
    <row r="42" spans="1:113" ht="32.25" customHeight="1" x14ac:dyDescent="0.15">
      <c r="B42" s="205"/>
      <c r="C42" s="403" t="str">
        <f t="shared" si="5"/>
        <v/>
      </c>
      <c r="D42" s="403"/>
      <c r="E42" s="404" t="str">
        <f>IF('各会計、関係団体の財政状況及び健全化判断比率'!B15="","",'各会計、関係団体の財政状況及び健全化判断比率'!B15)</f>
        <v/>
      </c>
      <c r="F42" s="404"/>
      <c r="G42" s="404"/>
      <c r="H42" s="404"/>
      <c r="I42" s="404"/>
      <c r="J42" s="404"/>
      <c r="K42" s="404"/>
      <c r="L42" s="404"/>
      <c r="M42" s="404"/>
      <c r="N42" s="404"/>
      <c r="O42" s="404"/>
      <c r="P42" s="404"/>
      <c r="Q42" s="404"/>
      <c r="R42" s="404"/>
      <c r="S42" s="404"/>
      <c r="T42" s="181"/>
      <c r="U42" s="403" t="str">
        <f t="shared" si="4"/>
        <v/>
      </c>
      <c r="V42" s="403"/>
      <c r="W42" s="404"/>
      <c r="X42" s="404"/>
      <c r="Y42" s="404"/>
      <c r="Z42" s="404"/>
      <c r="AA42" s="404"/>
      <c r="AB42" s="404"/>
      <c r="AC42" s="404"/>
      <c r="AD42" s="404"/>
      <c r="AE42" s="404"/>
      <c r="AF42" s="404"/>
      <c r="AG42" s="404"/>
      <c r="AH42" s="404"/>
      <c r="AI42" s="404"/>
      <c r="AJ42" s="404"/>
      <c r="AK42" s="404"/>
      <c r="AL42" s="181"/>
      <c r="AM42" s="403" t="str">
        <f t="shared" si="0"/>
        <v/>
      </c>
      <c r="AN42" s="403"/>
      <c r="AO42" s="404"/>
      <c r="AP42" s="404"/>
      <c r="AQ42" s="404"/>
      <c r="AR42" s="404"/>
      <c r="AS42" s="404"/>
      <c r="AT42" s="404"/>
      <c r="AU42" s="404"/>
      <c r="AV42" s="404"/>
      <c r="AW42" s="404"/>
      <c r="AX42" s="404"/>
      <c r="AY42" s="404"/>
      <c r="AZ42" s="404"/>
      <c r="BA42" s="404"/>
      <c r="BB42" s="404"/>
      <c r="BC42" s="404"/>
      <c r="BD42" s="181"/>
      <c r="BE42" s="403" t="str">
        <f t="shared" si="1"/>
        <v/>
      </c>
      <c r="BF42" s="403"/>
      <c r="BG42" s="404"/>
      <c r="BH42" s="404"/>
      <c r="BI42" s="404"/>
      <c r="BJ42" s="404"/>
      <c r="BK42" s="404"/>
      <c r="BL42" s="404"/>
      <c r="BM42" s="404"/>
      <c r="BN42" s="404"/>
      <c r="BO42" s="404"/>
      <c r="BP42" s="404"/>
      <c r="BQ42" s="404"/>
      <c r="BR42" s="404"/>
      <c r="BS42" s="404"/>
      <c r="BT42" s="404"/>
      <c r="BU42" s="404"/>
      <c r="BV42" s="181"/>
      <c r="BW42" s="403" t="str">
        <f t="shared" si="2"/>
        <v/>
      </c>
      <c r="BX42" s="403"/>
      <c r="BY42" s="404" t="str">
        <f>IF('各会計、関係団体の財政状況及び健全化判断比率'!B76="","",'各会計、関係団体の財政状況及び健全化判断比率'!B76)</f>
        <v/>
      </c>
      <c r="BZ42" s="404"/>
      <c r="CA42" s="404"/>
      <c r="CB42" s="404"/>
      <c r="CC42" s="404"/>
      <c r="CD42" s="404"/>
      <c r="CE42" s="404"/>
      <c r="CF42" s="404"/>
      <c r="CG42" s="404"/>
      <c r="CH42" s="404"/>
      <c r="CI42" s="404"/>
      <c r="CJ42" s="404"/>
      <c r="CK42" s="404"/>
      <c r="CL42" s="404"/>
      <c r="CM42" s="404"/>
      <c r="CN42" s="181"/>
      <c r="CO42" s="403" t="str">
        <f t="shared" si="3"/>
        <v/>
      </c>
      <c r="CP42" s="403"/>
      <c r="CQ42" s="404" t="str">
        <f>IF('各会計、関係団体の財政状況及び健全化判断比率'!BS15="","",'各会計、関係団体の財政状況及び健全化判断比率'!BS15)</f>
        <v/>
      </c>
      <c r="CR42" s="404"/>
      <c r="CS42" s="404"/>
      <c r="CT42" s="404"/>
      <c r="CU42" s="404"/>
      <c r="CV42" s="404"/>
      <c r="CW42" s="404"/>
      <c r="CX42" s="404"/>
      <c r="CY42" s="404"/>
      <c r="CZ42" s="404"/>
      <c r="DA42" s="404"/>
      <c r="DB42" s="404"/>
      <c r="DC42" s="404"/>
      <c r="DD42" s="404"/>
      <c r="DE42" s="404"/>
      <c r="DG42" s="401" t="str">
        <f>IF('各会計、関係団体の財政状況及び健全化判断比率'!BR15="","",'各会計、関係団体の財政状況及び健全化判断比率'!BR15)</f>
        <v/>
      </c>
      <c r="DH42" s="401"/>
      <c r="DI42" s="208"/>
    </row>
    <row r="43" spans="1:113" ht="32.25" customHeight="1" x14ac:dyDescent="0.15">
      <c r="B43" s="205"/>
      <c r="C43" s="403" t="str">
        <f t="shared" si="5"/>
        <v/>
      </c>
      <c r="D43" s="403"/>
      <c r="E43" s="404" t="str">
        <f>IF('各会計、関係団体の財政状況及び健全化判断比率'!B16="","",'各会計、関係団体の財政状況及び健全化判断比率'!B16)</f>
        <v/>
      </c>
      <c r="F43" s="404"/>
      <c r="G43" s="404"/>
      <c r="H43" s="404"/>
      <c r="I43" s="404"/>
      <c r="J43" s="404"/>
      <c r="K43" s="404"/>
      <c r="L43" s="404"/>
      <c r="M43" s="404"/>
      <c r="N43" s="404"/>
      <c r="O43" s="404"/>
      <c r="P43" s="404"/>
      <c r="Q43" s="404"/>
      <c r="R43" s="404"/>
      <c r="S43" s="404"/>
      <c r="T43" s="181"/>
      <c r="U43" s="403" t="str">
        <f t="shared" si="4"/>
        <v/>
      </c>
      <c r="V43" s="403"/>
      <c r="W43" s="404"/>
      <c r="X43" s="404"/>
      <c r="Y43" s="404"/>
      <c r="Z43" s="404"/>
      <c r="AA43" s="404"/>
      <c r="AB43" s="404"/>
      <c r="AC43" s="404"/>
      <c r="AD43" s="404"/>
      <c r="AE43" s="404"/>
      <c r="AF43" s="404"/>
      <c r="AG43" s="404"/>
      <c r="AH43" s="404"/>
      <c r="AI43" s="404"/>
      <c r="AJ43" s="404"/>
      <c r="AK43" s="404"/>
      <c r="AL43" s="181"/>
      <c r="AM43" s="403" t="str">
        <f t="shared" si="0"/>
        <v/>
      </c>
      <c r="AN43" s="403"/>
      <c r="AO43" s="404"/>
      <c r="AP43" s="404"/>
      <c r="AQ43" s="404"/>
      <c r="AR43" s="404"/>
      <c r="AS43" s="404"/>
      <c r="AT43" s="404"/>
      <c r="AU43" s="404"/>
      <c r="AV43" s="404"/>
      <c r="AW43" s="404"/>
      <c r="AX43" s="404"/>
      <c r="AY43" s="404"/>
      <c r="AZ43" s="404"/>
      <c r="BA43" s="404"/>
      <c r="BB43" s="404"/>
      <c r="BC43" s="404"/>
      <c r="BD43" s="181"/>
      <c r="BE43" s="403" t="str">
        <f t="shared" si="1"/>
        <v/>
      </c>
      <c r="BF43" s="403"/>
      <c r="BG43" s="404"/>
      <c r="BH43" s="404"/>
      <c r="BI43" s="404"/>
      <c r="BJ43" s="404"/>
      <c r="BK43" s="404"/>
      <c r="BL43" s="404"/>
      <c r="BM43" s="404"/>
      <c r="BN43" s="404"/>
      <c r="BO43" s="404"/>
      <c r="BP43" s="404"/>
      <c r="BQ43" s="404"/>
      <c r="BR43" s="404"/>
      <c r="BS43" s="404"/>
      <c r="BT43" s="404"/>
      <c r="BU43" s="404"/>
      <c r="BV43" s="181"/>
      <c r="BW43" s="403" t="str">
        <f t="shared" si="2"/>
        <v/>
      </c>
      <c r="BX43" s="403"/>
      <c r="BY43" s="404" t="str">
        <f>IF('各会計、関係団体の財政状況及び健全化判断比率'!B77="","",'各会計、関係団体の財政状況及び健全化判断比率'!B77)</f>
        <v/>
      </c>
      <c r="BZ43" s="404"/>
      <c r="CA43" s="404"/>
      <c r="CB43" s="404"/>
      <c r="CC43" s="404"/>
      <c r="CD43" s="404"/>
      <c r="CE43" s="404"/>
      <c r="CF43" s="404"/>
      <c r="CG43" s="404"/>
      <c r="CH43" s="404"/>
      <c r="CI43" s="404"/>
      <c r="CJ43" s="404"/>
      <c r="CK43" s="404"/>
      <c r="CL43" s="404"/>
      <c r="CM43" s="404"/>
      <c r="CN43" s="181"/>
      <c r="CO43" s="403" t="str">
        <f t="shared" si="3"/>
        <v/>
      </c>
      <c r="CP43" s="403"/>
      <c r="CQ43" s="404" t="str">
        <f>IF('各会計、関係団体の財政状況及び健全化判断比率'!BS16="","",'各会計、関係団体の財政状況及び健全化判断比率'!BS16)</f>
        <v/>
      </c>
      <c r="CR43" s="404"/>
      <c r="CS43" s="404"/>
      <c r="CT43" s="404"/>
      <c r="CU43" s="404"/>
      <c r="CV43" s="404"/>
      <c r="CW43" s="404"/>
      <c r="CX43" s="404"/>
      <c r="CY43" s="404"/>
      <c r="CZ43" s="404"/>
      <c r="DA43" s="404"/>
      <c r="DB43" s="404"/>
      <c r="DC43" s="404"/>
      <c r="DD43" s="404"/>
      <c r="DE43" s="404"/>
      <c r="DG43" s="401" t="str">
        <f>IF('各会計、関係団体の財政状況及び健全化判断比率'!BR16="","",'各会計、関係団体の財政状況及び健全化判断比率'!BR16)</f>
        <v/>
      </c>
      <c r="DH43" s="401"/>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206</v>
      </c>
      <c r="E46" s="400" t="s">
        <v>207</v>
      </c>
      <c r="F46" s="400"/>
      <c r="G46" s="400"/>
      <c r="H46" s="400"/>
      <c r="I46" s="400"/>
      <c r="J46" s="400"/>
      <c r="K46" s="400"/>
      <c r="L46" s="400"/>
      <c r="M46" s="400"/>
      <c r="N46" s="400"/>
      <c r="O46" s="400"/>
      <c r="P46" s="400"/>
      <c r="Q46" s="400"/>
      <c r="R46" s="400"/>
      <c r="S46" s="400"/>
      <c r="T46" s="400"/>
      <c r="U46" s="400"/>
      <c r="V46" s="400"/>
      <c r="W46" s="400"/>
      <c r="X46" s="400"/>
      <c r="Y46" s="400"/>
      <c r="Z46" s="400"/>
      <c r="AA46" s="400"/>
      <c r="AB46" s="400"/>
      <c r="AC46" s="400"/>
      <c r="AD46" s="400"/>
      <c r="AE46" s="400"/>
      <c r="AF46" s="400"/>
      <c r="AG46" s="400"/>
      <c r="AH46" s="400"/>
      <c r="AI46" s="400"/>
      <c r="AJ46" s="400"/>
      <c r="AK46" s="400"/>
      <c r="AL46" s="400"/>
      <c r="AM46" s="400"/>
      <c r="AN46" s="400"/>
      <c r="AO46" s="400"/>
      <c r="AP46" s="400"/>
      <c r="AQ46" s="400"/>
      <c r="AR46" s="400"/>
      <c r="AS46" s="400"/>
      <c r="AT46" s="400"/>
      <c r="AU46" s="400"/>
      <c r="AV46" s="400"/>
      <c r="AW46" s="400"/>
      <c r="AX46" s="400"/>
      <c r="AY46" s="400"/>
      <c r="AZ46" s="400"/>
      <c r="BA46" s="400"/>
      <c r="BB46" s="400"/>
      <c r="BC46" s="400"/>
      <c r="BD46" s="400"/>
      <c r="BE46" s="400"/>
      <c r="BF46" s="400"/>
      <c r="BG46" s="400"/>
      <c r="BH46" s="400"/>
      <c r="BI46" s="400"/>
      <c r="BJ46" s="400"/>
      <c r="BK46" s="400"/>
      <c r="BL46" s="400"/>
      <c r="BM46" s="400"/>
      <c r="BN46" s="400"/>
      <c r="BO46" s="400"/>
      <c r="BP46" s="400"/>
      <c r="BQ46" s="400"/>
      <c r="BR46" s="400"/>
      <c r="BS46" s="400"/>
      <c r="BT46" s="400"/>
      <c r="BU46" s="400"/>
      <c r="BV46" s="400"/>
      <c r="BW46" s="400"/>
      <c r="BX46" s="400"/>
      <c r="BY46" s="400"/>
      <c r="BZ46" s="400"/>
      <c r="CA46" s="400"/>
      <c r="CB46" s="400"/>
      <c r="CC46" s="400"/>
      <c r="CD46" s="400"/>
      <c r="CE46" s="400"/>
      <c r="CF46" s="400"/>
      <c r="CG46" s="400"/>
      <c r="CH46" s="400"/>
      <c r="CI46" s="400"/>
      <c r="CJ46" s="400"/>
      <c r="CK46" s="400"/>
      <c r="CL46" s="400"/>
      <c r="CM46" s="400"/>
      <c r="CN46" s="400"/>
      <c r="CO46" s="400"/>
      <c r="CP46" s="400"/>
      <c r="CQ46" s="400"/>
      <c r="CR46" s="400"/>
      <c r="CS46" s="400"/>
      <c r="CT46" s="400"/>
      <c r="CU46" s="400"/>
      <c r="CV46" s="400"/>
      <c r="CW46" s="400"/>
      <c r="CX46" s="400"/>
      <c r="CY46" s="400"/>
      <c r="CZ46" s="400"/>
      <c r="DA46" s="400"/>
      <c r="DB46" s="400"/>
      <c r="DC46" s="400"/>
      <c r="DD46" s="400"/>
      <c r="DE46" s="400"/>
      <c r="DF46" s="400"/>
      <c r="DG46" s="400"/>
      <c r="DH46" s="400"/>
      <c r="DI46" s="400"/>
    </row>
    <row r="47" spans="1:113" x14ac:dyDescent="0.15">
      <c r="E47" s="400" t="s">
        <v>208</v>
      </c>
      <c r="F47" s="400"/>
      <c r="G47" s="400"/>
      <c r="H47" s="400"/>
      <c r="I47" s="400"/>
      <c r="J47" s="400"/>
      <c r="K47" s="400"/>
      <c r="L47" s="400"/>
      <c r="M47" s="400"/>
      <c r="N47" s="400"/>
      <c r="O47" s="400"/>
      <c r="P47" s="400"/>
      <c r="Q47" s="400"/>
      <c r="R47" s="400"/>
      <c r="S47" s="400"/>
      <c r="T47" s="400"/>
      <c r="U47" s="400"/>
      <c r="V47" s="400"/>
      <c r="W47" s="400"/>
      <c r="X47" s="400"/>
      <c r="Y47" s="400"/>
      <c r="Z47" s="400"/>
      <c r="AA47" s="400"/>
      <c r="AB47" s="400"/>
      <c r="AC47" s="400"/>
      <c r="AD47" s="400"/>
      <c r="AE47" s="400"/>
      <c r="AF47" s="400"/>
      <c r="AG47" s="400"/>
      <c r="AH47" s="400"/>
      <c r="AI47" s="400"/>
      <c r="AJ47" s="400"/>
      <c r="AK47" s="400"/>
      <c r="AL47" s="400"/>
      <c r="AM47" s="400"/>
      <c r="AN47" s="400"/>
      <c r="AO47" s="400"/>
      <c r="AP47" s="400"/>
      <c r="AQ47" s="400"/>
      <c r="AR47" s="400"/>
      <c r="AS47" s="400"/>
      <c r="AT47" s="400"/>
      <c r="AU47" s="400"/>
      <c r="AV47" s="400"/>
      <c r="AW47" s="400"/>
      <c r="AX47" s="400"/>
      <c r="AY47" s="400"/>
      <c r="AZ47" s="400"/>
      <c r="BA47" s="400"/>
      <c r="BB47" s="400"/>
      <c r="BC47" s="400"/>
      <c r="BD47" s="400"/>
      <c r="BE47" s="400"/>
      <c r="BF47" s="400"/>
      <c r="BG47" s="400"/>
      <c r="BH47" s="400"/>
      <c r="BI47" s="400"/>
      <c r="BJ47" s="400"/>
      <c r="BK47" s="400"/>
      <c r="BL47" s="400"/>
      <c r="BM47" s="400"/>
      <c r="BN47" s="400"/>
      <c r="BO47" s="400"/>
      <c r="BP47" s="400"/>
      <c r="BQ47" s="400"/>
      <c r="BR47" s="400"/>
      <c r="BS47" s="400"/>
      <c r="BT47" s="400"/>
      <c r="BU47" s="400"/>
      <c r="BV47" s="400"/>
      <c r="BW47" s="400"/>
      <c r="BX47" s="400"/>
      <c r="BY47" s="400"/>
      <c r="BZ47" s="400"/>
      <c r="CA47" s="400"/>
      <c r="CB47" s="400"/>
      <c r="CC47" s="400"/>
      <c r="CD47" s="400"/>
      <c r="CE47" s="400"/>
      <c r="CF47" s="400"/>
      <c r="CG47" s="400"/>
      <c r="CH47" s="400"/>
      <c r="CI47" s="400"/>
      <c r="CJ47" s="400"/>
      <c r="CK47" s="400"/>
      <c r="CL47" s="400"/>
      <c r="CM47" s="400"/>
      <c r="CN47" s="400"/>
      <c r="CO47" s="400"/>
      <c r="CP47" s="400"/>
      <c r="CQ47" s="400"/>
      <c r="CR47" s="400"/>
      <c r="CS47" s="400"/>
      <c r="CT47" s="400"/>
      <c r="CU47" s="400"/>
      <c r="CV47" s="400"/>
      <c r="CW47" s="400"/>
      <c r="CX47" s="400"/>
      <c r="CY47" s="400"/>
      <c r="CZ47" s="400"/>
      <c r="DA47" s="400"/>
      <c r="DB47" s="400"/>
      <c r="DC47" s="400"/>
      <c r="DD47" s="400"/>
      <c r="DE47" s="400"/>
      <c r="DF47" s="400"/>
      <c r="DG47" s="400"/>
      <c r="DH47" s="400"/>
      <c r="DI47" s="400"/>
    </row>
    <row r="48" spans="1:113" x14ac:dyDescent="0.15">
      <c r="E48" s="400" t="s">
        <v>209</v>
      </c>
      <c r="F48" s="400"/>
      <c r="G48" s="400"/>
      <c r="H48" s="400"/>
      <c r="I48" s="400"/>
      <c r="J48" s="400"/>
      <c r="K48" s="400"/>
      <c r="L48" s="400"/>
      <c r="M48" s="400"/>
      <c r="N48" s="400"/>
      <c r="O48" s="400"/>
      <c r="P48" s="400"/>
      <c r="Q48" s="400"/>
      <c r="R48" s="400"/>
      <c r="S48" s="400"/>
      <c r="T48" s="400"/>
      <c r="U48" s="400"/>
      <c r="V48" s="400"/>
      <c r="W48" s="400"/>
      <c r="X48" s="400"/>
      <c r="Y48" s="400"/>
      <c r="Z48" s="400"/>
      <c r="AA48" s="400"/>
      <c r="AB48" s="400"/>
      <c r="AC48" s="400"/>
      <c r="AD48" s="400"/>
      <c r="AE48" s="400"/>
      <c r="AF48" s="400"/>
      <c r="AG48" s="400"/>
      <c r="AH48" s="400"/>
      <c r="AI48" s="400"/>
      <c r="AJ48" s="400"/>
      <c r="AK48" s="400"/>
      <c r="AL48" s="400"/>
      <c r="AM48" s="400"/>
      <c r="AN48" s="400"/>
      <c r="AO48" s="400"/>
      <c r="AP48" s="400"/>
      <c r="AQ48" s="400"/>
      <c r="AR48" s="400"/>
      <c r="AS48" s="400"/>
      <c r="AT48" s="400"/>
      <c r="AU48" s="400"/>
      <c r="AV48" s="400"/>
      <c r="AW48" s="400"/>
      <c r="AX48" s="400"/>
      <c r="AY48" s="400"/>
      <c r="AZ48" s="400"/>
      <c r="BA48" s="400"/>
      <c r="BB48" s="400"/>
      <c r="BC48" s="400"/>
      <c r="BD48" s="400"/>
      <c r="BE48" s="400"/>
      <c r="BF48" s="400"/>
      <c r="BG48" s="400"/>
      <c r="BH48" s="400"/>
      <c r="BI48" s="400"/>
      <c r="BJ48" s="400"/>
      <c r="BK48" s="400"/>
      <c r="BL48" s="400"/>
      <c r="BM48" s="400"/>
      <c r="BN48" s="400"/>
      <c r="BO48" s="400"/>
      <c r="BP48" s="400"/>
      <c r="BQ48" s="400"/>
      <c r="BR48" s="400"/>
      <c r="BS48" s="400"/>
      <c r="BT48" s="400"/>
      <c r="BU48" s="400"/>
      <c r="BV48" s="400"/>
      <c r="BW48" s="400"/>
      <c r="BX48" s="400"/>
      <c r="BY48" s="400"/>
      <c r="BZ48" s="400"/>
      <c r="CA48" s="400"/>
      <c r="CB48" s="400"/>
      <c r="CC48" s="400"/>
      <c r="CD48" s="400"/>
      <c r="CE48" s="400"/>
      <c r="CF48" s="400"/>
      <c r="CG48" s="400"/>
      <c r="CH48" s="400"/>
      <c r="CI48" s="400"/>
      <c r="CJ48" s="400"/>
      <c r="CK48" s="400"/>
      <c r="CL48" s="400"/>
      <c r="CM48" s="400"/>
      <c r="CN48" s="400"/>
      <c r="CO48" s="400"/>
      <c r="CP48" s="400"/>
      <c r="CQ48" s="400"/>
      <c r="CR48" s="400"/>
      <c r="CS48" s="400"/>
      <c r="CT48" s="400"/>
      <c r="CU48" s="400"/>
      <c r="CV48" s="400"/>
      <c r="CW48" s="400"/>
      <c r="CX48" s="400"/>
      <c r="CY48" s="400"/>
      <c r="CZ48" s="400"/>
      <c r="DA48" s="400"/>
      <c r="DB48" s="400"/>
      <c r="DC48" s="400"/>
      <c r="DD48" s="400"/>
      <c r="DE48" s="400"/>
      <c r="DF48" s="400"/>
      <c r="DG48" s="400"/>
      <c r="DH48" s="400"/>
      <c r="DI48" s="400"/>
    </row>
    <row r="49" spans="5:113" x14ac:dyDescent="0.15">
      <c r="E49" s="402" t="s">
        <v>210</v>
      </c>
      <c r="F49" s="402"/>
      <c r="G49" s="402"/>
      <c r="H49" s="402"/>
      <c r="I49" s="402"/>
      <c r="J49" s="402"/>
      <c r="K49" s="402"/>
      <c r="L49" s="402"/>
      <c r="M49" s="402"/>
      <c r="N49" s="402"/>
      <c r="O49" s="402"/>
      <c r="P49" s="402"/>
      <c r="Q49" s="402"/>
      <c r="R49" s="402"/>
      <c r="S49" s="402"/>
      <c r="T49" s="402"/>
      <c r="U49" s="402"/>
      <c r="V49" s="402"/>
      <c r="W49" s="402"/>
      <c r="X49" s="402"/>
      <c r="Y49" s="402"/>
      <c r="Z49" s="402"/>
      <c r="AA49" s="402"/>
      <c r="AB49" s="402"/>
      <c r="AC49" s="402"/>
      <c r="AD49" s="402"/>
      <c r="AE49" s="402"/>
      <c r="AF49" s="402"/>
      <c r="AG49" s="402"/>
      <c r="AH49" s="402"/>
      <c r="AI49" s="402"/>
      <c r="AJ49" s="402"/>
      <c r="AK49" s="402"/>
      <c r="AL49" s="402"/>
      <c r="AM49" s="402"/>
      <c r="AN49" s="402"/>
      <c r="AO49" s="402"/>
      <c r="AP49" s="402"/>
      <c r="AQ49" s="402"/>
      <c r="AR49" s="402"/>
      <c r="AS49" s="402"/>
      <c r="AT49" s="402"/>
      <c r="AU49" s="402"/>
      <c r="AV49" s="402"/>
      <c r="AW49" s="402"/>
      <c r="AX49" s="402"/>
      <c r="AY49" s="402"/>
      <c r="AZ49" s="402"/>
      <c r="BA49" s="402"/>
      <c r="BB49" s="402"/>
      <c r="BC49" s="402"/>
      <c r="BD49" s="402"/>
      <c r="BE49" s="402"/>
      <c r="BF49" s="402"/>
      <c r="BG49" s="402"/>
      <c r="BH49" s="402"/>
      <c r="BI49" s="402"/>
      <c r="BJ49" s="402"/>
      <c r="BK49" s="402"/>
      <c r="BL49" s="402"/>
      <c r="BM49" s="402"/>
      <c r="BN49" s="402"/>
      <c r="BO49" s="402"/>
      <c r="BP49" s="402"/>
      <c r="BQ49" s="402"/>
      <c r="BR49" s="402"/>
      <c r="BS49" s="402"/>
      <c r="BT49" s="402"/>
      <c r="BU49" s="402"/>
      <c r="BV49" s="402"/>
      <c r="BW49" s="402"/>
      <c r="BX49" s="402"/>
      <c r="BY49" s="402"/>
      <c r="BZ49" s="402"/>
      <c r="CA49" s="402"/>
      <c r="CB49" s="402"/>
      <c r="CC49" s="402"/>
      <c r="CD49" s="402"/>
      <c r="CE49" s="402"/>
      <c r="CF49" s="402"/>
      <c r="CG49" s="402"/>
      <c r="CH49" s="402"/>
      <c r="CI49" s="402"/>
      <c r="CJ49" s="402"/>
      <c r="CK49" s="402"/>
      <c r="CL49" s="402"/>
      <c r="CM49" s="402"/>
      <c r="CN49" s="402"/>
      <c r="CO49" s="402"/>
      <c r="CP49" s="402"/>
      <c r="CQ49" s="402"/>
      <c r="CR49" s="402"/>
      <c r="CS49" s="402"/>
      <c r="CT49" s="402"/>
      <c r="CU49" s="402"/>
      <c r="CV49" s="402"/>
      <c r="CW49" s="402"/>
      <c r="CX49" s="402"/>
      <c r="CY49" s="402"/>
      <c r="CZ49" s="402"/>
      <c r="DA49" s="402"/>
      <c r="DB49" s="402"/>
      <c r="DC49" s="402"/>
      <c r="DD49" s="402"/>
      <c r="DE49" s="402"/>
      <c r="DF49" s="402"/>
      <c r="DG49" s="402"/>
      <c r="DH49" s="402"/>
      <c r="DI49" s="402"/>
    </row>
    <row r="50" spans="5:113" x14ac:dyDescent="0.15">
      <c r="E50" s="400" t="s">
        <v>211</v>
      </c>
      <c r="F50" s="400"/>
      <c r="G50" s="400"/>
      <c r="H50" s="400"/>
      <c r="I50" s="400"/>
      <c r="J50" s="400"/>
      <c r="K50" s="400"/>
      <c r="L50" s="400"/>
      <c r="M50" s="400"/>
      <c r="N50" s="400"/>
      <c r="O50" s="400"/>
      <c r="P50" s="400"/>
      <c r="Q50" s="400"/>
      <c r="R50" s="400"/>
      <c r="S50" s="400"/>
      <c r="T50" s="400"/>
      <c r="U50" s="400"/>
      <c r="V50" s="400"/>
      <c r="W50" s="400"/>
      <c r="X50" s="400"/>
      <c r="Y50" s="400"/>
      <c r="Z50" s="400"/>
      <c r="AA50" s="400"/>
      <c r="AB50" s="400"/>
      <c r="AC50" s="400"/>
      <c r="AD50" s="400"/>
      <c r="AE50" s="400"/>
      <c r="AF50" s="400"/>
      <c r="AG50" s="400"/>
      <c r="AH50" s="400"/>
      <c r="AI50" s="400"/>
      <c r="AJ50" s="400"/>
      <c r="AK50" s="400"/>
      <c r="AL50" s="400"/>
      <c r="AM50" s="400"/>
      <c r="AN50" s="400"/>
      <c r="AO50" s="400"/>
      <c r="AP50" s="400"/>
      <c r="AQ50" s="400"/>
      <c r="AR50" s="400"/>
      <c r="AS50" s="400"/>
      <c r="AT50" s="400"/>
      <c r="AU50" s="400"/>
      <c r="AV50" s="400"/>
      <c r="AW50" s="400"/>
      <c r="AX50" s="400"/>
      <c r="AY50" s="400"/>
      <c r="AZ50" s="400"/>
      <c r="BA50" s="400"/>
      <c r="BB50" s="400"/>
      <c r="BC50" s="400"/>
      <c r="BD50" s="400"/>
      <c r="BE50" s="400"/>
      <c r="BF50" s="400"/>
      <c r="BG50" s="400"/>
      <c r="BH50" s="400"/>
      <c r="BI50" s="400"/>
      <c r="BJ50" s="400"/>
      <c r="BK50" s="400"/>
      <c r="BL50" s="400"/>
      <c r="BM50" s="400"/>
      <c r="BN50" s="400"/>
      <c r="BO50" s="400"/>
      <c r="BP50" s="400"/>
      <c r="BQ50" s="400"/>
      <c r="BR50" s="400"/>
      <c r="BS50" s="400"/>
      <c r="BT50" s="400"/>
      <c r="BU50" s="400"/>
      <c r="BV50" s="400"/>
      <c r="BW50" s="400"/>
      <c r="BX50" s="400"/>
      <c r="BY50" s="400"/>
      <c r="BZ50" s="400"/>
      <c r="CA50" s="400"/>
      <c r="CB50" s="400"/>
      <c r="CC50" s="400"/>
      <c r="CD50" s="400"/>
      <c r="CE50" s="400"/>
      <c r="CF50" s="400"/>
      <c r="CG50" s="400"/>
      <c r="CH50" s="400"/>
      <c r="CI50" s="400"/>
      <c r="CJ50" s="400"/>
      <c r="CK50" s="400"/>
      <c r="CL50" s="400"/>
      <c r="CM50" s="400"/>
      <c r="CN50" s="400"/>
      <c r="CO50" s="400"/>
      <c r="CP50" s="400"/>
      <c r="CQ50" s="400"/>
      <c r="CR50" s="400"/>
      <c r="CS50" s="400"/>
      <c r="CT50" s="400"/>
      <c r="CU50" s="400"/>
      <c r="CV50" s="400"/>
      <c r="CW50" s="400"/>
      <c r="CX50" s="400"/>
      <c r="CY50" s="400"/>
      <c r="CZ50" s="400"/>
      <c r="DA50" s="400"/>
      <c r="DB50" s="400"/>
      <c r="DC50" s="400"/>
      <c r="DD50" s="400"/>
      <c r="DE50" s="400"/>
      <c r="DF50" s="400"/>
      <c r="DG50" s="400"/>
      <c r="DH50" s="400"/>
      <c r="DI50" s="400"/>
    </row>
    <row r="51" spans="5:113" x14ac:dyDescent="0.15">
      <c r="E51" s="400" t="s">
        <v>212</v>
      </c>
      <c r="F51" s="400"/>
      <c r="G51" s="400"/>
      <c r="H51" s="400"/>
      <c r="I51" s="400"/>
      <c r="J51" s="400"/>
      <c r="K51" s="400"/>
      <c r="L51" s="400"/>
      <c r="M51" s="400"/>
      <c r="N51" s="400"/>
      <c r="O51" s="400"/>
      <c r="P51" s="400"/>
      <c r="Q51" s="400"/>
      <c r="R51" s="400"/>
      <c r="S51" s="400"/>
      <c r="T51" s="400"/>
      <c r="U51" s="400"/>
      <c r="V51" s="400"/>
      <c r="W51" s="400"/>
      <c r="X51" s="400"/>
      <c r="Y51" s="400"/>
      <c r="Z51" s="400"/>
      <c r="AA51" s="400"/>
      <c r="AB51" s="400"/>
      <c r="AC51" s="400"/>
      <c r="AD51" s="400"/>
      <c r="AE51" s="400"/>
      <c r="AF51" s="400"/>
      <c r="AG51" s="400"/>
      <c r="AH51" s="400"/>
      <c r="AI51" s="400"/>
      <c r="AJ51" s="400"/>
      <c r="AK51" s="400"/>
      <c r="AL51" s="400"/>
      <c r="AM51" s="400"/>
      <c r="AN51" s="400"/>
      <c r="AO51" s="400"/>
      <c r="AP51" s="400"/>
      <c r="AQ51" s="400"/>
      <c r="AR51" s="400"/>
      <c r="AS51" s="400"/>
      <c r="AT51" s="400"/>
      <c r="AU51" s="400"/>
      <c r="AV51" s="400"/>
      <c r="AW51" s="400"/>
      <c r="AX51" s="400"/>
      <c r="AY51" s="400"/>
      <c r="AZ51" s="400"/>
      <c r="BA51" s="400"/>
      <c r="BB51" s="400"/>
      <c r="BC51" s="400"/>
      <c r="BD51" s="400"/>
      <c r="BE51" s="400"/>
      <c r="BF51" s="400"/>
      <c r="BG51" s="400"/>
      <c r="BH51" s="400"/>
      <c r="BI51" s="400"/>
      <c r="BJ51" s="400"/>
      <c r="BK51" s="400"/>
      <c r="BL51" s="400"/>
      <c r="BM51" s="400"/>
      <c r="BN51" s="400"/>
      <c r="BO51" s="400"/>
      <c r="BP51" s="400"/>
      <c r="BQ51" s="400"/>
      <c r="BR51" s="400"/>
      <c r="BS51" s="400"/>
      <c r="BT51" s="400"/>
      <c r="BU51" s="400"/>
      <c r="BV51" s="400"/>
      <c r="BW51" s="400"/>
      <c r="BX51" s="400"/>
      <c r="BY51" s="400"/>
      <c r="BZ51" s="400"/>
      <c r="CA51" s="400"/>
      <c r="CB51" s="400"/>
      <c r="CC51" s="400"/>
      <c r="CD51" s="400"/>
      <c r="CE51" s="400"/>
      <c r="CF51" s="400"/>
      <c r="CG51" s="400"/>
      <c r="CH51" s="400"/>
      <c r="CI51" s="400"/>
      <c r="CJ51" s="400"/>
      <c r="CK51" s="400"/>
      <c r="CL51" s="400"/>
      <c r="CM51" s="400"/>
      <c r="CN51" s="400"/>
      <c r="CO51" s="400"/>
      <c r="CP51" s="400"/>
      <c r="CQ51" s="400"/>
      <c r="CR51" s="400"/>
      <c r="CS51" s="400"/>
      <c r="CT51" s="400"/>
      <c r="CU51" s="400"/>
      <c r="CV51" s="400"/>
      <c r="CW51" s="400"/>
      <c r="CX51" s="400"/>
      <c r="CY51" s="400"/>
      <c r="CZ51" s="400"/>
      <c r="DA51" s="400"/>
      <c r="DB51" s="400"/>
      <c r="DC51" s="400"/>
      <c r="DD51" s="400"/>
      <c r="DE51" s="400"/>
      <c r="DF51" s="400"/>
      <c r="DG51" s="400"/>
      <c r="DH51" s="400"/>
      <c r="DI51" s="400"/>
    </row>
    <row r="52" spans="5:113" x14ac:dyDescent="0.15">
      <c r="E52" s="400" t="s">
        <v>213</v>
      </c>
      <c r="F52" s="400"/>
      <c r="G52" s="400"/>
      <c r="H52" s="400"/>
      <c r="I52" s="400"/>
      <c r="J52" s="400"/>
      <c r="K52" s="400"/>
      <c r="L52" s="400"/>
      <c r="M52" s="400"/>
      <c r="N52" s="400"/>
      <c r="O52" s="400"/>
      <c r="P52" s="400"/>
      <c r="Q52" s="400"/>
      <c r="R52" s="400"/>
      <c r="S52" s="400"/>
      <c r="T52" s="400"/>
      <c r="U52" s="400"/>
      <c r="V52" s="400"/>
      <c r="W52" s="400"/>
      <c r="X52" s="400"/>
      <c r="Y52" s="400"/>
      <c r="Z52" s="400"/>
      <c r="AA52" s="400"/>
      <c r="AB52" s="400"/>
      <c r="AC52" s="400"/>
      <c r="AD52" s="400"/>
      <c r="AE52" s="400"/>
      <c r="AF52" s="400"/>
      <c r="AG52" s="400"/>
      <c r="AH52" s="400"/>
      <c r="AI52" s="400"/>
      <c r="AJ52" s="400"/>
      <c r="AK52" s="400"/>
      <c r="AL52" s="400"/>
      <c r="AM52" s="400"/>
      <c r="AN52" s="400"/>
      <c r="AO52" s="400"/>
      <c r="AP52" s="400"/>
      <c r="AQ52" s="400"/>
      <c r="AR52" s="400"/>
      <c r="AS52" s="400"/>
      <c r="AT52" s="400"/>
      <c r="AU52" s="400"/>
      <c r="AV52" s="400"/>
      <c r="AW52" s="400"/>
      <c r="AX52" s="400"/>
      <c r="AY52" s="400"/>
      <c r="AZ52" s="400"/>
      <c r="BA52" s="400"/>
      <c r="BB52" s="400"/>
      <c r="BC52" s="400"/>
      <c r="BD52" s="400"/>
      <c r="BE52" s="400"/>
      <c r="BF52" s="400"/>
      <c r="BG52" s="400"/>
      <c r="BH52" s="400"/>
      <c r="BI52" s="400"/>
      <c r="BJ52" s="400"/>
      <c r="BK52" s="400"/>
      <c r="BL52" s="400"/>
      <c r="BM52" s="400"/>
      <c r="BN52" s="400"/>
      <c r="BO52" s="400"/>
      <c r="BP52" s="400"/>
      <c r="BQ52" s="400"/>
      <c r="BR52" s="400"/>
      <c r="BS52" s="400"/>
      <c r="BT52" s="400"/>
      <c r="BU52" s="400"/>
      <c r="BV52" s="400"/>
      <c r="BW52" s="400"/>
      <c r="BX52" s="400"/>
      <c r="BY52" s="400"/>
      <c r="BZ52" s="400"/>
      <c r="CA52" s="400"/>
      <c r="CB52" s="400"/>
      <c r="CC52" s="400"/>
      <c r="CD52" s="400"/>
      <c r="CE52" s="400"/>
      <c r="CF52" s="400"/>
      <c r="CG52" s="400"/>
      <c r="CH52" s="400"/>
      <c r="CI52" s="400"/>
      <c r="CJ52" s="400"/>
      <c r="CK52" s="400"/>
      <c r="CL52" s="400"/>
      <c r="CM52" s="400"/>
      <c r="CN52" s="400"/>
      <c r="CO52" s="400"/>
      <c r="CP52" s="400"/>
      <c r="CQ52" s="400"/>
      <c r="CR52" s="400"/>
      <c r="CS52" s="400"/>
      <c r="CT52" s="400"/>
      <c r="CU52" s="400"/>
      <c r="CV52" s="400"/>
      <c r="CW52" s="400"/>
      <c r="CX52" s="400"/>
      <c r="CY52" s="400"/>
      <c r="CZ52" s="400"/>
      <c r="DA52" s="400"/>
      <c r="DB52" s="400"/>
      <c r="DC52" s="400"/>
      <c r="DD52" s="400"/>
      <c r="DE52" s="400"/>
      <c r="DF52" s="400"/>
      <c r="DG52" s="400"/>
      <c r="DH52" s="400"/>
      <c r="DI52" s="400"/>
    </row>
    <row r="53" spans="5:113" x14ac:dyDescent="0.15">
      <c r="E53" s="400" t="s">
        <v>214</v>
      </c>
      <c r="F53" s="400"/>
      <c r="G53" s="400"/>
      <c r="H53" s="400"/>
      <c r="I53" s="400"/>
      <c r="J53" s="400"/>
      <c r="K53" s="400"/>
      <c r="L53" s="400"/>
      <c r="M53" s="400"/>
      <c r="N53" s="400"/>
      <c r="O53" s="400"/>
      <c r="P53" s="400"/>
      <c r="Q53" s="400"/>
      <c r="R53" s="400"/>
      <c r="S53" s="400"/>
      <c r="T53" s="400"/>
      <c r="U53" s="400"/>
      <c r="V53" s="400"/>
      <c r="W53" s="400"/>
      <c r="X53" s="400"/>
      <c r="Y53" s="400"/>
      <c r="Z53" s="400"/>
      <c r="AA53" s="400"/>
      <c r="AB53" s="400"/>
      <c r="AC53" s="400"/>
      <c r="AD53" s="400"/>
      <c r="AE53" s="400"/>
      <c r="AF53" s="400"/>
      <c r="AG53" s="400"/>
      <c r="AH53" s="400"/>
      <c r="AI53" s="400"/>
      <c r="AJ53" s="400"/>
      <c r="AK53" s="400"/>
      <c r="AL53" s="400"/>
      <c r="AM53" s="400"/>
      <c r="AN53" s="400"/>
      <c r="AO53" s="400"/>
      <c r="AP53" s="400"/>
      <c r="AQ53" s="400"/>
      <c r="AR53" s="400"/>
      <c r="AS53" s="400"/>
      <c r="AT53" s="400"/>
      <c r="AU53" s="400"/>
      <c r="AV53" s="400"/>
      <c r="AW53" s="400"/>
      <c r="AX53" s="400"/>
      <c r="AY53" s="400"/>
      <c r="AZ53" s="400"/>
      <c r="BA53" s="400"/>
      <c r="BB53" s="400"/>
      <c r="BC53" s="400"/>
      <c r="BD53" s="400"/>
      <c r="BE53" s="400"/>
      <c r="BF53" s="400"/>
      <c r="BG53" s="400"/>
      <c r="BH53" s="400"/>
      <c r="BI53" s="400"/>
      <c r="BJ53" s="400"/>
      <c r="BK53" s="400"/>
      <c r="BL53" s="400"/>
      <c r="BM53" s="400"/>
      <c r="BN53" s="400"/>
      <c r="BO53" s="400"/>
      <c r="BP53" s="400"/>
      <c r="BQ53" s="400"/>
      <c r="BR53" s="400"/>
      <c r="BS53" s="400"/>
      <c r="BT53" s="400"/>
      <c r="BU53" s="400"/>
      <c r="BV53" s="400"/>
      <c r="BW53" s="400"/>
      <c r="BX53" s="400"/>
      <c r="BY53" s="400"/>
      <c r="BZ53" s="400"/>
      <c r="CA53" s="400"/>
      <c r="CB53" s="400"/>
      <c r="CC53" s="400"/>
      <c r="CD53" s="400"/>
      <c r="CE53" s="400"/>
      <c r="CF53" s="400"/>
      <c r="CG53" s="400"/>
      <c r="CH53" s="400"/>
      <c r="CI53" s="400"/>
      <c r="CJ53" s="400"/>
      <c r="CK53" s="400"/>
      <c r="CL53" s="400"/>
      <c r="CM53" s="400"/>
      <c r="CN53" s="400"/>
      <c r="CO53" s="400"/>
      <c r="CP53" s="400"/>
      <c r="CQ53" s="400"/>
      <c r="CR53" s="400"/>
      <c r="CS53" s="400"/>
      <c r="CT53" s="400"/>
      <c r="CU53" s="400"/>
      <c r="CV53" s="400"/>
      <c r="CW53" s="400"/>
      <c r="CX53" s="400"/>
      <c r="CY53" s="400"/>
      <c r="CZ53" s="400"/>
      <c r="DA53" s="400"/>
      <c r="DB53" s="400"/>
      <c r="DC53" s="400"/>
      <c r="DD53" s="400"/>
      <c r="DE53" s="400"/>
      <c r="DF53" s="400"/>
      <c r="DG53" s="400"/>
      <c r="DH53" s="400"/>
      <c r="DI53" s="400"/>
    </row>
    <row r="54" spans="5:113" x14ac:dyDescent="0.15"/>
    <row r="55" spans="5:113" x14ac:dyDescent="0.15"/>
    <row r="56" spans="5:113" x14ac:dyDescent="0.15"/>
  </sheetData>
  <sheetProtection algorithmName="SHA-512" hashValue="90hMy1UFl7k7fCQxl1vn/wupxBMxSQhSmT4eZbw55EN1TOCs/pt/Lu2Fvia64eM4PwKLy/ZDpdDiWdkCCROmyA==" saltValue="7Wm5VinUrJEAPnmpqVvrA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8" scale="81"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53" t="s">
        <v>215</v>
      </c>
      <c r="DI1" s="754"/>
      <c r="DJ1" s="754"/>
      <c r="DK1" s="754"/>
      <c r="DL1" s="754"/>
      <c r="DM1" s="754"/>
      <c r="DN1" s="755"/>
      <c r="DO1" s="214"/>
      <c r="DP1" s="753" t="s">
        <v>216</v>
      </c>
      <c r="DQ1" s="754"/>
      <c r="DR1" s="754"/>
      <c r="DS1" s="754"/>
      <c r="DT1" s="754"/>
      <c r="DU1" s="754"/>
      <c r="DV1" s="754"/>
      <c r="DW1" s="754"/>
      <c r="DX1" s="754"/>
      <c r="DY1" s="754"/>
      <c r="DZ1" s="754"/>
      <c r="EA1" s="754"/>
      <c r="EB1" s="754"/>
      <c r="EC1" s="755"/>
      <c r="ED1" s="213"/>
      <c r="EE1" s="213"/>
      <c r="EF1" s="213"/>
      <c r="EG1" s="213"/>
      <c r="EH1" s="213"/>
      <c r="EI1" s="213"/>
      <c r="EJ1" s="213"/>
      <c r="EK1" s="213"/>
      <c r="EL1" s="213"/>
      <c r="EM1" s="213"/>
    </row>
    <row r="2" spans="2:143" ht="22.5" customHeight="1" x14ac:dyDescent="0.15">
      <c r="B2" s="215" t="s">
        <v>217</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709" t="s">
        <v>218</v>
      </c>
      <c r="C3" s="710"/>
      <c r="D3" s="710"/>
      <c r="E3" s="710"/>
      <c r="F3" s="710"/>
      <c r="G3" s="710"/>
      <c r="H3" s="710"/>
      <c r="I3" s="710"/>
      <c r="J3" s="710"/>
      <c r="K3" s="710"/>
      <c r="L3" s="710"/>
      <c r="M3" s="710"/>
      <c r="N3" s="710"/>
      <c r="O3" s="710"/>
      <c r="P3" s="710"/>
      <c r="Q3" s="710"/>
      <c r="R3" s="710"/>
      <c r="S3" s="710"/>
      <c r="T3" s="710"/>
      <c r="U3" s="710"/>
      <c r="V3" s="710"/>
      <c r="W3" s="710"/>
      <c r="X3" s="710"/>
      <c r="Y3" s="710"/>
      <c r="Z3" s="710"/>
      <c r="AA3" s="710"/>
      <c r="AB3" s="710"/>
      <c r="AC3" s="710"/>
      <c r="AD3" s="710"/>
      <c r="AE3" s="710"/>
      <c r="AF3" s="710"/>
      <c r="AG3" s="710"/>
      <c r="AH3" s="710"/>
      <c r="AI3" s="710"/>
      <c r="AJ3" s="710"/>
      <c r="AK3" s="710"/>
      <c r="AL3" s="710"/>
      <c r="AM3" s="710"/>
      <c r="AN3" s="710"/>
      <c r="AO3" s="710"/>
      <c r="AP3" s="709" t="s">
        <v>219</v>
      </c>
      <c r="AQ3" s="710"/>
      <c r="AR3" s="710"/>
      <c r="AS3" s="710"/>
      <c r="AT3" s="710"/>
      <c r="AU3" s="710"/>
      <c r="AV3" s="710"/>
      <c r="AW3" s="710"/>
      <c r="AX3" s="710"/>
      <c r="AY3" s="710"/>
      <c r="AZ3" s="710"/>
      <c r="BA3" s="710"/>
      <c r="BB3" s="710"/>
      <c r="BC3" s="710"/>
      <c r="BD3" s="710"/>
      <c r="BE3" s="710"/>
      <c r="BF3" s="710"/>
      <c r="BG3" s="710"/>
      <c r="BH3" s="710"/>
      <c r="BI3" s="710"/>
      <c r="BJ3" s="710"/>
      <c r="BK3" s="710"/>
      <c r="BL3" s="710"/>
      <c r="BM3" s="710"/>
      <c r="BN3" s="710"/>
      <c r="BO3" s="710"/>
      <c r="BP3" s="710"/>
      <c r="BQ3" s="710"/>
      <c r="BR3" s="710"/>
      <c r="BS3" s="710"/>
      <c r="BT3" s="710"/>
      <c r="BU3" s="710"/>
      <c r="BV3" s="710"/>
      <c r="BW3" s="710"/>
      <c r="BX3" s="710"/>
      <c r="BY3" s="710"/>
      <c r="BZ3" s="710"/>
      <c r="CA3" s="710"/>
      <c r="CB3" s="711"/>
      <c r="CD3" s="709" t="s">
        <v>220</v>
      </c>
      <c r="CE3" s="710"/>
      <c r="CF3" s="710"/>
      <c r="CG3" s="710"/>
      <c r="CH3" s="710"/>
      <c r="CI3" s="710"/>
      <c r="CJ3" s="710"/>
      <c r="CK3" s="710"/>
      <c r="CL3" s="710"/>
      <c r="CM3" s="710"/>
      <c r="CN3" s="710"/>
      <c r="CO3" s="710"/>
      <c r="CP3" s="710"/>
      <c r="CQ3" s="710"/>
      <c r="CR3" s="710"/>
      <c r="CS3" s="710"/>
      <c r="CT3" s="710"/>
      <c r="CU3" s="710"/>
      <c r="CV3" s="710"/>
      <c r="CW3" s="710"/>
      <c r="CX3" s="710"/>
      <c r="CY3" s="710"/>
      <c r="CZ3" s="710"/>
      <c r="DA3" s="710"/>
      <c r="DB3" s="710"/>
      <c r="DC3" s="710"/>
      <c r="DD3" s="710"/>
      <c r="DE3" s="710"/>
      <c r="DF3" s="710"/>
      <c r="DG3" s="710"/>
      <c r="DH3" s="710"/>
      <c r="DI3" s="710"/>
      <c r="DJ3" s="710"/>
      <c r="DK3" s="710"/>
      <c r="DL3" s="710"/>
      <c r="DM3" s="710"/>
      <c r="DN3" s="710"/>
      <c r="DO3" s="710"/>
      <c r="DP3" s="710"/>
      <c r="DQ3" s="710"/>
      <c r="DR3" s="710"/>
      <c r="DS3" s="710"/>
      <c r="DT3" s="710"/>
      <c r="DU3" s="710"/>
      <c r="DV3" s="710"/>
      <c r="DW3" s="710"/>
      <c r="DX3" s="710"/>
      <c r="DY3" s="710"/>
      <c r="DZ3" s="710"/>
      <c r="EA3" s="710"/>
      <c r="EB3" s="710"/>
      <c r="EC3" s="711"/>
    </row>
    <row r="4" spans="2:143" ht="11.25" customHeight="1" x14ac:dyDescent="0.15">
      <c r="B4" s="709" t="s">
        <v>1</v>
      </c>
      <c r="C4" s="710"/>
      <c r="D4" s="710"/>
      <c r="E4" s="710"/>
      <c r="F4" s="710"/>
      <c r="G4" s="710"/>
      <c r="H4" s="710"/>
      <c r="I4" s="710"/>
      <c r="J4" s="710"/>
      <c r="K4" s="710"/>
      <c r="L4" s="710"/>
      <c r="M4" s="710"/>
      <c r="N4" s="710"/>
      <c r="O4" s="710"/>
      <c r="P4" s="710"/>
      <c r="Q4" s="711"/>
      <c r="R4" s="709" t="s">
        <v>221</v>
      </c>
      <c r="S4" s="710"/>
      <c r="T4" s="710"/>
      <c r="U4" s="710"/>
      <c r="V4" s="710"/>
      <c r="W4" s="710"/>
      <c r="X4" s="710"/>
      <c r="Y4" s="711"/>
      <c r="Z4" s="709" t="s">
        <v>222</v>
      </c>
      <c r="AA4" s="710"/>
      <c r="AB4" s="710"/>
      <c r="AC4" s="711"/>
      <c r="AD4" s="709" t="s">
        <v>223</v>
      </c>
      <c r="AE4" s="710"/>
      <c r="AF4" s="710"/>
      <c r="AG4" s="710"/>
      <c r="AH4" s="710"/>
      <c r="AI4" s="710"/>
      <c r="AJ4" s="710"/>
      <c r="AK4" s="711"/>
      <c r="AL4" s="709" t="s">
        <v>222</v>
      </c>
      <c r="AM4" s="710"/>
      <c r="AN4" s="710"/>
      <c r="AO4" s="711"/>
      <c r="AP4" s="756" t="s">
        <v>224</v>
      </c>
      <c r="AQ4" s="756"/>
      <c r="AR4" s="756"/>
      <c r="AS4" s="756"/>
      <c r="AT4" s="756"/>
      <c r="AU4" s="756"/>
      <c r="AV4" s="756"/>
      <c r="AW4" s="756"/>
      <c r="AX4" s="756"/>
      <c r="AY4" s="756"/>
      <c r="AZ4" s="756"/>
      <c r="BA4" s="756"/>
      <c r="BB4" s="756"/>
      <c r="BC4" s="756"/>
      <c r="BD4" s="756"/>
      <c r="BE4" s="756"/>
      <c r="BF4" s="756"/>
      <c r="BG4" s="756" t="s">
        <v>225</v>
      </c>
      <c r="BH4" s="756"/>
      <c r="BI4" s="756"/>
      <c r="BJ4" s="756"/>
      <c r="BK4" s="756"/>
      <c r="BL4" s="756"/>
      <c r="BM4" s="756"/>
      <c r="BN4" s="756"/>
      <c r="BO4" s="756" t="s">
        <v>222</v>
      </c>
      <c r="BP4" s="756"/>
      <c r="BQ4" s="756"/>
      <c r="BR4" s="756"/>
      <c r="BS4" s="756" t="s">
        <v>226</v>
      </c>
      <c r="BT4" s="756"/>
      <c r="BU4" s="756"/>
      <c r="BV4" s="756"/>
      <c r="BW4" s="756"/>
      <c r="BX4" s="756"/>
      <c r="BY4" s="756"/>
      <c r="BZ4" s="756"/>
      <c r="CA4" s="756"/>
      <c r="CB4" s="756"/>
      <c r="CD4" s="709" t="s">
        <v>227</v>
      </c>
      <c r="CE4" s="710"/>
      <c r="CF4" s="710"/>
      <c r="CG4" s="710"/>
      <c r="CH4" s="710"/>
      <c r="CI4" s="710"/>
      <c r="CJ4" s="710"/>
      <c r="CK4" s="710"/>
      <c r="CL4" s="710"/>
      <c r="CM4" s="710"/>
      <c r="CN4" s="710"/>
      <c r="CO4" s="710"/>
      <c r="CP4" s="710"/>
      <c r="CQ4" s="710"/>
      <c r="CR4" s="710"/>
      <c r="CS4" s="710"/>
      <c r="CT4" s="710"/>
      <c r="CU4" s="710"/>
      <c r="CV4" s="710"/>
      <c r="CW4" s="710"/>
      <c r="CX4" s="710"/>
      <c r="CY4" s="710"/>
      <c r="CZ4" s="710"/>
      <c r="DA4" s="710"/>
      <c r="DB4" s="710"/>
      <c r="DC4" s="710"/>
      <c r="DD4" s="710"/>
      <c r="DE4" s="710"/>
      <c r="DF4" s="710"/>
      <c r="DG4" s="710"/>
      <c r="DH4" s="710"/>
      <c r="DI4" s="710"/>
      <c r="DJ4" s="710"/>
      <c r="DK4" s="710"/>
      <c r="DL4" s="710"/>
      <c r="DM4" s="710"/>
      <c r="DN4" s="710"/>
      <c r="DO4" s="710"/>
      <c r="DP4" s="710"/>
      <c r="DQ4" s="710"/>
      <c r="DR4" s="710"/>
      <c r="DS4" s="710"/>
      <c r="DT4" s="710"/>
      <c r="DU4" s="710"/>
      <c r="DV4" s="710"/>
      <c r="DW4" s="710"/>
      <c r="DX4" s="710"/>
      <c r="DY4" s="710"/>
      <c r="DZ4" s="710"/>
      <c r="EA4" s="710"/>
      <c r="EB4" s="710"/>
      <c r="EC4" s="711"/>
    </row>
    <row r="5" spans="2:143" ht="11.25" customHeight="1" x14ac:dyDescent="0.15">
      <c r="B5" s="715" t="s">
        <v>228</v>
      </c>
      <c r="C5" s="716"/>
      <c r="D5" s="716"/>
      <c r="E5" s="716"/>
      <c r="F5" s="716"/>
      <c r="G5" s="716"/>
      <c r="H5" s="716"/>
      <c r="I5" s="716"/>
      <c r="J5" s="716"/>
      <c r="K5" s="716"/>
      <c r="L5" s="716"/>
      <c r="M5" s="716"/>
      <c r="N5" s="716"/>
      <c r="O5" s="716"/>
      <c r="P5" s="716"/>
      <c r="Q5" s="717"/>
      <c r="R5" s="712">
        <v>24113872</v>
      </c>
      <c r="S5" s="713"/>
      <c r="T5" s="713"/>
      <c r="U5" s="713"/>
      <c r="V5" s="713"/>
      <c r="W5" s="713"/>
      <c r="X5" s="713"/>
      <c r="Y5" s="738"/>
      <c r="Z5" s="751">
        <v>27.2</v>
      </c>
      <c r="AA5" s="751"/>
      <c r="AB5" s="751"/>
      <c r="AC5" s="751"/>
      <c r="AD5" s="752">
        <v>23959778</v>
      </c>
      <c r="AE5" s="752"/>
      <c r="AF5" s="752"/>
      <c r="AG5" s="752"/>
      <c r="AH5" s="752"/>
      <c r="AI5" s="752"/>
      <c r="AJ5" s="752"/>
      <c r="AK5" s="752"/>
      <c r="AL5" s="739">
        <v>50.4</v>
      </c>
      <c r="AM5" s="721"/>
      <c r="AN5" s="721"/>
      <c r="AO5" s="740"/>
      <c r="AP5" s="715" t="s">
        <v>229</v>
      </c>
      <c r="AQ5" s="716"/>
      <c r="AR5" s="716"/>
      <c r="AS5" s="716"/>
      <c r="AT5" s="716"/>
      <c r="AU5" s="716"/>
      <c r="AV5" s="716"/>
      <c r="AW5" s="716"/>
      <c r="AX5" s="716"/>
      <c r="AY5" s="716"/>
      <c r="AZ5" s="716"/>
      <c r="BA5" s="716"/>
      <c r="BB5" s="716"/>
      <c r="BC5" s="716"/>
      <c r="BD5" s="716"/>
      <c r="BE5" s="716"/>
      <c r="BF5" s="717"/>
      <c r="BG5" s="657">
        <v>23927469</v>
      </c>
      <c r="BH5" s="658"/>
      <c r="BI5" s="658"/>
      <c r="BJ5" s="658"/>
      <c r="BK5" s="658"/>
      <c r="BL5" s="658"/>
      <c r="BM5" s="658"/>
      <c r="BN5" s="659"/>
      <c r="BO5" s="695">
        <v>99.2</v>
      </c>
      <c r="BP5" s="695"/>
      <c r="BQ5" s="695"/>
      <c r="BR5" s="695"/>
      <c r="BS5" s="696">
        <v>1444956</v>
      </c>
      <c r="BT5" s="696"/>
      <c r="BU5" s="696"/>
      <c r="BV5" s="696"/>
      <c r="BW5" s="696"/>
      <c r="BX5" s="696"/>
      <c r="BY5" s="696"/>
      <c r="BZ5" s="696"/>
      <c r="CA5" s="696"/>
      <c r="CB5" s="736"/>
      <c r="CD5" s="709" t="s">
        <v>224</v>
      </c>
      <c r="CE5" s="710"/>
      <c r="CF5" s="710"/>
      <c r="CG5" s="710"/>
      <c r="CH5" s="710"/>
      <c r="CI5" s="710"/>
      <c r="CJ5" s="710"/>
      <c r="CK5" s="710"/>
      <c r="CL5" s="710"/>
      <c r="CM5" s="710"/>
      <c r="CN5" s="710"/>
      <c r="CO5" s="710"/>
      <c r="CP5" s="710"/>
      <c r="CQ5" s="711"/>
      <c r="CR5" s="709" t="s">
        <v>230</v>
      </c>
      <c r="CS5" s="710"/>
      <c r="CT5" s="710"/>
      <c r="CU5" s="710"/>
      <c r="CV5" s="710"/>
      <c r="CW5" s="710"/>
      <c r="CX5" s="710"/>
      <c r="CY5" s="711"/>
      <c r="CZ5" s="709" t="s">
        <v>222</v>
      </c>
      <c r="DA5" s="710"/>
      <c r="DB5" s="710"/>
      <c r="DC5" s="711"/>
      <c r="DD5" s="709" t="s">
        <v>231</v>
      </c>
      <c r="DE5" s="710"/>
      <c r="DF5" s="710"/>
      <c r="DG5" s="710"/>
      <c r="DH5" s="710"/>
      <c r="DI5" s="710"/>
      <c r="DJ5" s="710"/>
      <c r="DK5" s="710"/>
      <c r="DL5" s="710"/>
      <c r="DM5" s="710"/>
      <c r="DN5" s="710"/>
      <c r="DO5" s="710"/>
      <c r="DP5" s="711"/>
      <c r="DQ5" s="709" t="s">
        <v>232</v>
      </c>
      <c r="DR5" s="710"/>
      <c r="DS5" s="710"/>
      <c r="DT5" s="710"/>
      <c r="DU5" s="710"/>
      <c r="DV5" s="710"/>
      <c r="DW5" s="710"/>
      <c r="DX5" s="710"/>
      <c r="DY5" s="710"/>
      <c r="DZ5" s="710"/>
      <c r="EA5" s="710"/>
      <c r="EB5" s="710"/>
      <c r="EC5" s="711"/>
    </row>
    <row r="6" spans="2:143" ht="11.25" customHeight="1" x14ac:dyDescent="0.15">
      <c r="B6" s="654" t="s">
        <v>233</v>
      </c>
      <c r="C6" s="655"/>
      <c r="D6" s="655"/>
      <c r="E6" s="655"/>
      <c r="F6" s="655"/>
      <c r="G6" s="655"/>
      <c r="H6" s="655"/>
      <c r="I6" s="655"/>
      <c r="J6" s="655"/>
      <c r="K6" s="655"/>
      <c r="L6" s="655"/>
      <c r="M6" s="655"/>
      <c r="N6" s="655"/>
      <c r="O6" s="655"/>
      <c r="P6" s="655"/>
      <c r="Q6" s="656"/>
      <c r="R6" s="657">
        <v>1157702</v>
      </c>
      <c r="S6" s="658"/>
      <c r="T6" s="658"/>
      <c r="U6" s="658"/>
      <c r="V6" s="658"/>
      <c r="W6" s="658"/>
      <c r="X6" s="658"/>
      <c r="Y6" s="659"/>
      <c r="Z6" s="695">
        <v>1.3</v>
      </c>
      <c r="AA6" s="695"/>
      <c r="AB6" s="695"/>
      <c r="AC6" s="695"/>
      <c r="AD6" s="696">
        <v>1157702</v>
      </c>
      <c r="AE6" s="696"/>
      <c r="AF6" s="696"/>
      <c r="AG6" s="696"/>
      <c r="AH6" s="696"/>
      <c r="AI6" s="696"/>
      <c r="AJ6" s="696"/>
      <c r="AK6" s="696"/>
      <c r="AL6" s="660">
        <v>2.4</v>
      </c>
      <c r="AM6" s="661"/>
      <c r="AN6" s="661"/>
      <c r="AO6" s="697"/>
      <c r="AP6" s="654" t="s">
        <v>234</v>
      </c>
      <c r="AQ6" s="655"/>
      <c r="AR6" s="655"/>
      <c r="AS6" s="655"/>
      <c r="AT6" s="655"/>
      <c r="AU6" s="655"/>
      <c r="AV6" s="655"/>
      <c r="AW6" s="655"/>
      <c r="AX6" s="655"/>
      <c r="AY6" s="655"/>
      <c r="AZ6" s="655"/>
      <c r="BA6" s="655"/>
      <c r="BB6" s="655"/>
      <c r="BC6" s="655"/>
      <c r="BD6" s="655"/>
      <c r="BE6" s="655"/>
      <c r="BF6" s="656"/>
      <c r="BG6" s="657">
        <v>23927469</v>
      </c>
      <c r="BH6" s="658"/>
      <c r="BI6" s="658"/>
      <c r="BJ6" s="658"/>
      <c r="BK6" s="658"/>
      <c r="BL6" s="658"/>
      <c r="BM6" s="658"/>
      <c r="BN6" s="659"/>
      <c r="BO6" s="695">
        <v>99.2</v>
      </c>
      <c r="BP6" s="695"/>
      <c r="BQ6" s="695"/>
      <c r="BR6" s="695"/>
      <c r="BS6" s="696">
        <v>1444956</v>
      </c>
      <c r="BT6" s="696"/>
      <c r="BU6" s="696"/>
      <c r="BV6" s="696"/>
      <c r="BW6" s="696"/>
      <c r="BX6" s="696"/>
      <c r="BY6" s="696"/>
      <c r="BZ6" s="696"/>
      <c r="CA6" s="696"/>
      <c r="CB6" s="736"/>
      <c r="CD6" s="715" t="s">
        <v>235</v>
      </c>
      <c r="CE6" s="716"/>
      <c r="CF6" s="716"/>
      <c r="CG6" s="716"/>
      <c r="CH6" s="716"/>
      <c r="CI6" s="716"/>
      <c r="CJ6" s="716"/>
      <c r="CK6" s="716"/>
      <c r="CL6" s="716"/>
      <c r="CM6" s="716"/>
      <c r="CN6" s="716"/>
      <c r="CO6" s="716"/>
      <c r="CP6" s="716"/>
      <c r="CQ6" s="717"/>
      <c r="CR6" s="657">
        <v>383876</v>
      </c>
      <c r="CS6" s="658"/>
      <c r="CT6" s="658"/>
      <c r="CU6" s="658"/>
      <c r="CV6" s="658"/>
      <c r="CW6" s="658"/>
      <c r="CX6" s="658"/>
      <c r="CY6" s="659"/>
      <c r="CZ6" s="739">
        <v>0.4</v>
      </c>
      <c r="DA6" s="721"/>
      <c r="DB6" s="721"/>
      <c r="DC6" s="741"/>
      <c r="DD6" s="663" t="s">
        <v>131</v>
      </c>
      <c r="DE6" s="658"/>
      <c r="DF6" s="658"/>
      <c r="DG6" s="658"/>
      <c r="DH6" s="658"/>
      <c r="DI6" s="658"/>
      <c r="DJ6" s="658"/>
      <c r="DK6" s="658"/>
      <c r="DL6" s="658"/>
      <c r="DM6" s="658"/>
      <c r="DN6" s="658"/>
      <c r="DO6" s="658"/>
      <c r="DP6" s="659"/>
      <c r="DQ6" s="663">
        <v>383876</v>
      </c>
      <c r="DR6" s="658"/>
      <c r="DS6" s="658"/>
      <c r="DT6" s="658"/>
      <c r="DU6" s="658"/>
      <c r="DV6" s="658"/>
      <c r="DW6" s="658"/>
      <c r="DX6" s="658"/>
      <c r="DY6" s="658"/>
      <c r="DZ6" s="658"/>
      <c r="EA6" s="658"/>
      <c r="EB6" s="658"/>
      <c r="EC6" s="694"/>
    </row>
    <row r="7" spans="2:143" ht="11.25" customHeight="1" x14ac:dyDescent="0.15">
      <c r="B7" s="654" t="s">
        <v>236</v>
      </c>
      <c r="C7" s="655"/>
      <c r="D7" s="655"/>
      <c r="E7" s="655"/>
      <c r="F7" s="655"/>
      <c r="G7" s="655"/>
      <c r="H7" s="655"/>
      <c r="I7" s="655"/>
      <c r="J7" s="655"/>
      <c r="K7" s="655"/>
      <c r="L7" s="655"/>
      <c r="M7" s="655"/>
      <c r="N7" s="655"/>
      <c r="O7" s="655"/>
      <c r="P7" s="655"/>
      <c r="Q7" s="656"/>
      <c r="R7" s="657">
        <v>17604</v>
      </c>
      <c r="S7" s="658"/>
      <c r="T7" s="658"/>
      <c r="U7" s="658"/>
      <c r="V7" s="658"/>
      <c r="W7" s="658"/>
      <c r="X7" s="658"/>
      <c r="Y7" s="659"/>
      <c r="Z7" s="695">
        <v>0</v>
      </c>
      <c r="AA7" s="695"/>
      <c r="AB7" s="695"/>
      <c r="AC7" s="695"/>
      <c r="AD7" s="696">
        <v>17604</v>
      </c>
      <c r="AE7" s="696"/>
      <c r="AF7" s="696"/>
      <c r="AG7" s="696"/>
      <c r="AH7" s="696"/>
      <c r="AI7" s="696"/>
      <c r="AJ7" s="696"/>
      <c r="AK7" s="696"/>
      <c r="AL7" s="660">
        <v>0</v>
      </c>
      <c r="AM7" s="661"/>
      <c r="AN7" s="661"/>
      <c r="AO7" s="697"/>
      <c r="AP7" s="654" t="s">
        <v>237</v>
      </c>
      <c r="AQ7" s="655"/>
      <c r="AR7" s="655"/>
      <c r="AS7" s="655"/>
      <c r="AT7" s="655"/>
      <c r="AU7" s="655"/>
      <c r="AV7" s="655"/>
      <c r="AW7" s="655"/>
      <c r="AX7" s="655"/>
      <c r="AY7" s="655"/>
      <c r="AZ7" s="655"/>
      <c r="BA7" s="655"/>
      <c r="BB7" s="655"/>
      <c r="BC7" s="655"/>
      <c r="BD7" s="655"/>
      <c r="BE7" s="655"/>
      <c r="BF7" s="656"/>
      <c r="BG7" s="657">
        <v>11202128</v>
      </c>
      <c r="BH7" s="658"/>
      <c r="BI7" s="658"/>
      <c r="BJ7" s="658"/>
      <c r="BK7" s="658"/>
      <c r="BL7" s="658"/>
      <c r="BM7" s="658"/>
      <c r="BN7" s="659"/>
      <c r="BO7" s="695">
        <v>46.5</v>
      </c>
      <c r="BP7" s="695"/>
      <c r="BQ7" s="695"/>
      <c r="BR7" s="695"/>
      <c r="BS7" s="696">
        <v>690315</v>
      </c>
      <c r="BT7" s="696"/>
      <c r="BU7" s="696"/>
      <c r="BV7" s="696"/>
      <c r="BW7" s="696"/>
      <c r="BX7" s="696"/>
      <c r="BY7" s="696"/>
      <c r="BZ7" s="696"/>
      <c r="CA7" s="696"/>
      <c r="CB7" s="736"/>
      <c r="CD7" s="654" t="s">
        <v>238</v>
      </c>
      <c r="CE7" s="655"/>
      <c r="CF7" s="655"/>
      <c r="CG7" s="655"/>
      <c r="CH7" s="655"/>
      <c r="CI7" s="655"/>
      <c r="CJ7" s="655"/>
      <c r="CK7" s="655"/>
      <c r="CL7" s="655"/>
      <c r="CM7" s="655"/>
      <c r="CN7" s="655"/>
      <c r="CO7" s="655"/>
      <c r="CP7" s="655"/>
      <c r="CQ7" s="656"/>
      <c r="CR7" s="657">
        <v>9372181</v>
      </c>
      <c r="CS7" s="658"/>
      <c r="CT7" s="658"/>
      <c r="CU7" s="658"/>
      <c r="CV7" s="658"/>
      <c r="CW7" s="658"/>
      <c r="CX7" s="658"/>
      <c r="CY7" s="659"/>
      <c r="CZ7" s="695">
        <v>10.9</v>
      </c>
      <c r="DA7" s="695"/>
      <c r="DB7" s="695"/>
      <c r="DC7" s="695"/>
      <c r="DD7" s="663">
        <v>979311</v>
      </c>
      <c r="DE7" s="658"/>
      <c r="DF7" s="658"/>
      <c r="DG7" s="658"/>
      <c r="DH7" s="658"/>
      <c r="DI7" s="658"/>
      <c r="DJ7" s="658"/>
      <c r="DK7" s="658"/>
      <c r="DL7" s="658"/>
      <c r="DM7" s="658"/>
      <c r="DN7" s="658"/>
      <c r="DO7" s="658"/>
      <c r="DP7" s="659"/>
      <c r="DQ7" s="663">
        <v>6633118</v>
      </c>
      <c r="DR7" s="658"/>
      <c r="DS7" s="658"/>
      <c r="DT7" s="658"/>
      <c r="DU7" s="658"/>
      <c r="DV7" s="658"/>
      <c r="DW7" s="658"/>
      <c r="DX7" s="658"/>
      <c r="DY7" s="658"/>
      <c r="DZ7" s="658"/>
      <c r="EA7" s="658"/>
      <c r="EB7" s="658"/>
      <c r="EC7" s="694"/>
    </row>
    <row r="8" spans="2:143" ht="11.25" customHeight="1" x14ac:dyDescent="0.15">
      <c r="B8" s="654" t="s">
        <v>239</v>
      </c>
      <c r="C8" s="655"/>
      <c r="D8" s="655"/>
      <c r="E8" s="655"/>
      <c r="F8" s="655"/>
      <c r="G8" s="655"/>
      <c r="H8" s="655"/>
      <c r="I8" s="655"/>
      <c r="J8" s="655"/>
      <c r="K8" s="655"/>
      <c r="L8" s="655"/>
      <c r="M8" s="655"/>
      <c r="N8" s="655"/>
      <c r="O8" s="655"/>
      <c r="P8" s="655"/>
      <c r="Q8" s="656"/>
      <c r="R8" s="657">
        <v>86992</v>
      </c>
      <c r="S8" s="658"/>
      <c r="T8" s="658"/>
      <c r="U8" s="658"/>
      <c r="V8" s="658"/>
      <c r="W8" s="658"/>
      <c r="X8" s="658"/>
      <c r="Y8" s="659"/>
      <c r="Z8" s="695">
        <v>0.1</v>
      </c>
      <c r="AA8" s="695"/>
      <c r="AB8" s="695"/>
      <c r="AC8" s="695"/>
      <c r="AD8" s="696">
        <v>86992</v>
      </c>
      <c r="AE8" s="696"/>
      <c r="AF8" s="696"/>
      <c r="AG8" s="696"/>
      <c r="AH8" s="696"/>
      <c r="AI8" s="696"/>
      <c r="AJ8" s="696"/>
      <c r="AK8" s="696"/>
      <c r="AL8" s="660">
        <v>0.2</v>
      </c>
      <c r="AM8" s="661"/>
      <c r="AN8" s="661"/>
      <c r="AO8" s="697"/>
      <c r="AP8" s="654" t="s">
        <v>240</v>
      </c>
      <c r="AQ8" s="655"/>
      <c r="AR8" s="655"/>
      <c r="AS8" s="655"/>
      <c r="AT8" s="655"/>
      <c r="AU8" s="655"/>
      <c r="AV8" s="655"/>
      <c r="AW8" s="655"/>
      <c r="AX8" s="655"/>
      <c r="AY8" s="655"/>
      <c r="AZ8" s="655"/>
      <c r="BA8" s="655"/>
      <c r="BB8" s="655"/>
      <c r="BC8" s="655"/>
      <c r="BD8" s="655"/>
      <c r="BE8" s="655"/>
      <c r="BF8" s="656"/>
      <c r="BG8" s="657">
        <v>323754</v>
      </c>
      <c r="BH8" s="658"/>
      <c r="BI8" s="658"/>
      <c r="BJ8" s="658"/>
      <c r="BK8" s="658"/>
      <c r="BL8" s="658"/>
      <c r="BM8" s="658"/>
      <c r="BN8" s="659"/>
      <c r="BO8" s="695">
        <v>1.3</v>
      </c>
      <c r="BP8" s="695"/>
      <c r="BQ8" s="695"/>
      <c r="BR8" s="695"/>
      <c r="BS8" s="696" t="s">
        <v>131</v>
      </c>
      <c r="BT8" s="696"/>
      <c r="BU8" s="696"/>
      <c r="BV8" s="696"/>
      <c r="BW8" s="696"/>
      <c r="BX8" s="696"/>
      <c r="BY8" s="696"/>
      <c r="BZ8" s="696"/>
      <c r="CA8" s="696"/>
      <c r="CB8" s="736"/>
      <c r="CD8" s="654" t="s">
        <v>241</v>
      </c>
      <c r="CE8" s="655"/>
      <c r="CF8" s="655"/>
      <c r="CG8" s="655"/>
      <c r="CH8" s="655"/>
      <c r="CI8" s="655"/>
      <c r="CJ8" s="655"/>
      <c r="CK8" s="655"/>
      <c r="CL8" s="655"/>
      <c r="CM8" s="655"/>
      <c r="CN8" s="655"/>
      <c r="CO8" s="655"/>
      <c r="CP8" s="655"/>
      <c r="CQ8" s="656"/>
      <c r="CR8" s="657">
        <v>30368022</v>
      </c>
      <c r="CS8" s="658"/>
      <c r="CT8" s="658"/>
      <c r="CU8" s="658"/>
      <c r="CV8" s="658"/>
      <c r="CW8" s="658"/>
      <c r="CX8" s="658"/>
      <c r="CY8" s="659"/>
      <c r="CZ8" s="695">
        <v>35.299999999999997</v>
      </c>
      <c r="DA8" s="695"/>
      <c r="DB8" s="695"/>
      <c r="DC8" s="695"/>
      <c r="DD8" s="663">
        <v>372992</v>
      </c>
      <c r="DE8" s="658"/>
      <c r="DF8" s="658"/>
      <c r="DG8" s="658"/>
      <c r="DH8" s="658"/>
      <c r="DI8" s="658"/>
      <c r="DJ8" s="658"/>
      <c r="DK8" s="658"/>
      <c r="DL8" s="658"/>
      <c r="DM8" s="658"/>
      <c r="DN8" s="658"/>
      <c r="DO8" s="658"/>
      <c r="DP8" s="659"/>
      <c r="DQ8" s="663">
        <v>12792749</v>
      </c>
      <c r="DR8" s="658"/>
      <c r="DS8" s="658"/>
      <c r="DT8" s="658"/>
      <c r="DU8" s="658"/>
      <c r="DV8" s="658"/>
      <c r="DW8" s="658"/>
      <c r="DX8" s="658"/>
      <c r="DY8" s="658"/>
      <c r="DZ8" s="658"/>
      <c r="EA8" s="658"/>
      <c r="EB8" s="658"/>
      <c r="EC8" s="694"/>
    </row>
    <row r="9" spans="2:143" ht="11.25" customHeight="1" x14ac:dyDescent="0.15">
      <c r="B9" s="654" t="s">
        <v>242</v>
      </c>
      <c r="C9" s="655"/>
      <c r="D9" s="655"/>
      <c r="E9" s="655"/>
      <c r="F9" s="655"/>
      <c r="G9" s="655"/>
      <c r="H9" s="655"/>
      <c r="I9" s="655"/>
      <c r="J9" s="655"/>
      <c r="K9" s="655"/>
      <c r="L9" s="655"/>
      <c r="M9" s="655"/>
      <c r="N9" s="655"/>
      <c r="O9" s="655"/>
      <c r="P9" s="655"/>
      <c r="Q9" s="656"/>
      <c r="R9" s="657">
        <v>64377</v>
      </c>
      <c r="S9" s="658"/>
      <c r="T9" s="658"/>
      <c r="U9" s="658"/>
      <c r="V9" s="658"/>
      <c r="W9" s="658"/>
      <c r="X9" s="658"/>
      <c r="Y9" s="659"/>
      <c r="Z9" s="695">
        <v>0.1</v>
      </c>
      <c r="AA9" s="695"/>
      <c r="AB9" s="695"/>
      <c r="AC9" s="695"/>
      <c r="AD9" s="696">
        <v>64377</v>
      </c>
      <c r="AE9" s="696"/>
      <c r="AF9" s="696"/>
      <c r="AG9" s="696"/>
      <c r="AH9" s="696"/>
      <c r="AI9" s="696"/>
      <c r="AJ9" s="696"/>
      <c r="AK9" s="696"/>
      <c r="AL9" s="660">
        <v>0.1</v>
      </c>
      <c r="AM9" s="661"/>
      <c r="AN9" s="661"/>
      <c r="AO9" s="697"/>
      <c r="AP9" s="654" t="s">
        <v>243</v>
      </c>
      <c r="AQ9" s="655"/>
      <c r="AR9" s="655"/>
      <c r="AS9" s="655"/>
      <c r="AT9" s="655"/>
      <c r="AU9" s="655"/>
      <c r="AV9" s="655"/>
      <c r="AW9" s="655"/>
      <c r="AX9" s="655"/>
      <c r="AY9" s="655"/>
      <c r="AZ9" s="655"/>
      <c r="BA9" s="655"/>
      <c r="BB9" s="655"/>
      <c r="BC9" s="655"/>
      <c r="BD9" s="655"/>
      <c r="BE9" s="655"/>
      <c r="BF9" s="656"/>
      <c r="BG9" s="657">
        <v>8256577</v>
      </c>
      <c r="BH9" s="658"/>
      <c r="BI9" s="658"/>
      <c r="BJ9" s="658"/>
      <c r="BK9" s="658"/>
      <c r="BL9" s="658"/>
      <c r="BM9" s="658"/>
      <c r="BN9" s="659"/>
      <c r="BO9" s="695">
        <v>34.200000000000003</v>
      </c>
      <c r="BP9" s="695"/>
      <c r="BQ9" s="695"/>
      <c r="BR9" s="695"/>
      <c r="BS9" s="696" t="s">
        <v>131</v>
      </c>
      <c r="BT9" s="696"/>
      <c r="BU9" s="696"/>
      <c r="BV9" s="696"/>
      <c r="BW9" s="696"/>
      <c r="BX9" s="696"/>
      <c r="BY9" s="696"/>
      <c r="BZ9" s="696"/>
      <c r="CA9" s="696"/>
      <c r="CB9" s="736"/>
      <c r="CD9" s="654" t="s">
        <v>244</v>
      </c>
      <c r="CE9" s="655"/>
      <c r="CF9" s="655"/>
      <c r="CG9" s="655"/>
      <c r="CH9" s="655"/>
      <c r="CI9" s="655"/>
      <c r="CJ9" s="655"/>
      <c r="CK9" s="655"/>
      <c r="CL9" s="655"/>
      <c r="CM9" s="655"/>
      <c r="CN9" s="655"/>
      <c r="CO9" s="655"/>
      <c r="CP9" s="655"/>
      <c r="CQ9" s="656"/>
      <c r="CR9" s="657">
        <v>6700512</v>
      </c>
      <c r="CS9" s="658"/>
      <c r="CT9" s="658"/>
      <c r="CU9" s="658"/>
      <c r="CV9" s="658"/>
      <c r="CW9" s="658"/>
      <c r="CX9" s="658"/>
      <c r="CY9" s="659"/>
      <c r="CZ9" s="695">
        <v>7.8</v>
      </c>
      <c r="DA9" s="695"/>
      <c r="DB9" s="695"/>
      <c r="DC9" s="695"/>
      <c r="DD9" s="663">
        <v>509231</v>
      </c>
      <c r="DE9" s="658"/>
      <c r="DF9" s="658"/>
      <c r="DG9" s="658"/>
      <c r="DH9" s="658"/>
      <c r="DI9" s="658"/>
      <c r="DJ9" s="658"/>
      <c r="DK9" s="658"/>
      <c r="DL9" s="658"/>
      <c r="DM9" s="658"/>
      <c r="DN9" s="658"/>
      <c r="DO9" s="658"/>
      <c r="DP9" s="659"/>
      <c r="DQ9" s="663">
        <v>3903487</v>
      </c>
      <c r="DR9" s="658"/>
      <c r="DS9" s="658"/>
      <c r="DT9" s="658"/>
      <c r="DU9" s="658"/>
      <c r="DV9" s="658"/>
      <c r="DW9" s="658"/>
      <c r="DX9" s="658"/>
      <c r="DY9" s="658"/>
      <c r="DZ9" s="658"/>
      <c r="EA9" s="658"/>
      <c r="EB9" s="658"/>
      <c r="EC9" s="694"/>
    </row>
    <row r="10" spans="2:143" ht="11.25" customHeight="1" x14ac:dyDescent="0.15">
      <c r="B10" s="654" t="s">
        <v>245</v>
      </c>
      <c r="C10" s="655"/>
      <c r="D10" s="655"/>
      <c r="E10" s="655"/>
      <c r="F10" s="655"/>
      <c r="G10" s="655"/>
      <c r="H10" s="655"/>
      <c r="I10" s="655"/>
      <c r="J10" s="655"/>
      <c r="K10" s="655"/>
      <c r="L10" s="655"/>
      <c r="M10" s="655"/>
      <c r="N10" s="655"/>
      <c r="O10" s="655"/>
      <c r="P10" s="655"/>
      <c r="Q10" s="656"/>
      <c r="R10" s="657" t="s">
        <v>131</v>
      </c>
      <c r="S10" s="658"/>
      <c r="T10" s="658"/>
      <c r="U10" s="658"/>
      <c r="V10" s="658"/>
      <c r="W10" s="658"/>
      <c r="X10" s="658"/>
      <c r="Y10" s="659"/>
      <c r="Z10" s="695" t="s">
        <v>246</v>
      </c>
      <c r="AA10" s="695"/>
      <c r="AB10" s="695"/>
      <c r="AC10" s="695"/>
      <c r="AD10" s="696" t="s">
        <v>131</v>
      </c>
      <c r="AE10" s="696"/>
      <c r="AF10" s="696"/>
      <c r="AG10" s="696"/>
      <c r="AH10" s="696"/>
      <c r="AI10" s="696"/>
      <c r="AJ10" s="696"/>
      <c r="AK10" s="696"/>
      <c r="AL10" s="660" t="s">
        <v>131</v>
      </c>
      <c r="AM10" s="661"/>
      <c r="AN10" s="661"/>
      <c r="AO10" s="697"/>
      <c r="AP10" s="654" t="s">
        <v>247</v>
      </c>
      <c r="AQ10" s="655"/>
      <c r="AR10" s="655"/>
      <c r="AS10" s="655"/>
      <c r="AT10" s="655"/>
      <c r="AU10" s="655"/>
      <c r="AV10" s="655"/>
      <c r="AW10" s="655"/>
      <c r="AX10" s="655"/>
      <c r="AY10" s="655"/>
      <c r="AZ10" s="655"/>
      <c r="BA10" s="655"/>
      <c r="BB10" s="655"/>
      <c r="BC10" s="655"/>
      <c r="BD10" s="655"/>
      <c r="BE10" s="655"/>
      <c r="BF10" s="656"/>
      <c r="BG10" s="657">
        <v>488715</v>
      </c>
      <c r="BH10" s="658"/>
      <c r="BI10" s="658"/>
      <c r="BJ10" s="658"/>
      <c r="BK10" s="658"/>
      <c r="BL10" s="658"/>
      <c r="BM10" s="658"/>
      <c r="BN10" s="659"/>
      <c r="BO10" s="695">
        <v>2</v>
      </c>
      <c r="BP10" s="695"/>
      <c r="BQ10" s="695"/>
      <c r="BR10" s="695"/>
      <c r="BS10" s="696">
        <v>81394</v>
      </c>
      <c r="BT10" s="696"/>
      <c r="BU10" s="696"/>
      <c r="BV10" s="696"/>
      <c r="BW10" s="696"/>
      <c r="BX10" s="696"/>
      <c r="BY10" s="696"/>
      <c r="BZ10" s="696"/>
      <c r="CA10" s="696"/>
      <c r="CB10" s="736"/>
      <c r="CD10" s="654" t="s">
        <v>248</v>
      </c>
      <c r="CE10" s="655"/>
      <c r="CF10" s="655"/>
      <c r="CG10" s="655"/>
      <c r="CH10" s="655"/>
      <c r="CI10" s="655"/>
      <c r="CJ10" s="655"/>
      <c r="CK10" s="655"/>
      <c r="CL10" s="655"/>
      <c r="CM10" s="655"/>
      <c r="CN10" s="655"/>
      <c r="CO10" s="655"/>
      <c r="CP10" s="655"/>
      <c r="CQ10" s="656"/>
      <c r="CR10" s="657">
        <v>92679</v>
      </c>
      <c r="CS10" s="658"/>
      <c r="CT10" s="658"/>
      <c r="CU10" s="658"/>
      <c r="CV10" s="658"/>
      <c r="CW10" s="658"/>
      <c r="CX10" s="658"/>
      <c r="CY10" s="659"/>
      <c r="CZ10" s="695">
        <v>0.1</v>
      </c>
      <c r="DA10" s="695"/>
      <c r="DB10" s="695"/>
      <c r="DC10" s="695"/>
      <c r="DD10" s="663" t="s">
        <v>131</v>
      </c>
      <c r="DE10" s="658"/>
      <c r="DF10" s="658"/>
      <c r="DG10" s="658"/>
      <c r="DH10" s="658"/>
      <c r="DI10" s="658"/>
      <c r="DJ10" s="658"/>
      <c r="DK10" s="658"/>
      <c r="DL10" s="658"/>
      <c r="DM10" s="658"/>
      <c r="DN10" s="658"/>
      <c r="DO10" s="658"/>
      <c r="DP10" s="659"/>
      <c r="DQ10" s="663">
        <v>3226</v>
      </c>
      <c r="DR10" s="658"/>
      <c r="DS10" s="658"/>
      <c r="DT10" s="658"/>
      <c r="DU10" s="658"/>
      <c r="DV10" s="658"/>
      <c r="DW10" s="658"/>
      <c r="DX10" s="658"/>
      <c r="DY10" s="658"/>
      <c r="DZ10" s="658"/>
      <c r="EA10" s="658"/>
      <c r="EB10" s="658"/>
      <c r="EC10" s="694"/>
    </row>
    <row r="11" spans="2:143" ht="11.25" customHeight="1" x14ac:dyDescent="0.15">
      <c r="B11" s="654" t="s">
        <v>249</v>
      </c>
      <c r="C11" s="655"/>
      <c r="D11" s="655"/>
      <c r="E11" s="655"/>
      <c r="F11" s="655"/>
      <c r="G11" s="655"/>
      <c r="H11" s="655"/>
      <c r="I11" s="655"/>
      <c r="J11" s="655"/>
      <c r="K11" s="655"/>
      <c r="L11" s="655"/>
      <c r="M11" s="655"/>
      <c r="N11" s="655"/>
      <c r="O11" s="655"/>
      <c r="P11" s="655"/>
      <c r="Q11" s="656"/>
      <c r="R11" s="657">
        <v>4219499</v>
      </c>
      <c r="S11" s="658"/>
      <c r="T11" s="658"/>
      <c r="U11" s="658"/>
      <c r="V11" s="658"/>
      <c r="W11" s="658"/>
      <c r="X11" s="658"/>
      <c r="Y11" s="659"/>
      <c r="Z11" s="660">
        <v>4.8</v>
      </c>
      <c r="AA11" s="661"/>
      <c r="AB11" s="661"/>
      <c r="AC11" s="662"/>
      <c r="AD11" s="663">
        <v>4219499</v>
      </c>
      <c r="AE11" s="658"/>
      <c r="AF11" s="658"/>
      <c r="AG11" s="658"/>
      <c r="AH11" s="658"/>
      <c r="AI11" s="658"/>
      <c r="AJ11" s="658"/>
      <c r="AK11" s="659"/>
      <c r="AL11" s="660">
        <v>8.9</v>
      </c>
      <c r="AM11" s="661"/>
      <c r="AN11" s="661"/>
      <c r="AO11" s="697"/>
      <c r="AP11" s="654" t="s">
        <v>250</v>
      </c>
      <c r="AQ11" s="655"/>
      <c r="AR11" s="655"/>
      <c r="AS11" s="655"/>
      <c r="AT11" s="655"/>
      <c r="AU11" s="655"/>
      <c r="AV11" s="655"/>
      <c r="AW11" s="655"/>
      <c r="AX11" s="655"/>
      <c r="AY11" s="655"/>
      <c r="AZ11" s="655"/>
      <c r="BA11" s="655"/>
      <c r="BB11" s="655"/>
      <c r="BC11" s="655"/>
      <c r="BD11" s="655"/>
      <c r="BE11" s="655"/>
      <c r="BF11" s="656"/>
      <c r="BG11" s="657">
        <v>2133082</v>
      </c>
      <c r="BH11" s="658"/>
      <c r="BI11" s="658"/>
      <c r="BJ11" s="658"/>
      <c r="BK11" s="658"/>
      <c r="BL11" s="658"/>
      <c r="BM11" s="658"/>
      <c r="BN11" s="659"/>
      <c r="BO11" s="695">
        <v>8.8000000000000007</v>
      </c>
      <c r="BP11" s="695"/>
      <c r="BQ11" s="695"/>
      <c r="BR11" s="695"/>
      <c r="BS11" s="696">
        <v>608921</v>
      </c>
      <c r="BT11" s="696"/>
      <c r="BU11" s="696"/>
      <c r="BV11" s="696"/>
      <c r="BW11" s="696"/>
      <c r="BX11" s="696"/>
      <c r="BY11" s="696"/>
      <c r="BZ11" s="696"/>
      <c r="CA11" s="696"/>
      <c r="CB11" s="736"/>
      <c r="CD11" s="654" t="s">
        <v>251</v>
      </c>
      <c r="CE11" s="655"/>
      <c r="CF11" s="655"/>
      <c r="CG11" s="655"/>
      <c r="CH11" s="655"/>
      <c r="CI11" s="655"/>
      <c r="CJ11" s="655"/>
      <c r="CK11" s="655"/>
      <c r="CL11" s="655"/>
      <c r="CM11" s="655"/>
      <c r="CN11" s="655"/>
      <c r="CO11" s="655"/>
      <c r="CP11" s="655"/>
      <c r="CQ11" s="656"/>
      <c r="CR11" s="657">
        <v>4394983</v>
      </c>
      <c r="CS11" s="658"/>
      <c r="CT11" s="658"/>
      <c r="CU11" s="658"/>
      <c r="CV11" s="658"/>
      <c r="CW11" s="658"/>
      <c r="CX11" s="658"/>
      <c r="CY11" s="659"/>
      <c r="CZ11" s="695">
        <v>5.0999999999999996</v>
      </c>
      <c r="DA11" s="695"/>
      <c r="DB11" s="695"/>
      <c r="DC11" s="695"/>
      <c r="DD11" s="663">
        <v>944494</v>
      </c>
      <c r="DE11" s="658"/>
      <c r="DF11" s="658"/>
      <c r="DG11" s="658"/>
      <c r="DH11" s="658"/>
      <c r="DI11" s="658"/>
      <c r="DJ11" s="658"/>
      <c r="DK11" s="658"/>
      <c r="DL11" s="658"/>
      <c r="DM11" s="658"/>
      <c r="DN11" s="658"/>
      <c r="DO11" s="658"/>
      <c r="DP11" s="659"/>
      <c r="DQ11" s="663">
        <v>3064352</v>
      </c>
      <c r="DR11" s="658"/>
      <c r="DS11" s="658"/>
      <c r="DT11" s="658"/>
      <c r="DU11" s="658"/>
      <c r="DV11" s="658"/>
      <c r="DW11" s="658"/>
      <c r="DX11" s="658"/>
      <c r="DY11" s="658"/>
      <c r="DZ11" s="658"/>
      <c r="EA11" s="658"/>
      <c r="EB11" s="658"/>
      <c r="EC11" s="694"/>
    </row>
    <row r="12" spans="2:143" ht="11.25" customHeight="1" x14ac:dyDescent="0.15">
      <c r="B12" s="654" t="s">
        <v>252</v>
      </c>
      <c r="C12" s="655"/>
      <c r="D12" s="655"/>
      <c r="E12" s="655"/>
      <c r="F12" s="655"/>
      <c r="G12" s="655"/>
      <c r="H12" s="655"/>
      <c r="I12" s="655"/>
      <c r="J12" s="655"/>
      <c r="K12" s="655"/>
      <c r="L12" s="655"/>
      <c r="M12" s="655"/>
      <c r="N12" s="655"/>
      <c r="O12" s="655"/>
      <c r="P12" s="655"/>
      <c r="Q12" s="656"/>
      <c r="R12" s="657">
        <v>37669</v>
      </c>
      <c r="S12" s="658"/>
      <c r="T12" s="658"/>
      <c r="U12" s="658"/>
      <c r="V12" s="658"/>
      <c r="W12" s="658"/>
      <c r="X12" s="658"/>
      <c r="Y12" s="659"/>
      <c r="Z12" s="695">
        <v>0</v>
      </c>
      <c r="AA12" s="695"/>
      <c r="AB12" s="695"/>
      <c r="AC12" s="695"/>
      <c r="AD12" s="696">
        <v>37669</v>
      </c>
      <c r="AE12" s="696"/>
      <c r="AF12" s="696"/>
      <c r="AG12" s="696"/>
      <c r="AH12" s="696"/>
      <c r="AI12" s="696"/>
      <c r="AJ12" s="696"/>
      <c r="AK12" s="696"/>
      <c r="AL12" s="660">
        <v>0.1</v>
      </c>
      <c r="AM12" s="661"/>
      <c r="AN12" s="661"/>
      <c r="AO12" s="697"/>
      <c r="AP12" s="654" t="s">
        <v>253</v>
      </c>
      <c r="AQ12" s="655"/>
      <c r="AR12" s="655"/>
      <c r="AS12" s="655"/>
      <c r="AT12" s="655"/>
      <c r="AU12" s="655"/>
      <c r="AV12" s="655"/>
      <c r="AW12" s="655"/>
      <c r="AX12" s="655"/>
      <c r="AY12" s="655"/>
      <c r="AZ12" s="655"/>
      <c r="BA12" s="655"/>
      <c r="BB12" s="655"/>
      <c r="BC12" s="655"/>
      <c r="BD12" s="655"/>
      <c r="BE12" s="655"/>
      <c r="BF12" s="656"/>
      <c r="BG12" s="657">
        <v>10910041</v>
      </c>
      <c r="BH12" s="658"/>
      <c r="BI12" s="658"/>
      <c r="BJ12" s="658"/>
      <c r="BK12" s="658"/>
      <c r="BL12" s="658"/>
      <c r="BM12" s="658"/>
      <c r="BN12" s="659"/>
      <c r="BO12" s="695">
        <v>45.2</v>
      </c>
      <c r="BP12" s="695"/>
      <c r="BQ12" s="695"/>
      <c r="BR12" s="695"/>
      <c r="BS12" s="696">
        <v>723591</v>
      </c>
      <c r="BT12" s="696"/>
      <c r="BU12" s="696"/>
      <c r="BV12" s="696"/>
      <c r="BW12" s="696"/>
      <c r="BX12" s="696"/>
      <c r="BY12" s="696"/>
      <c r="BZ12" s="696"/>
      <c r="CA12" s="696"/>
      <c r="CB12" s="736"/>
      <c r="CD12" s="654" t="s">
        <v>254</v>
      </c>
      <c r="CE12" s="655"/>
      <c r="CF12" s="655"/>
      <c r="CG12" s="655"/>
      <c r="CH12" s="655"/>
      <c r="CI12" s="655"/>
      <c r="CJ12" s="655"/>
      <c r="CK12" s="655"/>
      <c r="CL12" s="655"/>
      <c r="CM12" s="655"/>
      <c r="CN12" s="655"/>
      <c r="CO12" s="655"/>
      <c r="CP12" s="655"/>
      <c r="CQ12" s="656"/>
      <c r="CR12" s="657">
        <v>2432394</v>
      </c>
      <c r="CS12" s="658"/>
      <c r="CT12" s="658"/>
      <c r="CU12" s="658"/>
      <c r="CV12" s="658"/>
      <c r="CW12" s="658"/>
      <c r="CX12" s="658"/>
      <c r="CY12" s="659"/>
      <c r="CZ12" s="695">
        <v>2.8</v>
      </c>
      <c r="DA12" s="695"/>
      <c r="DB12" s="695"/>
      <c r="DC12" s="695"/>
      <c r="DD12" s="663">
        <v>354865</v>
      </c>
      <c r="DE12" s="658"/>
      <c r="DF12" s="658"/>
      <c r="DG12" s="658"/>
      <c r="DH12" s="658"/>
      <c r="DI12" s="658"/>
      <c r="DJ12" s="658"/>
      <c r="DK12" s="658"/>
      <c r="DL12" s="658"/>
      <c r="DM12" s="658"/>
      <c r="DN12" s="658"/>
      <c r="DO12" s="658"/>
      <c r="DP12" s="659"/>
      <c r="DQ12" s="663">
        <v>2174834</v>
      </c>
      <c r="DR12" s="658"/>
      <c r="DS12" s="658"/>
      <c r="DT12" s="658"/>
      <c r="DU12" s="658"/>
      <c r="DV12" s="658"/>
      <c r="DW12" s="658"/>
      <c r="DX12" s="658"/>
      <c r="DY12" s="658"/>
      <c r="DZ12" s="658"/>
      <c r="EA12" s="658"/>
      <c r="EB12" s="658"/>
      <c r="EC12" s="694"/>
    </row>
    <row r="13" spans="2:143" ht="11.25" customHeight="1" x14ac:dyDescent="0.15">
      <c r="B13" s="654" t="s">
        <v>255</v>
      </c>
      <c r="C13" s="655"/>
      <c r="D13" s="655"/>
      <c r="E13" s="655"/>
      <c r="F13" s="655"/>
      <c r="G13" s="655"/>
      <c r="H13" s="655"/>
      <c r="I13" s="655"/>
      <c r="J13" s="655"/>
      <c r="K13" s="655"/>
      <c r="L13" s="655"/>
      <c r="M13" s="655"/>
      <c r="N13" s="655"/>
      <c r="O13" s="655"/>
      <c r="P13" s="655"/>
      <c r="Q13" s="656"/>
      <c r="R13" s="657" t="s">
        <v>181</v>
      </c>
      <c r="S13" s="658"/>
      <c r="T13" s="658"/>
      <c r="U13" s="658"/>
      <c r="V13" s="658"/>
      <c r="W13" s="658"/>
      <c r="X13" s="658"/>
      <c r="Y13" s="659"/>
      <c r="Z13" s="695" t="s">
        <v>256</v>
      </c>
      <c r="AA13" s="695"/>
      <c r="AB13" s="695"/>
      <c r="AC13" s="695"/>
      <c r="AD13" s="696" t="s">
        <v>131</v>
      </c>
      <c r="AE13" s="696"/>
      <c r="AF13" s="696"/>
      <c r="AG13" s="696"/>
      <c r="AH13" s="696"/>
      <c r="AI13" s="696"/>
      <c r="AJ13" s="696"/>
      <c r="AK13" s="696"/>
      <c r="AL13" s="660" t="s">
        <v>131</v>
      </c>
      <c r="AM13" s="661"/>
      <c r="AN13" s="661"/>
      <c r="AO13" s="697"/>
      <c r="AP13" s="654" t="s">
        <v>257</v>
      </c>
      <c r="AQ13" s="655"/>
      <c r="AR13" s="655"/>
      <c r="AS13" s="655"/>
      <c r="AT13" s="655"/>
      <c r="AU13" s="655"/>
      <c r="AV13" s="655"/>
      <c r="AW13" s="655"/>
      <c r="AX13" s="655"/>
      <c r="AY13" s="655"/>
      <c r="AZ13" s="655"/>
      <c r="BA13" s="655"/>
      <c r="BB13" s="655"/>
      <c r="BC13" s="655"/>
      <c r="BD13" s="655"/>
      <c r="BE13" s="655"/>
      <c r="BF13" s="656"/>
      <c r="BG13" s="657">
        <v>10842550</v>
      </c>
      <c r="BH13" s="658"/>
      <c r="BI13" s="658"/>
      <c r="BJ13" s="658"/>
      <c r="BK13" s="658"/>
      <c r="BL13" s="658"/>
      <c r="BM13" s="658"/>
      <c r="BN13" s="659"/>
      <c r="BO13" s="695">
        <v>45</v>
      </c>
      <c r="BP13" s="695"/>
      <c r="BQ13" s="695"/>
      <c r="BR13" s="695"/>
      <c r="BS13" s="696">
        <v>723591</v>
      </c>
      <c r="BT13" s="696"/>
      <c r="BU13" s="696"/>
      <c r="BV13" s="696"/>
      <c r="BW13" s="696"/>
      <c r="BX13" s="696"/>
      <c r="BY13" s="696"/>
      <c r="BZ13" s="696"/>
      <c r="CA13" s="696"/>
      <c r="CB13" s="736"/>
      <c r="CD13" s="654" t="s">
        <v>258</v>
      </c>
      <c r="CE13" s="655"/>
      <c r="CF13" s="655"/>
      <c r="CG13" s="655"/>
      <c r="CH13" s="655"/>
      <c r="CI13" s="655"/>
      <c r="CJ13" s="655"/>
      <c r="CK13" s="655"/>
      <c r="CL13" s="655"/>
      <c r="CM13" s="655"/>
      <c r="CN13" s="655"/>
      <c r="CO13" s="655"/>
      <c r="CP13" s="655"/>
      <c r="CQ13" s="656"/>
      <c r="CR13" s="657">
        <v>8405234</v>
      </c>
      <c r="CS13" s="658"/>
      <c r="CT13" s="658"/>
      <c r="CU13" s="658"/>
      <c r="CV13" s="658"/>
      <c r="CW13" s="658"/>
      <c r="CX13" s="658"/>
      <c r="CY13" s="659"/>
      <c r="CZ13" s="695">
        <v>9.8000000000000007</v>
      </c>
      <c r="DA13" s="695"/>
      <c r="DB13" s="695"/>
      <c r="DC13" s="695"/>
      <c r="DD13" s="663">
        <v>3381169</v>
      </c>
      <c r="DE13" s="658"/>
      <c r="DF13" s="658"/>
      <c r="DG13" s="658"/>
      <c r="DH13" s="658"/>
      <c r="DI13" s="658"/>
      <c r="DJ13" s="658"/>
      <c r="DK13" s="658"/>
      <c r="DL13" s="658"/>
      <c r="DM13" s="658"/>
      <c r="DN13" s="658"/>
      <c r="DO13" s="658"/>
      <c r="DP13" s="659"/>
      <c r="DQ13" s="663">
        <v>4843272</v>
      </c>
      <c r="DR13" s="658"/>
      <c r="DS13" s="658"/>
      <c r="DT13" s="658"/>
      <c r="DU13" s="658"/>
      <c r="DV13" s="658"/>
      <c r="DW13" s="658"/>
      <c r="DX13" s="658"/>
      <c r="DY13" s="658"/>
      <c r="DZ13" s="658"/>
      <c r="EA13" s="658"/>
      <c r="EB13" s="658"/>
      <c r="EC13" s="694"/>
    </row>
    <row r="14" spans="2:143" ht="11.25" customHeight="1" x14ac:dyDescent="0.15">
      <c r="B14" s="654" t="s">
        <v>259</v>
      </c>
      <c r="C14" s="655"/>
      <c r="D14" s="655"/>
      <c r="E14" s="655"/>
      <c r="F14" s="655"/>
      <c r="G14" s="655"/>
      <c r="H14" s="655"/>
      <c r="I14" s="655"/>
      <c r="J14" s="655"/>
      <c r="K14" s="655"/>
      <c r="L14" s="655"/>
      <c r="M14" s="655"/>
      <c r="N14" s="655"/>
      <c r="O14" s="655"/>
      <c r="P14" s="655"/>
      <c r="Q14" s="656"/>
      <c r="R14" s="657" t="s">
        <v>131</v>
      </c>
      <c r="S14" s="658"/>
      <c r="T14" s="658"/>
      <c r="U14" s="658"/>
      <c r="V14" s="658"/>
      <c r="W14" s="658"/>
      <c r="X14" s="658"/>
      <c r="Y14" s="659"/>
      <c r="Z14" s="695" t="s">
        <v>246</v>
      </c>
      <c r="AA14" s="695"/>
      <c r="AB14" s="695"/>
      <c r="AC14" s="695"/>
      <c r="AD14" s="696" t="s">
        <v>181</v>
      </c>
      <c r="AE14" s="696"/>
      <c r="AF14" s="696"/>
      <c r="AG14" s="696"/>
      <c r="AH14" s="696"/>
      <c r="AI14" s="696"/>
      <c r="AJ14" s="696"/>
      <c r="AK14" s="696"/>
      <c r="AL14" s="660" t="s">
        <v>246</v>
      </c>
      <c r="AM14" s="661"/>
      <c r="AN14" s="661"/>
      <c r="AO14" s="697"/>
      <c r="AP14" s="654" t="s">
        <v>260</v>
      </c>
      <c r="AQ14" s="655"/>
      <c r="AR14" s="655"/>
      <c r="AS14" s="655"/>
      <c r="AT14" s="655"/>
      <c r="AU14" s="655"/>
      <c r="AV14" s="655"/>
      <c r="AW14" s="655"/>
      <c r="AX14" s="655"/>
      <c r="AY14" s="655"/>
      <c r="AZ14" s="655"/>
      <c r="BA14" s="655"/>
      <c r="BB14" s="655"/>
      <c r="BC14" s="655"/>
      <c r="BD14" s="655"/>
      <c r="BE14" s="655"/>
      <c r="BF14" s="656"/>
      <c r="BG14" s="657">
        <v>728294</v>
      </c>
      <c r="BH14" s="658"/>
      <c r="BI14" s="658"/>
      <c r="BJ14" s="658"/>
      <c r="BK14" s="658"/>
      <c r="BL14" s="658"/>
      <c r="BM14" s="658"/>
      <c r="BN14" s="659"/>
      <c r="BO14" s="695">
        <v>3</v>
      </c>
      <c r="BP14" s="695"/>
      <c r="BQ14" s="695"/>
      <c r="BR14" s="695"/>
      <c r="BS14" s="696">
        <v>31050</v>
      </c>
      <c r="BT14" s="696"/>
      <c r="BU14" s="696"/>
      <c r="BV14" s="696"/>
      <c r="BW14" s="696"/>
      <c r="BX14" s="696"/>
      <c r="BY14" s="696"/>
      <c r="BZ14" s="696"/>
      <c r="CA14" s="696"/>
      <c r="CB14" s="736"/>
      <c r="CD14" s="654" t="s">
        <v>261</v>
      </c>
      <c r="CE14" s="655"/>
      <c r="CF14" s="655"/>
      <c r="CG14" s="655"/>
      <c r="CH14" s="655"/>
      <c r="CI14" s="655"/>
      <c r="CJ14" s="655"/>
      <c r="CK14" s="655"/>
      <c r="CL14" s="655"/>
      <c r="CM14" s="655"/>
      <c r="CN14" s="655"/>
      <c r="CO14" s="655"/>
      <c r="CP14" s="655"/>
      <c r="CQ14" s="656"/>
      <c r="CR14" s="657">
        <v>2372126</v>
      </c>
      <c r="CS14" s="658"/>
      <c r="CT14" s="658"/>
      <c r="CU14" s="658"/>
      <c r="CV14" s="658"/>
      <c r="CW14" s="658"/>
      <c r="CX14" s="658"/>
      <c r="CY14" s="659"/>
      <c r="CZ14" s="695">
        <v>2.8</v>
      </c>
      <c r="DA14" s="695"/>
      <c r="DB14" s="695"/>
      <c r="DC14" s="695"/>
      <c r="DD14" s="663">
        <v>276703</v>
      </c>
      <c r="DE14" s="658"/>
      <c r="DF14" s="658"/>
      <c r="DG14" s="658"/>
      <c r="DH14" s="658"/>
      <c r="DI14" s="658"/>
      <c r="DJ14" s="658"/>
      <c r="DK14" s="658"/>
      <c r="DL14" s="658"/>
      <c r="DM14" s="658"/>
      <c r="DN14" s="658"/>
      <c r="DO14" s="658"/>
      <c r="DP14" s="659"/>
      <c r="DQ14" s="663">
        <v>2022035</v>
      </c>
      <c r="DR14" s="658"/>
      <c r="DS14" s="658"/>
      <c r="DT14" s="658"/>
      <c r="DU14" s="658"/>
      <c r="DV14" s="658"/>
      <c r="DW14" s="658"/>
      <c r="DX14" s="658"/>
      <c r="DY14" s="658"/>
      <c r="DZ14" s="658"/>
      <c r="EA14" s="658"/>
      <c r="EB14" s="658"/>
      <c r="EC14" s="694"/>
    </row>
    <row r="15" spans="2:143" ht="11.25" customHeight="1" x14ac:dyDescent="0.15">
      <c r="B15" s="654" t="s">
        <v>262</v>
      </c>
      <c r="C15" s="655"/>
      <c r="D15" s="655"/>
      <c r="E15" s="655"/>
      <c r="F15" s="655"/>
      <c r="G15" s="655"/>
      <c r="H15" s="655"/>
      <c r="I15" s="655"/>
      <c r="J15" s="655"/>
      <c r="K15" s="655"/>
      <c r="L15" s="655"/>
      <c r="M15" s="655"/>
      <c r="N15" s="655"/>
      <c r="O15" s="655"/>
      <c r="P15" s="655"/>
      <c r="Q15" s="656"/>
      <c r="R15" s="657" t="s">
        <v>181</v>
      </c>
      <c r="S15" s="658"/>
      <c r="T15" s="658"/>
      <c r="U15" s="658"/>
      <c r="V15" s="658"/>
      <c r="W15" s="658"/>
      <c r="X15" s="658"/>
      <c r="Y15" s="659"/>
      <c r="Z15" s="695" t="s">
        <v>131</v>
      </c>
      <c r="AA15" s="695"/>
      <c r="AB15" s="695"/>
      <c r="AC15" s="695"/>
      <c r="AD15" s="696" t="s">
        <v>131</v>
      </c>
      <c r="AE15" s="696"/>
      <c r="AF15" s="696"/>
      <c r="AG15" s="696"/>
      <c r="AH15" s="696"/>
      <c r="AI15" s="696"/>
      <c r="AJ15" s="696"/>
      <c r="AK15" s="696"/>
      <c r="AL15" s="660" t="s">
        <v>131</v>
      </c>
      <c r="AM15" s="661"/>
      <c r="AN15" s="661"/>
      <c r="AO15" s="697"/>
      <c r="AP15" s="654" t="s">
        <v>263</v>
      </c>
      <c r="AQ15" s="655"/>
      <c r="AR15" s="655"/>
      <c r="AS15" s="655"/>
      <c r="AT15" s="655"/>
      <c r="AU15" s="655"/>
      <c r="AV15" s="655"/>
      <c r="AW15" s="655"/>
      <c r="AX15" s="655"/>
      <c r="AY15" s="655"/>
      <c r="AZ15" s="655"/>
      <c r="BA15" s="655"/>
      <c r="BB15" s="655"/>
      <c r="BC15" s="655"/>
      <c r="BD15" s="655"/>
      <c r="BE15" s="655"/>
      <c r="BF15" s="656"/>
      <c r="BG15" s="657">
        <v>1087006</v>
      </c>
      <c r="BH15" s="658"/>
      <c r="BI15" s="658"/>
      <c r="BJ15" s="658"/>
      <c r="BK15" s="658"/>
      <c r="BL15" s="658"/>
      <c r="BM15" s="658"/>
      <c r="BN15" s="659"/>
      <c r="BO15" s="695">
        <v>4.5</v>
      </c>
      <c r="BP15" s="695"/>
      <c r="BQ15" s="695"/>
      <c r="BR15" s="695"/>
      <c r="BS15" s="696" t="s">
        <v>181</v>
      </c>
      <c r="BT15" s="696"/>
      <c r="BU15" s="696"/>
      <c r="BV15" s="696"/>
      <c r="BW15" s="696"/>
      <c r="BX15" s="696"/>
      <c r="BY15" s="696"/>
      <c r="BZ15" s="696"/>
      <c r="CA15" s="696"/>
      <c r="CB15" s="736"/>
      <c r="CD15" s="654" t="s">
        <v>264</v>
      </c>
      <c r="CE15" s="655"/>
      <c r="CF15" s="655"/>
      <c r="CG15" s="655"/>
      <c r="CH15" s="655"/>
      <c r="CI15" s="655"/>
      <c r="CJ15" s="655"/>
      <c r="CK15" s="655"/>
      <c r="CL15" s="655"/>
      <c r="CM15" s="655"/>
      <c r="CN15" s="655"/>
      <c r="CO15" s="655"/>
      <c r="CP15" s="655"/>
      <c r="CQ15" s="656"/>
      <c r="CR15" s="657">
        <v>10116718</v>
      </c>
      <c r="CS15" s="658"/>
      <c r="CT15" s="658"/>
      <c r="CU15" s="658"/>
      <c r="CV15" s="658"/>
      <c r="CW15" s="658"/>
      <c r="CX15" s="658"/>
      <c r="CY15" s="659"/>
      <c r="CZ15" s="695">
        <v>11.8</v>
      </c>
      <c r="DA15" s="695"/>
      <c r="DB15" s="695"/>
      <c r="DC15" s="695"/>
      <c r="DD15" s="663">
        <v>2401536</v>
      </c>
      <c r="DE15" s="658"/>
      <c r="DF15" s="658"/>
      <c r="DG15" s="658"/>
      <c r="DH15" s="658"/>
      <c r="DI15" s="658"/>
      <c r="DJ15" s="658"/>
      <c r="DK15" s="658"/>
      <c r="DL15" s="658"/>
      <c r="DM15" s="658"/>
      <c r="DN15" s="658"/>
      <c r="DO15" s="658"/>
      <c r="DP15" s="659"/>
      <c r="DQ15" s="663">
        <v>7239636</v>
      </c>
      <c r="DR15" s="658"/>
      <c r="DS15" s="658"/>
      <c r="DT15" s="658"/>
      <c r="DU15" s="658"/>
      <c r="DV15" s="658"/>
      <c r="DW15" s="658"/>
      <c r="DX15" s="658"/>
      <c r="DY15" s="658"/>
      <c r="DZ15" s="658"/>
      <c r="EA15" s="658"/>
      <c r="EB15" s="658"/>
      <c r="EC15" s="694"/>
    </row>
    <row r="16" spans="2:143" ht="11.25" customHeight="1" x14ac:dyDescent="0.15">
      <c r="B16" s="654" t="s">
        <v>265</v>
      </c>
      <c r="C16" s="655"/>
      <c r="D16" s="655"/>
      <c r="E16" s="655"/>
      <c r="F16" s="655"/>
      <c r="G16" s="655"/>
      <c r="H16" s="655"/>
      <c r="I16" s="655"/>
      <c r="J16" s="655"/>
      <c r="K16" s="655"/>
      <c r="L16" s="655"/>
      <c r="M16" s="655"/>
      <c r="N16" s="655"/>
      <c r="O16" s="655"/>
      <c r="P16" s="655"/>
      <c r="Q16" s="656"/>
      <c r="R16" s="657">
        <v>49323</v>
      </c>
      <c r="S16" s="658"/>
      <c r="T16" s="658"/>
      <c r="U16" s="658"/>
      <c r="V16" s="658"/>
      <c r="W16" s="658"/>
      <c r="X16" s="658"/>
      <c r="Y16" s="659"/>
      <c r="Z16" s="695">
        <v>0.1</v>
      </c>
      <c r="AA16" s="695"/>
      <c r="AB16" s="695"/>
      <c r="AC16" s="695"/>
      <c r="AD16" s="696">
        <v>49323</v>
      </c>
      <c r="AE16" s="696"/>
      <c r="AF16" s="696"/>
      <c r="AG16" s="696"/>
      <c r="AH16" s="696"/>
      <c r="AI16" s="696"/>
      <c r="AJ16" s="696"/>
      <c r="AK16" s="696"/>
      <c r="AL16" s="660">
        <v>0.1</v>
      </c>
      <c r="AM16" s="661"/>
      <c r="AN16" s="661"/>
      <c r="AO16" s="697"/>
      <c r="AP16" s="654" t="s">
        <v>266</v>
      </c>
      <c r="AQ16" s="655"/>
      <c r="AR16" s="655"/>
      <c r="AS16" s="655"/>
      <c r="AT16" s="655"/>
      <c r="AU16" s="655"/>
      <c r="AV16" s="655"/>
      <c r="AW16" s="655"/>
      <c r="AX16" s="655"/>
      <c r="AY16" s="655"/>
      <c r="AZ16" s="655"/>
      <c r="BA16" s="655"/>
      <c r="BB16" s="655"/>
      <c r="BC16" s="655"/>
      <c r="BD16" s="655"/>
      <c r="BE16" s="655"/>
      <c r="BF16" s="656"/>
      <c r="BG16" s="657" t="s">
        <v>246</v>
      </c>
      <c r="BH16" s="658"/>
      <c r="BI16" s="658"/>
      <c r="BJ16" s="658"/>
      <c r="BK16" s="658"/>
      <c r="BL16" s="658"/>
      <c r="BM16" s="658"/>
      <c r="BN16" s="659"/>
      <c r="BO16" s="695" t="s">
        <v>131</v>
      </c>
      <c r="BP16" s="695"/>
      <c r="BQ16" s="695"/>
      <c r="BR16" s="695"/>
      <c r="BS16" s="696" t="s">
        <v>131</v>
      </c>
      <c r="BT16" s="696"/>
      <c r="BU16" s="696"/>
      <c r="BV16" s="696"/>
      <c r="BW16" s="696"/>
      <c r="BX16" s="696"/>
      <c r="BY16" s="696"/>
      <c r="BZ16" s="696"/>
      <c r="CA16" s="696"/>
      <c r="CB16" s="736"/>
      <c r="CD16" s="654" t="s">
        <v>267</v>
      </c>
      <c r="CE16" s="655"/>
      <c r="CF16" s="655"/>
      <c r="CG16" s="655"/>
      <c r="CH16" s="655"/>
      <c r="CI16" s="655"/>
      <c r="CJ16" s="655"/>
      <c r="CK16" s="655"/>
      <c r="CL16" s="655"/>
      <c r="CM16" s="655"/>
      <c r="CN16" s="655"/>
      <c r="CO16" s="655"/>
      <c r="CP16" s="655"/>
      <c r="CQ16" s="656"/>
      <c r="CR16" s="657">
        <v>1626999</v>
      </c>
      <c r="CS16" s="658"/>
      <c r="CT16" s="658"/>
      <c r="CU16" s="658"/>
      <c r="CV16" s="658"/>
      <c r="CW16" s="658"/>
      <c r="CX16" s="658"/>
      <c r="CY16" s="659"/>
      <c r="CZ16" s="695">
        <v>1.9</v>
      </c>
      <c r="DA16" s="695"/>
      <c r="DB16" s="695"/>
      <c r="DC16" s="695"/>
      <c r="DD16" s="663" t="s">
        <v>246</v>
      </c>
      <c r="DE16" s="658"/>
      <c r="DF16" s="658"/>
      <c r="DG16" s="658"/>
      <c r="DH16" s="658"/>
      <c r="DI16" s="658"/>
      <c r="DJ16" s="658"/>
      <c r="DK16" s="658"/>
      <c r="DL16" s="658"/>
      <c r="DM16" s="658"/>
      <c r="DN16" s="658"/>
      <c r="DO16" s="658"/>
      <c r="DP16" s="659"/>
      <c r="DQ16" s="663">
        <v>300897</v>
      </c>
      <c r="DR16" s="658"/>
      <c r="DS16" s="658"/>
      <c r="DT16" s="658"/>
      <c r="DU16" s="658"/>
      <c r="DV16" s="658"/>
      <c r="DW16" s="658"/>
      <c r="DX16" s="658"/>
      <c r="DY16" s="658"/>
      <c r="DZ16" s="658"/>
      <c r="EA16" s="658"/>
      <c r="EB16" s="658"/>
      <c r="EC16" s="694"/>
    </row>
    <row r="17" spans="2:133" ht="11.25" customHeight="1" x14ac:dyDescent="0.15">
      <c r="B17" s="654" t="s">
        <v>268</v>
      </c>
      <c r="C17" s="655"/>
      <c r="D17" s="655"/>
      <c r="E17" s="655"/>
      <c r="F17" s="655"/>
      <c r="G17" s="655"/>
      <c r="H17" s="655"/>
      <c r="I17" s="655"/>
      <c r="J17" s="655"/>
      <c r="K17" s="655"/>
      <c r="L17" s="655"/>
      <c r="M17" s="655"/>
      <c r="N17" s="655"/>
      <c r="O17" s="655"/>
      <c r="P17" s="655"/>
      <c r="Q17" s="656"/>
      <c r="R17" s="657">
        <v>407718</v>
      </c>
      <c r="S17" s="658"/>
      <c r="T17" s="658"/>
      <c r="U17" s="658"/>
      <c r="V17" s="658"/>
      <c r="W17" s="658"/>
      <c r="X17" s="658"/>
      <c r="Y17" s="659"/>
      <c r="Z17" s="695">
        <v>0.5</v>
      </c>
      <c r="AA17" s="695"/>
      <c r="AB17" s="695"/>
      <c r="AC17" s="695"/>
      <c r="AD17" s="696">
        <v>407718</v>
      </c>
      <c r="AE17" s="696"/>
      <c r="AF17" s="696"/>
      <c r="AG17" s="696"/>
      <c r="AH17" s="696"/>
      <c r="AI17" s="696"/>
      <c r="AJ17" s="696"/>
      <c r="AK17" s="696"/>
      <c r="AL17" s="660">
        <v>0.9</v>
      </c>
      <c r="AM17" s="661"/>
      <c r="AN17" s="661"/>
      <c r="AO17" s="697"/>
      <c r="AP17" s="654" t="s">
        <v>269</v>
      </c>
      <c r="AQ17" s="655"/>
      <c r="AR17" s="655"/>
      <c r="AS17" s="655"/>
      <c r="AT17" s="655"/>
      <c r="AU17" s="655"/>
      <c r="AV17" s="655"/>
      <c r="AW17" s="655"/>
      <c r="AX17" s="655"/>
      <c r="AY17" s="655"/>
      <c r="AZ17" s="655"/>
      <c r="BA17" s="655"/>
      <c r="BB17" s="655"/>
      <c r="BC17" s="655"/>
      <c r="BD17" s="655"/>
      <c r="BE17" s="655"/>
      <c r="BF17" s="656"/>
      <c r="BG17" s="657" t="s">
        <v>131</v>
      </c>
      <c r="BH17" s="658"/>
      <c r="BI17" s="658"/>
      <c r="BJ17" s="658"/>
      <c r="BK17" s="658"/>
      <c r="BL17" s="658"/>
      <c r="BM17" s="658"/>
      <c r="BN17" s="659"/>
      <c r="BO17" s="695" t="s">
        <v>181</v>
      </c>
      <c r="BP17" s="695"/>
      <c r="BQ17" s="695"/>
      <c r="BR17" s="695"/>
      <c r="BS17" s="696" t="s">
        <v>256</v>
      </c>
      <c r="BT17" s="696"/>
      <c r="BU17" s="696"/>
      <c r="BV17" s="696"/>
      <c r="BW17" s="696"/>
      <c r="BX17" s="696"/>
      <c r="BY17" s="696"/>
      <c r="BZ17" s="696"/>
      <c r="CA17" s="696"/>
      <c r="CB17" s="736"/>
      <c r="CD17" s="654" t="s">
        <v>270</v>
      </c>
      <c r="CE17" s="655"/>
      <c r="CF17" s="655"/>
      <c r="CG17" s="655"/>
      <c r="CH17" s="655"/>
      <c r="CI17" s="655"/>
      <c r="CJ17" s="655"/>
      <c r="CK17" s="655"/>
      <c r="CL17" s="655"/>
      <c r="CM17" s="655"/>
      <c r="CN17" s="655"/>
      <c r="CO17" s="655"/>
      <c r="CP17" s="655"/>
      <c r="CQ17" s="656"/>
      <c r="CR17" s="657">
        <v>9656980</v>
      </c>
      <c r="CS17" s="658"/>
      <c r="CT17" s="658"/>
      <c r="CU17" s="658"/>
      <c r="CV17" s="658"/>
      <c r="CW17" s="658"/>
      <c r="CX17" s="658"/>
      <c r="CY17" s="659"/>
      <c r="CZ17" s="695">
        <v>11.2</v>
      </c>
      <c r="DA17" s="695"/>
      <c r="DB17" s="695"/>
      <c r="DC17" s="695"/>
      <c r="DD17" s="663" t="s">
        <v>256</v>
      </c>
      <c r="DE17" s="658"/>
      <c r="DF17" s="658"/>
      <c r="DG17" s="658"/>
      <c r="DH17" s="658"/>
      <c r="DI17" s="658"/>
      <c r="DJ17" s="658"/>
      <c r="DK17" s="658"/>
      <c r="DL17" s="658"/>
      <c r="DM17" s="658"/>
      <c r="DN17" s="658"/>
      <c r="DO17" s="658"/>
      <c r="DP17" s="659"/>
      <c r="DQ17" s="663">
        <v>9410847</v>
      </c>
      <c r="DR17" s="658"/>
      <c r="DS17" s="658"/>
      <c r="DT17" s="658"/>
      <c r="DU17" s="658"/>
      <c r="DV17" s="658"/>
      <c r="DW17" s="658"/>
      <c r="DX17" s="658"/>
      <c r="DY17" s="658"/>
      <c r="DZ17" s="658"/>
      <c r="EA17" s="658"/>
      <c r="EB17" s="658"/>
      <c r="EC17" s="694"/>
    </row>
    <row r="18" spans="2:133" ht="11.25" customHeight="1" x14ac:dyDescent="0.15">
      <c r="B18" s="654" t="s">
        <v>271</v>
      </c>
      <c r="C18" s="655"/>
      <c r="D18" s="655"/>
      <c r="E18" s="655"/>
      <c r="F18" s="655"/>
      <c r="G18" s="655"/>
      <c r="H18" s="655"/>
      <c r="I18" s="655"/>
      <c r="J18" s="655"/>
      <c r="K18" s="655"/>
      <c r="L18" s="655"/>
      <c r="M18" s="655"/>
      <c r="N18" s="655"/>
      <c r="O18" s="655"/>
      <c r="P18" s="655"/>
      <c r="Q18" s="656"/>
      <c r="R18" s="657">
        <v>209529</v>
      </c>
      <c r="S18" s="658"/>
      <c r="T18" s="658"/>
      <c r="U18" s="658"/>
      <c r="V18" s="658"/>
      <c r="W18" s="658"/>
      <c r="X18" s="658"/>
      <c r="Y18" s="659"/>
      <c r="Z18" s="695">
        <v>0.2</v>
      </c>
      <c r="AA18" s="695"/>
      <c r="AB18" s="695"/>
      <c r="AC18" s="695"/>
      <c r="AD18" s="696">
        <v>209529</v>
      </c>
      <c r="AE18" s="696"/>
      <c r="AF18" s="696"/>
      <c r="AG18" s="696"/>
      <c r="AH18" s="696"/>
      <c r="AI18" s="696"/>
      <c r="AJ18" s="696"/>
      <c r="AK18" s="696"/>
      <c r="AL18" s="660">
        <v>0.4</v>
      </c>
      <c r="AM18" s="661"/>
      <c r="AN18" s="661"/>
      <c r="AO18" s="697"/>
      <c r="AP18" s="654" t="s">
        <v>272</v>
      </c>
      <c r="AQ18" s="655"/>
      <c r="AR18" s="655"/>
      <c r="AS18" s="655"/>
      <c r="AT18" s="655"/>
      <c r="AU18" s="655"/>
      <c r="AV18" s="655"/>
      <c r="AW18" s="655"/>
      <c r="AX18" s="655"/>
      <c r="AY18" s="655"/>
      <c r="AZ18" s="655"/>
      <c r="BA18" s="655"/>
      <c r="BB18" s="655"/>
      <c r="BC18" s="655"/>
      <c r="BD18" s="655"/>
      <c r="BE18" s="655"/>
      <c r="BF18" s="656"/>
      <c r="BG18" s="657" t="s">
        <v>131</v>
      </c>
      <c r="BH18" s="658"/>
      <c r="BI18" s="658"/>
      <c r="BJ18" s="658"/>
      <c r="BK18" s="658"/>
      <c r="BL18" s="658"/>
      <c r="BM18" s="658"/>
      <c r="BN18" s="659"/>
      <c r="BO18" s="695" t="s">
        <v>131</v>
      </c>
      <c r="BP18" s="695"/>
      <c r="BQ18" s="695"/>
      <c r="BR18" s="695"/>
      <c r="BS18" s="696" t="s">
        <v>181</v>
      </c>
      <c r="BT18" s="696"/>
      <c r="BU18" s="696"/>
      <c r="BV18" s="696"/>
      <c r="BW18" s="696"/>
      <c r="BX18" s="696"/>
      <c r="BY18" s="696"/>
      <c r="BZ18" s="696"/>
      <c r="CA18" s="696"/>
      <c r="CB18" s="736"/>
      <c r="CD18" s="654" t="s">
        <v>273</v>
      </c>
      <c r="CE18" s="655"/>
      <c r="CF18" s="655"/>
      <c r="CG18" s="655"/>
      <c r="CH18" s="655"/>
      <c r="CI18" s="655"/>
      <c r="CJ18" s="655"/>
      <c r="CK18" s="655"/>
      <c r="CL18" s="655"/>
      <c r="CM18" s="655"/>
      <c r="CN18" s="655"/>
      <c r="CO18" s="655"/>
      <c r="CP18" s="655"/>
      <c r="CQ18" s="656"/>
      <c r="CR18" s="657" t="s">
        <v>131</v>
      </c>
      <c r="CS18" s="658"/>
      <c r="CT18" s="658"/>
      <c r="CU18" s="658"/>
      <c r="CV18" s="658"/>
      <c r="CW18" s="658"/>
      <c r="CX18" s="658"/>
      <c r="CY18" s="659"/>
      <c r="CZ18" s="695" t="s">
        <v>131</v>
      </c>
      <c r="DA18" s="695"/>
      <c r="DB18" s="695"/>
      <c r="DC18" s="695"/>
      <c r="DD18" s="663" t="s">
        <v>131</v>
      </c>
      <c r="DE18" s="658"/>
      <c r="DF18" s="658"/>
      <c r="DG18" s="658"/>
      <c r="DH18" s="658"/>
      <c r="DI18" s="658"/>
      <c r="DJ18" s="658"/>
      <c r="DK18" s="658"/>
      <c r="DL18" s="658"/>
      <c r="DM18" s="658"/>
      <c r="DN18" s="658"/>
      <c r="DO18" s="658"/>
      <c r="DP18" s="659"/>
      <c r="DQ18" s="663" t="s">
        <v>181</v>
      </c>
      <c r="DR18" s="658"/>
      <c r="DS18" s="658"/>
      <c r="DT18" s="658"/>
      <c r="DU18" s="658"/>
      <c r="DV18" s="658"/>
      <c r="DW18" s="658"/>
      <c r="DX18" s="658"/>
      <c r="DY18" s="658"/>
      <c r="DZ18" s="658"/>
      <c r="EA18" s="658"/>
      <c r="EB18" s="658"/>
      <c r="EC18" s="694"/>
    </row>
    <row r="19" spans="2:133" ht="11.25" customHeight="1" x14ac:dyDescent="0.15">
      <c r="B19" s="654" t="s">
        <v>274</v>
      </c>
      <c r="C19" s="655"/>
      <c r="D19" s="655"/>
      <c r="E19" s="655"/>
      <c r="F19" s="655"/>
      <c r="G19" s="655"/>
      <c r="H19" s="655"/>
      <c r="I19" s="655"/>
      <c r="J19" s="655"/>
      <c r="K19" s="655"/>
      <c r="L19" s="655"/>
      <c r="M19" s="655"/>
      <c r="N19" s="655"/>
      <c r="O19" s="655"/>
      <c r="P19" s="655"/>
      <c r="Q19" s="656"/>
      <c r="R19" s="657">
        <v>189278</v>
      </c>
      <c r="S19" s="658"/>
      <c r="T19" s="658"/>
      <c r="U19" s="658"/>
      <c r="V19" s="658"/>
      <c r="W19" s="658"/>
      <c r="X19" s="658"/>
      <c r="Y19" s="659"/>
      <c r="Z19" s="695">
        <v>0.2</v>
      </c>
      <c r="AA19" s="695"/>
      <c r="AB19" s="695"/>
      <c r="AC19" s="695"/>
      <c r="AD19" s="696">
        <v>189278</v>
      </c>
      <c r="AE19" s="696"/>
      <c r="AF19" s="696"/>
      <c r="AG19" s="696"/>
      <c r="AH19" s="696"/>
      <c r="AI19" s="696"/>
      <c r="AJ19" s="696"/>
      <c r="AK19" s="696"/>
      <c r="AL19" s="660">
        <v>0.4</v>
      </c>
      <c r="AM19" s="661"/>
      <c r="AN19" s="661"/>
      <c r="AO19" s="697"/>
      <c r="AP19" s="654" t="s">
        <v>275</v>
      </c>
      <c r="AQ19" s="655"/>
      <c r="AR19" s="655"/>
      <c r="AS19" s="655"/>
      <c r="AT19" s="655"/>
      <c r="AU19" s="655"/>
      <c r="AV19" s="655"/>
      <c r="AW19" s="655"/>
      <c r="AX19" s="655"/>
      <c r="AY19" s="655"/>
      <c r="AZ19" s="655"/>
      <c r="BA19" s="655"/>
      <c r="BB19" s="655"/>
      <c r="BC19" s="655"/>
      <c r="BD19" s="655"/>
      <c r="BE19" s="655"/>
      <c r="BF19" s="656"/>
      <c r="BG19" s="657">
        <v>186403</v>
      </c>
      <c r="BH19" s="658"/>
      <c r="BI19" s="658"/>
      <c r="BJ19" s="658"/>
      <c r="BK19" s="658"/>
      <c r="BL19" s="658"/>
      <c r="BM19" s="658"/>
      <c r="BN19" s="659"/>
      <c r="BO19" s="695">
        <v>0.8</v>
      </c>
      <c r="BP19" s="695"/>
      <c r="BQ19" s="695"/>
      <c r="BR19" s="695"/>
      <c r="BS19" s="696" t="s">
        <v>256</v>
      </c>
      <c r="BT19" s="696"/>
      <c r="BU19" s="696"/>
      <c r="BV19" s="696"/>
      <c r="BW19" s="696"/>
      <c r="BX19" s="696"/>
      <c r="BY19" s="696"/>
      <c r="BZ19" s="696"/>
      <c r="CA19" s="696"/>
      <c r="CB19" s="736"/>
      <c r="CD19" s="654" t="s">
        <v>276</v>
      </c>
      <c r="CE19" s="655"/>
      <c r="CF19" s="655"/>
      <c r="CG19" s="655"/>
      <c r="CH19" s="655"/>
      <c r="CI19" s="655"/>
      <c r="CJ19" s="655"/>
      <c r="CK19" s="655"/>
      <c r="CL19" s="655"/>
      <c r="CM19" s="655"/>
      <c r="CN19" s="655"/>
      <c r="CO19" s="655"/>
      <c r="CP19" s="655"/>
      <c r="CQ19" s="656"/>
      <c r="CR19" s="657" t="s">
        <v>131</v>
      </c>
      <c r="CS19" s="658"/>
      <c r="CT19" s="658"/>
      <c r="CU19" s="658"/>
      <c r="CV19" s="658"/>
      <c r="CW19" s="658"/>
      <c r="CX19" s="658"/>
      <c r="CY19" s="659"/>
      <c r="CZ19" s="695" t="s">
        <v>131</v>
      </c>
      <c r="DA19" s="695"/>
      <c r="DB19" s="695"/>
      <c r="DC19" s="695"/>
      <c r="DD19" s="663" t="s">
        <v>131</v>
      </c>
      <c r="DE19" s="658"/>
      <c r="DF19" s="658"/>
      <c r="DG19" s="658"/>
      <c r="DH19" s="658"/>
      <c r="DI19" s="658"/>
      <c r="DJ19" s="658"/>
      <c r="DK19" s="658"/>
      <c r="DL19" s="658"/>
      <c r="DM19" s="658"/>
      <c r="DN19" s="658"/>
      <c r="DO19" s="658"/>
      <c r="DP19" s="659"/>
      <c r="DQ19" s="663" t="s">
        <v>181</v>
      </c>
      <c r="DR19" s="658"/>
      <c r="DS19" s="658"/>
      <c r="DT19" s="658"/>
      <c r="DU19" s="658"/>
      <c r="DV19" s="658"/>
      <c r="DW19" s="658"/>
      <c r="DX19" s="658"/>
      <c r="DY19" s="658"/>
      <c r="DZ19" s="658"/>
      <c r="EA19" s="658"/>
      <c r="EB19" s="658"/>
      <c r="EC19" s="694"/>
    </row>
    <row r="20" spans="2:133" ht="11.25" customHeight="1" x14ac:dyDescent="0.15">
      <c r="B20" s="724" t="s">
        <v>277</v>
      </c>
      <c r="C20" s="725"/>
      <c r="D20" s="725"/>
      <c r="E20" s="725"/>
      <c r="F20" s="725"/>
      <c r="G20" s="725"/>
      <c r="H20" s="725"/>
      <c r="I20" s="725"/>
      <c r="J20" s="725"/>
      <c r="K20" s="725"/>
      <c r="L20" s="725"/>
      <c r="M20" s="725"/>
      <c r="N20" s="725"/>
      <c r="O20" s="725"/>
      <c r="P20" s="725"/>
      <c r="Q20" s="726"/>
      <c r="R20" s="657">
        <v>20251</v>
      </c>
      <c r="S20" s="658"/>
      <c r="T20" s="658"/>
      <c r="U20" s="658"/>
      <c r="V20" s="658"/>
      <c r="W20" s="658"/>
      <c r="X20" s="658"/>
      <c r="Y20" s="659"/>
      <c r="Z20" s="695">
        <v>0</v>
      </c>
      <c r="AA20" s="695"/>
      <c r="AB20" s="695"/>
      <c r="AC20" s="695"/>
      <c r="AD20" s="696">
        <v>20251</v>
      </c>
      <c r="AE20" s="696"/>
      <c r="AF20" s="696"/>
      <c r="AG20" s="696"/>
      <c r="AH20" s="696"/>
      <c r="AI20" s="696"/>
      <c r="AJ20" s="696"/>
      <c r="AK20" s="696"/>
      <c r="AL20" s="660">
        <v>0</v>
      </c>
      <c r="AM20" s="661"/>
      <c r="AN20" s="661"/>
      <c r="AO20" s="697"/>
      <c r="AP20" s="654" t="s">
        <v>278</v>
      </c>
      <c r="AQ20" s="655"/>
      <c r="AR20" s="655"/>
      <c r="AS20" s="655"/>
      <c r="AT20" s="655"/>
      <c r="AU20" s="655"/>
      <c r="AV20" s="655"/>
      <c r="AW20" s="655"/>
      <c r="AX20" s="655"/>
      <c r="AY20" s="655"/>
      <c r="AZ20" s="655"/>
      <c r="BA20" s="655"/>
      <c r="BB20" s="655"/>
      <c r="BC20" s="655"/>
      <c r="BD20" s="655"/>
      <c r="BE20" s="655"/>
      <c r="BF20" s="656"/>
      <c r="BG20" s="657">
        <v>186403</v>
      </c>
      <c r="BH20" s="658"/>
      <c r="BI20" s="658"/>
      <c r="BJ20" s="658"/>
      <c r="BK20" s="658"/>
      <c r="BL20" s="658"/>
      <c r="BM20" s="658"/>
      <c r="BN20" s="659"/>
      <c r="BO20" s="695">
        <v>0.8</v>
      </c>
      <c r="BP20" s="695"/>
      <c r="BQ20" s="695"/>
      <c r="BR20" s="695"/>
      <c r="BS20" s="696" t="s">
        <v>131</v>
      </c>
      <c r="BT20" s="696"/>
      <c r="BU20" s="696"/>
      <c r="BV20" s="696"/>
      <c r="BW20" s="696"/>
      <c r="BX20" s="696"/>
      <c r="BY20" s="696"/>
      <c r="BZ20" s="696"/>
      <c r="CA20" s="696"/>
      <c r="CB20" s="736"/>
      <c r="CD20" s="654" t="s">
        <v>279</v>
      </c>
      <c r="CE20" s="655"/>
      <c r="CF20" s="655"/>
      <c r="CG20" s="655"/>
      <c r="CH20" s="655"/>
      <c r="CI20" s="655"/>
      <c r="CJ20" s="655"/>
      <c r="CK20" s="655"/>
      <c r="CL20" s="655"/>
      <c r="CM20" s="655"/>
      <c r="CN20" s="655"/>
      <c r="CO20" s="655"/>
      <c r="CP20" s="655"/>
      <c r="CQ20" s="656"/>
      <c r="CR20" s="657">
        <v>85922704</v>
      </c>
      <c r="CS20" s="658"/>
      <c r="CT20" s="658"/>
      <c r="CU20" s="658"/>
      <c r="CV20" s="658"/>
      <c r="CW20" s="658"/>
      <c r="CX20" s="658"/>
      <c r="CY20" s="659"/>
      <c r="CZ20" s="695">
        <v>100</v>
      </c>
      <c r="DA20" s="695"/>
      <c r="DB20" s="695"/>
      <c r="DC20" s="695"/>
      <c r="DD20" s="663">
        <v>9220301</v>
      </c>
      <c r="DE20" s="658"/>
      <c r="DF20" s="658"/>
      <c r="DG20" s="658"/>
      <c r="DH20" s="658"/>
      <c r="DI20" s="658"/>
      <c r="DJ20" s="658"/>
      <c r="DK20" s="658"/>
      <c r="DL20" s="658"/>
      <c r="DM20" s="658"/>
      <c r="DN20" s="658"/>
      <c r="DO20" s="658"/>
      <c r="DP20" s="659"/>
      <c r="DQ20" s="663">
        <v>52772329</v>
      </c>
      <c r="DR20" s="658"/>
      <c r="DS20" s="658"/>
      <c r="DT20" s="658"/>
      <c r="DU20" s="658"/>
      <c r="DV20" s="658"/>
      <c r="DW20" s="658"/>
      <c r="DX20" s="658"/>
      <c r="DY20" s="658"/>
      <c r="DZ20" s="658"/>
      <c r="EA20" s="658"/>
      <c r="EB20" s="658"/>
      <c r="EC20" s="694"/>
    </row>
    <row r="21" spans="2:133" ht="11.25" customHeight="1" x14ac:dyDescent="0.15">
      <c r="B21" s="654" t="s">
        <v>280</v>
      </c>
      <c r="C21" s="655"/>
      <c r="D21" s="655"/>
      <c r="E21" s="655"/>
      <c r="F21" s="655"/>
      <c r="G21" s="655"/>
      <c r="H21" s="655"/>
      <c r="I21" s="655"/>
      <c r="J21" s="655"/>
      <c r="K21" s="655"/>
      <c r="L21" s="655"/>
      <c r="M21" s="655"/>
      <c r="N21" s="655"/>
      <c r="O21" s="655"/>
      <c r="P21" s="655"/>
      <c r="Q21" s="656"/>
      <c r="R21" s="657">
        <v>19799410</v>
      </c>
      <c r="S21" s="658"/>
      <c r="T21" s="658"/>
      <c r="U21" s="658"/>
      <c r="V21" s="658"/>
      <c r="W21" s="658"/>
      <c r="X21" s="658"/>
      <c r="Y21" s="659"/>
      <c r="Z21" s="695">
        <v>22.3</v>
      </c>
      <c r="AA21" s="695"/>
      <c r="AB21" s="695"/>
      <c r="AC21" s="695"/>
      <c r="AD21" s="696">
        <v>17172900</v>
      </c>
      <c r="AE21" s="696"/>
      <c r="AF21" s="696"/>
      <c r="AG21" s="696"/>
      <c r="AH21" s="696"/>
      <c r="AI21" s="696"/>
      <c r="AJ21" s="696"/>
      <c r="AK21" s="696"/>
      <c r="AL21" s="660">
        <v>36.1</v>
      </c>
      <c r="AM21" s="661"/>
      <c r="AN21" s="661"/>
      <c r="AO21" s="697"/>
      <c r="AP21" s="654" t="s">
        <v>281</v>
      </c>
      <c r="AQ21" s="734"/>
      <c r="AR21" s="734"/>
      <c r="AS21" s="734"/>
      <c r="AT21" s="734"/>
      <c r="AU21" s="734"/>
      <c r="AV21" s="734"/>
      <c r="AW21" s="734"/>
      <c r="AX21" s="734"/>
      <c r="AY21" s="734"/>
      <c r="AZ21" s="734"/>
      <c r="BA21" s="734"/>
      <c r="BB21" s="734"/>
      <c r="BC21" s="734"/>
      <c r="BD21" s="734"/>
      <c r="BE21" s="734"/>
      <c r="BF21" s="735"/>
      <c r="BG21" s="657">
        <v>32309</v>
      </c>
      <c r="BH21" s="658"/>
      <c r="BI21" s="658"/>
      <c r="BJ21" s="658"/>
      <c r="BK21" s="658"/>
      <c r="BL21" s="658"/>
      <c r="BM21" s="658"/>
      <c r="BN21" s="659"/>
      <c r="BO21" s="695">
        <v>0.1</v>
      </c>
      <c r="BP21" s="695"/>
      <c r="BQ21" s="695"/>
      <c r="BR21" s="695"/>
      <c r="BS21" s="696" t="s">
        <v>246</v>
      </c>
      <c r="BT21" s="696"/>
      <c r="BU21" s="696"/>
      <c r="BV21" s="696"/>
      <c r="BW21" s="696"/>
      <c r="BX21" s="696"/>
      <c r="BY21" s="696"/>
      <c r="BZ21" s="696"/>
      <c r="CA21" s="696"/>
      <c r="CB21" s="736"/>
      <c r="CD21" s="638"/>
      <c r="CE21" s="639"/>
      <c r="CF21" s="639"/>
      <c r="CG21" s="639"/>
      <c r="CH21" s="639"/>
      <c r="CI21" s="639"/>
      <c r="CJ21" s="639"/>
      <c r="CK21" s="639"/>
      <c r="CL21" s="639"/>
      <c r="CM21" s="639"/>
      <c r="CN21" s="639"/>
      <c r="CO21" s="639"/>
      <c r="CP21" s="639"/>
      <c r="CQ21" s="640"/>
      <c r="CR21" s="742"/>
      <c r="CS21" s="743"/>
      <c r="CT21" s="743"/>
      <c r="CU21" s="743"/>
      <c r="CV21" s="743"/>
      <c r="CW21" s="743"/>
      <c r="CX21" s="743"/>
      <c r="CY21" s="744"/>
      <c r="CZ21" s="745"/>
      <c r="DA21" s="745"/>
      <c r="DB21" s="745"/>
      <c r="DC21" s="745"/>
      <c r="DD21" s="746"/>
      <c r="DE21" s="743"/>
      <c r="DF21" s="743"/>
      <c r="DG21" s="743"/>
      <c r="DH21" s="743"/>
      <c r="DI21" s="743"/>
      <c r="DJ21" s="743"/>
      <c r="DK21" s="743"/>
      <c r="DL21" s="743"/>
      <c r="DM21" s="743"/>
      <c r="DN21" s="743"/>
      <c r="DO21" s="743"/>
      <c r="DP21" s="744"/>
      <c r="DQ21" s="746"/>
      <c r="DR21" s="743"/>
      <c r="DS21" s="743"/>
      <c r="DT21" s="743"/>
      <c r="DU21" s="743"/>
      <c r="DV21" s="743"/>
      <c r="DW21" s="743"/>
      <c r="DX21" s="743"/>
      <c r="DY21" s="743"/>
      <c r="DZ21" s="743"/>
      <c r="EA21" s="743"/>
      <c r="EB21" s="743"/>
      <c r="EC21" s="750"/>
    </row>
    <row r="22" spans="2:133" ht="11.25" customHeight="1" x14ac:dyDescent="0.15">
      <c r="B22" s="654" t="s">
        <v>282</v>
      </c>
      <c r="C22" s="655"/>
      <c r="D22" s="655"/>
      <c r="E22" s="655"/>
      <c r="F22" s="655"/>
      <c r="G22" s="655"/>
      <c r="H22" s="655"/>
      <c r="I22" s="655"/>
      <c r="J22" s="655"/>
      <c r="K22" s="655"/>
      <c r="L22" s="655"/>
      <c r="M22" s="655"/>
      <c r="N22" s="655"/>
      <c r="O22" s="655"/>
      <c r="P22" s="655"/>
      <c r="Q22" s="656"/>
      <c r="R22" s="657">
        <v>17172900</v>
      </c>
      <c r="S22" s="658"/>
      <c r="T22" s="658"/>
      <c r="U22" s="658"/>
      <c r="V22" s="658"/>
      <c r="W22" s="658"/>
      <c r="X22" s="658"/>
      <c r="Y22" s="659"/>
      <c r="Z22" s="695">
        <v>19.399999999999999</v>
      </c>
      <c r="AA22" s="695"/>
      <c r="AB22" s="695"/>
      <c r="AC22" s="695"/>
      <c r="AD22" s="696">
        <v>17172900</v>
      </c>
      <c r="AE22" s="696"/>
      <c r="AF22" s="696"/>
      <c r="AG22" s="696"/>
      <c r="AH22" s="696"/>
      <c r="AI22" s="696"/>
      <c r="AJ22" s="696"/>
      <c r="AK22" s="696"/>
      <c r="AL22" s="660">
        <v>36.1</v>
      </c>
      <c r="AM22" s="661"/>
      <c r="AN22" s="661"/>
      <c r="AO22" s="697"/>
      <c r="AP22" s="654" t="s">
        <v>283</v>
      </c>
      <c r="AQ22" s="734"/>
      <c r="AR22" s="734"/>
      <c r="AS22" s="734"/>
      <c r="AT22" s="734"/>
      <c r="AU22" s="734"/>
      <c r="AV22" s="734"/>
      <c r="AW22" s="734"/>
      <c r="AX22" s="734"/>
      <c r="AY22" s="734"/>
      <c r="AZ22" s="734"/>
      <c r="BA22" s="734"/>
      <c r="BB22" s="734"/>
      <c r="BC22" s="734"/>
      <c r="BD22" s="734"/>
      <c r="BE22" s="734"/>
      <c r="BF22" s="735"/>
      <c r="BG22" s="657" t="s">
        <v>131</v>
      </c>
      <c r="BH22" s="658"/>
      <c r="BI22" s="658"/>
      <c r="BJ22" s="658"/>
      <c r="BK22" s="658"/>
      <c r="BL22" s="658"/>
      <c r="BM22" s="658"/>
      <c r="BN22" s="659"/>
      <c r="BO22" s="695" t="s">
        <v>131</v>
      </c>
      <c r="BP22" s="695"/>
      <c r="BQ22" s="695"/>
      <c r="BR22" s="695"/>
      <c r="BS22" s="696" t="s">
        <v>131</v>
      </c>
      <c r="BT22" s="696"/>
      <c r="BU22" s="696"/>
      <c r="BV22" s="696"/>
      <c r="BW22" s="696"/>
      <c r="BX22" s="696"/>
      <c r="BY22" s="696"/>
      <c r="BZ22" s="696"/>
      <c r="CA22" s="696"/>
      <c r="CB22" s="736"/>
      <c r="CD22" s="709" t="s">
        <v>284</v>
      </c>
      <c r="CE22" s="710"/>
      <c r="CF22" s="710"/>
      <c r="CG22" s="710"/>
      <c r="CH22" s="710"/>
      <c r="CI22" s="710"/>
      <c r="CJ22" s="710"/>
      <c r="CK22" s="710"/>
      <c r="CL22" s="710"/>
      <c r="CM22" s="710"/>
      <c r="CN22" s="710"/>
      <c r="CO22" s="710"/>
      <c r="CP22" s="710"/>
      <c r="CQ22" s="710"/>
      <c r="CR22" s="710"/>
      <c r="CS22" s="710"/>
      <c r="CT22" s="710"/>
      <c r="CU22" s="710"/>
      <c r="CV22" s="710"/>
      <c r="CW22" s="710"/>
      <c r="CX22" s="710"/>
      <c r="CY22" s="710"/>
      <c r="CZ22" s="710"/>
      <c r="DA22" s="710"/>
      <c r="DB22" s="710"/>
      <c r="DC22" s="710"/>
      <c r="DD22" s="710"/>
      <c r="DE22" s="710"/>
      <c r="DF22" s="710"/>
      <c r="DG22" s="710"/>
      <c r="DH22" s="710"/>
      <c r="DI22" s="710"/>
      <c r="DJ22" s="710"/>
      <c r="DK22" s="710"/>
      <c r="DL22" s="710"/>
      <c r="DM22" s="710"/>
      <c r="DN22" s="710"/>
      <c r="DO22" s="710"/>
      <c r="DP22" s="710"/>
      <c r="DQ22" s="710"/>
      <c r="DR22" s="710"/>
      <c r="DS22" s="710"/>
      <c r="DT22" s="710"/>
      <c r="DU22" s="710"/>
      <c r="DV22" s="710"/>
      <c r="DW22" s="710"/>
      <c r="DX22" s="710"/>
      <c r="DY22" s="710"/>
      <c r="DZ22" s="710"/>
      <c r="EA22" s="710"/>
      <c r="EB22" s="710"/>
      <c r="EC22" s="711"/>
    </row>
    <row r="23" spans="2:133" ht="11.25" customHeight="1" x14ac:dyDescent="0.15">
      <c r="B23" s="654" t="s">
        <v>285</v>
      </c>
      <c r="C23" s="655"/>
      <c r="D23" s="655"/>
      <c r="E23" s="655"/>
      <c r="F23" s="655"/>
      <c r="G23" s="655"/>
      <c r="H23" s="655"/>
      <c r="I23" s="655"/>
      <c r="J23" s="655"/>
      <c r="K23" s="655"/>
      <c r="L23" s="655"/>
      <c r="M23" s="655"/>
      <c r="N23" s="655"/>
      <c r="O23" s="655"/>
      <c r="P23" s="655"/>
      <c r="Q23" s="656"/>
      <c r="R23" s="657">
        <v>2626461</v>
      </c>
      <c r="S23" s="658"/>
      <c r="T23" s="658"/>
      <c r="U23" s="658"/>
      <c r="V23" s="658"/>
      <c r="W23" s="658"/>
      <c r="X23" s="658"/>
      <c r="Y23" s="659"/>
      <c r="Z23" s="695">
        <v>3</v>
      </c>
      <c r="AA23" s="695"/>
      <c r="AB23" s="695"/>
      <c r="AC23" s="695"/>
      <c r="AD23" s="696" t="s">
        <v>246</v>
      </c>
      <c r="AE23" s="696"/>
      <c r="AF23" s="696"/>
      <c r="AG23" s="696"/>
      <c r="AH23" s="696"/>
      <c r="AI23" s="696"/>
      <c r="AJ23" s="696"/>
      <c r="AK23" s="696"/>
      <c r="AL23" s="660" t="s">
        <v>256</v>
      </c>
      <c r="AM23" s="661"/>
      <c r="AN23" s="661"/>
      <c r="AO23" s="697"/>
      <c r="AP23" s="654" t="s">
        <v>286</v>
      </c>
      <c r="AQ23" s="734"/>
      <c r="AR23" s="734"/>
      <c r="AS23" s="734"/>
      <c r="AT23" s="734"/>
      <c r="AU23" s="734"/>
      <c r="AV23" s="734"/>
      <c r="AW23" s="734"/>
      <c r="AX23" s="734"/>
      <c r="AY23" s="734"/>
      <c r="AZ23" s="734"/>
      <c r="BA23" s="734"/>
      <c r="BB23" s="734"/>
      <c r="BC23" s="734"/>
      <c r="BD23" s="734"/>
      <c r="BE23" s="734"/>
      <c r="BF23" s="735"/>
      <c r="BG23" s="657">
        <v>154094</v>
      </c>
      <c r="BH23" s="658"/>
      <c r="BI23" s="658"/>
      <c r="BJ23" s="658"/>
      <c r="BK23" s="658"/>
      <c r="BL23" s="658"/>
      <c r="BM23" s="658"/>
      <c r="BN23" s="659"/>
      <c r="BO23" s="695">
        <v>0.6</v>
      </c>
      <c r="BP23" s="695"/>
      <c r="BQ23" s="695"/>
      <c r="BR23" s="695"/>
      <c r="BS23" s="696" t="s">
        <v>246</v>
      </c>
      <c r="BT23" s="696"/>
      <c r="BU23" s="696"/>
      <c r="BV23" s="696"/>
      <c r="BW23" s="696"/>
      <c r="BX23" s="696"/>
      <c r="BY23" s="696"/>
      <c r="BZ23" s="696"/>
      <c r="CA23" s="696"/>
      <c r="CB23" s="736"/>
      <c r="CD23" s="709" t="s">
        <v>224</v>
      </c>
      <c r="CE23" s="710"/>
      <c r="CF23" s="710"/>
      <c r="CG23" s="710"/>
      <c r="CH23" s="710"/>
      <c r="CI23" s="710"/>
      <c r="CJ23" s="710"/>
      <c r="CK23" s="710"/>
      <c r="CL23" s="710"/>
      <c r="CM23" s="710"/>
      <c r="CN23" s="710"/>
      <c r="CO23" s="710"/>
      <c r="CP23" s="710"/>
      <c r="CQ23" s="711"/>
      <c r="CR23" s="709" t="s">
        <v>287</v>
      </c>
      <c r="CS23" s="710"/>
      <c r="CT23" s="710"/>
      <c r="CU23" s="710"/>
      <c r="CV23" s="710"/>
      <c r="CW23" s="710"/>
      <c r="CX23" s="710"/>
      <c r="CY23" s="711"/>
      <c r="CZ23" s="709" t="s">
        <v>288</v>
      </c>
      <c r="DA23" s="710"/>
      <c r="DB23" s="710"/>
      <c r="DC23" s="711"/>
      <c r="DD23" s="709" t="s">
        <v>289</v>
      </c>
      <c r="DE23" s="710"/>
      <c r="DF23" s="710"/>
      <c r="DG23" s="710"/>
      <c r="DH23" s="710"/>
      <c r="DI23" s="710"/>
      <c r="DJ23" s="710"/>
      <c r="DK23" s="711"/>
      <c r="DL23" s="747" t="s">
        <v>290</v>
      </c>
      <c r="DM23" s="748"/>
      <c r="DN23" s="748"/>
      <c r="DO23" s="748"/>
      <c r="DP23" s="748"/>
      <c r="DQ23" s="748"/>
      <c r="DR23" s="748"/>
      <c r="DS23" s="748"/>
      <c r="DT23" s="748"/>
      <c r="DU23" s="748"/>
      <c r="DV23" s="749"/>
      <c r="DW23" s="709" t="s">
        <v>291</v>
      </c>
      <c r="DX23" s="710"/>
      <c r="DY23" s="710"/>
      <c r="DZ23" s="710"/>
      <c r="EA23" s="710"/>
      <c r="EB23" s="710"/>
      <c r="EC23" s="711"/>
    </row>
    <row r="24" spans="2:133" ht="11.25" customHeight="1" x14ac:dyDescent="0.15">
      <c r="B24" s="654" t="s">
        <v>292</v>
      </c>
      <c r="C24" s="655"/>
      <c r="D24" s="655"/>
      <c r="E24" s="655"/>
      <c r="F24" s="655"/>
      <c r="G24" s="655"/>
      <c r="H24" s="655"/>
      <c r="I24" s="655"/>
      <c r="J24" s="655"/>
      <c r="K24" s="655"/>
      <c r="L24" s="655"/>
      <c r="M24" s="655"/>
      <c r="N24" s="655"/>
      <c r="O24" s="655"/>
      <c r="P24" s="655"/>
      <c r="Q24" s="656"/>
      <c r="R24" s="657">
        <v>49</v>
      </c>
      <c r="S24" s="658"/>
      <c r="T24" s="658"/>
      <c r="U24" s="658"/>
      <c r="V24" s="658"/>
      <c r="W24" s="658"/>
      <c r="X24" s="658"/>
      <c r="Y24" s="659"/>
      <c r="Z24" s="695">
        <v>0</v>
      </c>
      <c r="AA24" s="695"/>
      <c r="AB24" s="695"/>
      <c r="AC24" s="695"/>
      <c r="AD24" s="696" t="s">
        <v>246</v>
      </c>
      <c r="AE24" s="696"/>
      <c r="AF24" s="696"/>
      <c r="AG24" s="696"/>
      <c r="AH24" s="696"/>
      <c r="AI24" s="696"/>
      <c r="AJ24" s="696"/>
      <c r="AK24" s="696"/>
      <c r="AL24" s="660" t="s">
        <v>246</v>
      </c>
      <c r="AM24" s="661"/>
      <c r="AN24" s="661"/>
      <c r="AO24" s="697"/>
      <c r="AP24" s="654" t="s">
        <v>293</v>
      </c>
      <c r="AQ24" s="734"/>
      <c r="AR24" s="734"/>
      <c r="AS24" s="734"/>
      <c r="AT24" s="734"/>
      <c r="AU24" s="734"/>
      <c r="AV24" s="734"/>
      <c r="AW24" s="734"/>
      <c r="AX24" s="734"/>
      <c r="AY24" s="734"/>
      <c r="AZ24" s="734"/>
      <c r="BA24" s="734"/>
      <c r="BB24" s="734"/>
      <c r="BC24" s="734"/>
      <c r="BD24" s="734"/>
      <c r="BE24" s="734"/>
      <c r="BF24" s="735"/>
      <c r="BG24" s="657" t="s">
        <v>246</v>
      </c>
      <c r="BH24" s="658"/>
      <c r="BI24" s="658"/>
      <c r="BJ24" s="658"/>
      <c r="BK24" s="658"/>
      <c r="BL24" s="658"/>
      <c r="BM24" s="658"/>
      <c r="BN24" s="659"/>
      <c r="BO24" s="695" t="s">
        <v>256</v>
      </c>
      <c r="BP24" s="695"/>
      <c r="BQ24" s="695"/>
      <c r="BR24" s="695"/>
      <c r="BS24" s="696" t="s">
        <v>246</v>
      </c>
      <c r="BT24" s="696"/>
      <c r="BU24" s="696"/>
      <c r="BV24" s="696"/>
      <c r="BW24" s="696"/>
      <c r="BX24" s="696"/>
      <c r="BY24" s="696"/>
      <c r="BZ24" s="696"/>
      <c r="CA24" s="696"/>
      <c r="CB24" s="736"/>
      <c r="CD24" s="715" t="s">
        <v>294</v>
      </c>
      <c r="CE24" s="716"/>
      <c r="CF24" s="716"/>
      <c r="CG24" s="716"/>
      <c r="CH24" s="716"/>
      <c r="CI24" s="716"/>
      <c r="CJ24" s="716"/>
      <c r="CK24" s="716"/>
      <c r="CL24" s="716"/>
      <c r="CM24" s="716"/>
      <c r="CN24" s="716"/>
      <c r="CO24" s="716"/>
      <c r="CP24" s="716"/>
      <c r="CQ24" s="717"/>
      <c r="CR24" s="712">
        <v>40846307</v>
      </c>
      <c r="CS24" s="713"/>
      <c r="CT24" s="713"/>
      <c r="CU24" s="713"/>
      <c r="CV24" s="713"/>
      <c r="CW24" s="713"/>
      <c r="CX24" s="713"/>
      <c r="CY24" s="738"/>
      <c r="CZ24" s="739">
        <v>47.5</v>
      </c>
      <c r="DA24" s="721"/>
      <c r="DB24" s="721"/>
      <c r="DC24" s="741"/>
      <c r="DD24" s="737">
        <v>25249374</v>
      </c>
      <c r="DE24" s="713"/>
      <c r="DF24" s="713"/>
      <c r="DG24" s="713"/>
      <c r="DH24" s="713"/>
      <c r="DI24" s="713"/>
      <c r="DJ24" s="713"/>
      <c r="DK24" s="738"/>
      <c r="DL24" s="737">
        <v>24961192</v>
      </c>
      <c r="DM24" s="713"/>
      <c r="DN24" s="713"/>
      <c r="DO24" s="713"/>
      <c r="DP24" s="713"/>
      <c r="DQ24" s="713"/>
      <c r="DR24" s="713"/>
      <c r="DS24" s="713"/>
      <c r="DT24" s="713"/>
      <c r="DU24" s="713"/>
      <c r="DV24" s="738"/>
      <c r="DW24" s="739">
        <v>51.7</v>
      </c>
      <c r="DX24" s="721"/>
      <c r="DY24" s="721"/>
      <c r="DZ24" s="721"/>
      <c r="EA24" s="721"/>
      <c r="EB24" s="721"/>
      <c r="EC24" s="740"/>
    </row>
    <row r="25" spans="2:133" ht="11.25" customHeight="1" x14ac:dyDescent="0.15">
      <c r="B25" s="654" t="s">
        <v>295</v>
      </c>
      <c r="C25" s="655"/>
      <c r="D25" s="655"/>
      <c r="E25" s="655"/>
      <c r="F25" s="655"/>
      <c r="G25" s="655"/>
      <c r="H25" s="655"/>
      <c r="I25" s="655"/>
      <c r="J25" s="655"/>
      <c r="K25" s="655"/>
      <c r="L25" s="655"/>
      <c r="M25" s="655"/>
      <c r="N25" s="655"/>
      <c r="O25" s="655"/>
      <c r="P25" s="655"/>
      <c r="Q25" s="656"/>
      <c r="R25" s="657">
        <v>50163695</v>
      </c>
      <c r="S25" s="658"/>
      <c r="T25" s="658"/>
      <c r="U25" s="658"/>
      <c r="V25" s="658"/>
      <c r="W25" s="658"/>
      <c r="X25" s="658"/>
      <c r="Y25" s="659"/>
      <c r="Z25" s="695">
        <v>56.6</v>
      </c>
      <c r="AA25" s="695"/>
      <c r="AB25" s="695"/>
      <c r="AC25" s="695"/>
      <c r="AD25" s="696">
        <v>47383091</v>
      </c>
      <c r="AE25" s="696"/>
      <c r="AF25" s="696"/>
      <c r="AG25" s="696"/>
      <c r="AH25" s="696"/>
      <c r="AI25" s="696"/>
      <c r="AJ25" s="696"/>
      <c r="AK25" s="696"/>
      <c r="AL25" s="660">
        <v>99.6</v>
      </c>
      <c r="AM25" s="661"/>
      <c r="AN25" s="661"/>
      <c r="AO25" s="697"/>
      <c r="AP25" s="654" t="s">
        <v>296</v>
      </c>
      <c r="AQ25" s="734"/>
      <c r="AR25" s="734"/>
      <c r="AS25" s="734"/>
      <c r="AT25" s="734"/>
      <c r="AU25" s="734"/>
      <c r="AV25" s="734"/>
      <c r="AW25" s="734"/>
      <c r="AX25" s="734"/>
      <c r="AY25" s="734"/>
      <c r="AZ25" s="734"/>
      <c r="BA25" s="734"/>
      <c r="BB25" s="734"/>
      <c r="BC25" s="734"/>
      <c r="BD25" s="734"/>
      <c r="BE25" s="734"/>
      <c r="BF25" s="735"/>
      <c r="BG25" s="657" t="s">
        <v>131</v>
      </c>
      <c r="BH25" s="658"/>
      <c r="BI25" s="658"/>
      <c r="BJ25" s="658"/>
      <c r="BK25" s="658"/>
      <c r="BL25" s="658"/>
      <c r="BM25" s="658"/>
      <c r="BN25" s="659"/>
      <c r="BO25" s="695" t="s">
        <v>131</v>
      </c>
      <c r="BP25" s="695"/>
      <c r="BQ25" s="695"/>
      <c r="BR25" s="695"/>
      <c r="BS25" s="696" t="s">
        <v>131</v>
      </c>
      <c r="BT25" s="696"/>
      <c r="BU25" s="696"/>
      <c r="BV25" s="696"/>
      <c r="BW25" s="696"/>
      <c r="BX25" s="696"/>
      <c r="BY25" s="696"/>
      <c r="BZ25" s="696"/>
      <c r="CA25" s="696"/>
      <c r="CB25" s="736"/>
      <c r="CD25" s="654" t="s">
        <v>297</v>
      </c>
      <c r="CE25" s="655"/>
      <c r="CF25" s="655"/>
      <c r="CG25" s="655"/>
      <c r="CH25" s="655"/>
      <c r="CI25" s="655"/>
      <c r="CJ25" s="655"/>
      <c r="CK25" s="655"/>
      <c r="CL25" s="655"/>
      <c r="CM25" s="655"/>
      <c r="CN25" s="655"/>
      <c r="CO25" s="655"/>
      <c r="CP25" s="655"/>
      <c r="CQ25" s="656"/>
      <c r="CR25" s="657">
        <v>12231855</v>
      </c>
      <c r="CS25" s="670"/>
      <c r="CT25" s="670"/>
      <c r="CU25" s="670"/>
      <c r="CV25" s="670"/>
      <c r="CW25" s="670"/>
      <c r="CX25" s="670"/>
      <c r="CY25" s="671"/>
      <c r="CZ25" s="660">
        <v>14.2</v>
      </c>
      <c r="DA25" s="672"/>
      <c r="DB25" s="672"/>
      <c r="DC25" s="673"/>
      <c r="DD25" s="663">
        <v>10979629</v>
      </c>
      <c r="DE25" s="670"/>
      <c r="DF25" s="670"/>
      <c r="DG25" s="670"/>
      <c r="DH25" s="670"/>
      <c r="DI25" s="670"/>
      <c r="DJ25" s="670"/>
      <c r="DK25" s="671"/>
      <c r="DL25" s="663">
        <v>10720647</v>
      </c>
      <c r="DM25" s="670"/>
      <c r="DN25" s="670"/>
      <c r="DO25" s="670"/>
      <c r="DP25" s="670"/>
      <c r="DQ25" s="670"/>
      <c r="DR25" s="670"/>
      <c r="DS25" s="670"/>
      <c r="DT25" s="670"/>
      <c r="DU25" s="670"/>
      <c r="DV25" s="671"/>
      <c r="DW25" s="660">
        <v>22.2</v>
      </c>
      <c r="DX25" s="672"/>
      <c r="DY25" s="672"/>
      <c r="DZ25" s="672"/>
      <c r="EA25" s="672"/>
      <c r="EB25" s="672"/>
      <c r="EC25" s="684"/>
    </row>
    <row r="26" spans="2:133" ht="11.25" customHeight="1" x14ac:dyDescent="0.15">
      <c r="B26" s="654" t="s">
        <v>298</v>
      </c>
      <c r="C26" s="655"/>
      <c r="D26" s="655"/>
      <c r="E26" s="655"/>
      <c r="F26" s="655"/>
      <c r="G26" s="655"/>
      <c r="H26" s="655"/>
      <c r="I26" s="655"/>
      <c r="J26" s="655"/>
      <c r="K26" s="655"/>
      <c r="L26" s="655"/>
      <c r="M26" s="655"/>
      <c r="N26" s="655"/>
      <c r="O26" s="655"/>
      <c r="P26" s="655"/>
      <c r="Q26" s="656"/>
      <c r="R26" s="657">
        <v>18900</v>
      </c>
      <c r="S26" s="658"/>
      <c r="T26" s="658"/>
      <c r="U26" s="658"/>
      <c r="V26" s="658"/>
      <c r="W26" s="658"/>
      <c r="X26" s="658"/>
      <c r="Y26" s="659"/>
      <c r="Z26" s="695">
        <v>0</v>
      </c>
      <c r="AA26" s="695"/>
      <c r="AB26" s="695"/>
      <c r="AC26" s="695"/>
      <c r="AD26" s="696">
        <v>18900</v>
      </c>
      <c r="AE26" s="696"/>
      <c r="AF26" s="696"/>
      <c r="AG26" s="696"/>
      <c r="AH26" s="696"/>
      <c r="AI26" s="696"/>
      <c r="AJ26" s="696"/>
      <c r="AK26" s="696"/>
      <c r="AL26" s="660">
        <v>0</v>
      </c>
      <c r="AM26" s="661"/>
      <c r="AN26" s="661"/>
      <c r="AO26" s="697"/>
      <c r="AP26" s="654" t="s">
        <v>299</v>
      </c>
      <c r="AQ26" s="734"/>
      <c r="AR26" s="734"/>
      <c r="AS26" s="734"/>
      <c r="AT26" s="734"/>
      <c r="AU26" s="734"/>
      <c r="AV26" s="734"/>
      <c r="AW26" s="734"/>
      <c r="AX26" s="734"/>
      <c r="AY26" s="734"/>
      <c r="AZ26" s="734"/>
      <c r="BA26" s="734"/>
      <c r="BB26" s="734"/>
      <c r="BC26" s="734"/>
      <c r="BD26" s="734"/>
      <c r="BE26" s="734"/>
      <c r="BF26" s="735"/>
      <c r="BG26" s="657" t="s">
        <v>256</v>
      </c>
      <c r="BH26" s="658"/>
      <c r="BI26" s="658"/>
      <c r="BJ26" s="658"/>
      <c r="BK26" s="658"/>
      <c r="BL26" s="658"/>
      <c r="BM26" s="658"/>
      <c r="BN26" s="659"/>
      <c r="BO26" s="695" t="s">
        <v>131</v>
      </c>
      <c r="BP26" s="695"/>
      <c r="BQ26" s="695"/>
      <c r="BR26" s="695"/>
      <c r="BS26" s="696" t="s">
        <v>131</v>
      </c>
      <c r="BT26" s="696"/>
      <c r="BU26" s="696"/>
      <c r="BV26" s="696"/>
      <c r="BW26" s="696"/>
      <c r="BX26" s="696"/>
      <c r="BY26" s="696"/>
      <c r="BZ26" s="696"/>
      <c r="CA26" s="696"/>
      <c r="CB26" s="736"/>
      <c r="CD26" s="654" t="s">
        <v>300</v>
      </c>
      <c r="CE26" s="655"/>
      <c r="CF26" s="655"/>
      <c r="CG26" s="655"/>
      <c r="CH26" s="655"/>
      <c r="CI26" s="655"/>
      <c r="CJ26" s="655"/>
      <c r="CK26" s="655"/>
      <c r="CL26" s="655"/>
      <c r="CM26" s="655"/>
      <c r="CN26" s="655"/>
      <c r="CO26" s="655"/>
      <c r="CP26" s="655"/>
      <c r="CQ26" s="656"/>
      <c r="CR26" s="657">
        <v>7778885</v>
      </c>
      <c r="CS26" s="658"/>
      <c r="CT26" s="658"/>
      <c r="CU26" s="658"/>
      <c r="CV26" s="658"/>
      <c r="CW26" s="658"/>
      <c r="CX26" s="658"/>
      <c r="CY26" s="659"/>
      <c r="CZ26" s="660">
        <v>9.1</v>
      </c>
      <c r="DA26" s="672"/>
      <c r="DB26" s="672"/>
      <c r="DC26" s="673"/>
      <c r="DD26" s="663">
        <v>7099279</v>
      </c>
      <c r="DE26" s="658"/>
      <c r="DF26" s="658"/>
      <c r="DG26" s="658"/>
      <c r="DH26" s="658"/>
      <c r="DI26" s="658"/>
      <c r="DJ26" s="658"/>
      <c r="DK26" s="659"/>
      <c r="DL26" s="663" t="s">
        <v>131</v>
      </c>
      <c r="DM26" s="658"/>
      <c r="DN26" s="658"/>
      <c r="DO26" s="658"/>
      <c r="DP26" s="658"/>
      <c r="DQ26" s="658"/>
      <c r="DR26" s="658"/>
      <c r="DS26" s="658"/>
      <c r="DT26" s="658"/>
      <c r="DU26" s="658"/>
      <c r="DV26" s="659"/>
      <c r="DW26" s="660" t="s">
        <v>131</v>
      </c>
      <c r="DX26" s="672"/>
      <c r="DY26" s="672"/>
      <c r="DZ26" s="672"/>
      <c r="EA26" s="672"/>
      <c r="EB26" s="672"/>
      <c r="EC26" s="684"/>
    </row>
    <row r="27" spans="2:133" ht="11.25" customHeight="1" x14ac:dyDescent="0.15">
      <c r="B27" s="654" t="s">
        <v>301</v>
      </c>
      <c r="C27" s="655"/>
      <c r="D27" s="655"/>
      <c r="E27" s="655"/>
      <c r="F27" s="655"/>
      <c r="G27" s="655"/>
      <c r="H27" s="655"/>
      <c r="I27" s="655"/>
      <c r="J27" s="655"/>
      <c r="K27" s="655"/>
      <c r="L27" s="655"/>
      <c r="M27" s="655"/>
      <c r="N27" s="655"/>
      <c r="O27" s="655"/>
      <c r="P27" s="655"/>
      <c r="Q27" s="656"/>
      <c r="R27" s="657">
        <v>666705</v>
      </c>
      <c r="S27" s="658"/>
      <c r="T27" s="658"/>
      <c r="U27" s="658"/>
      <c r="V27" s="658"/>
      <c r="W27" s="658"/>
      <c r="X27" s="658"/>
      <c r="Y27" s="659"/>
      <c r="Z27" s="695">
        <v>0.8</v>
      </c>
      <c r="AA27" s="695"/>
      <c r="AB27" s="695"/>
      <c r="AC27" s="695"/>
      <c r="AD27" s="696" t="s">
        <v>131</v>
      </c>
      <c r="AE27" s="696"/>
      <c r="AF27" s="696"/>
      <c r="AG27" s="696"/>
      <c r="AH27" s="696"/>
      <c r="AI27" s="696"/>
      <c r="AJ27" s="696"/>
      <c r="AK27" s="696"/>
      <c r="AL27" s="660" t="s">
        <v>131</v>
      </c>
      <c r="AM27" s="661"/>
      <c r="AN27" s="661"/>
      <c r="AO27" s="697"/>
      <c r="AP27" s="654" t="s">
        <v>302</v>
      </c>
      <c r="AQ27" s="655"/>
      <c r="AR27" s="655"/>
      <c r="AS27" s="655"/>
      <c r="AT27" s="655"/>
      <c r="AU27" s="655"/>
      <c r="AV27" s="655"/>
      <c r="AW27" s="655"/>
      <c r="AX27" s="655"/>
      <c r="AY27" s="655"/>
      <c r="AZ27" s="655"/>
      <c r="BA27" s="655"/>
      <c r="BB27" s="655"/>
      <c r="BC27" s="655"/>
      <c r="BD27" s="655"/>
      <c r="BE27" s="655"/>
      <c r="BF27" s="656"/>
      <c r="BG27" s="657">
        <v>24113872</v>
      </c>
      <c r="BH27" s="658"/>
      <c r="BI27" s="658"/>
      <c r="BJ27" s="658"/>
      <c r="BK27" s="658"/>
      <c r="BL27" s="658"/>
      <c r="BM27" s="658"/>
      <c r="BN27" s="659"/>
      <c r="BO27" s="695">
        <v>100</v>
      </c>
      <c r="BP27" s="695"/>
      <c r="BQ27" s="695"/>
      <c r="BR27" s="695"/>
      <c r="BS27" s="696">
        <v>1444956</v>
      </c>
      <c r="BT27" s="696"/>
      <c r="BU27" s="696"/>
      <c r="BV27" s="696"/>
      <c r="BW27" s="696"/>
      <c r="BX27" s="696"/>
      <c r="BY27" s="696"/>
      <c r="BZ27" s="696"/>
      <c r="CA27" s="696"/>
      <c r="CB27" s="736"/>
      <c r="CD27" s="654" t="s">
        <v>303</v>
      </c>
      <c r="CE27" s="655"/>
      <c r="CF27" s="655"/>
      <c r="CG27" s="655"/>
      <c r="CH27" s="655"/>
      <c r="CI27" s="655"/>
      <c r="CJ27" s="655"/>
      <c r="CK27" s="655"/>
      <c r="CL27" s="655"/>
      <c r="CM27" s="655"/>
      <c r="CN27" s="655"/>
      <c r="CO27" s="655"/>
      <c r="CP27" s="655"/>
      <c r="CQ27" s="656"/>
      <c r="CR27" s="657">
        <v>18957472</v>
      </c>
      <c r="CS27" s="670"/>
      <c r="CT27" s="670"/>
      <c r="CU27" s="670"/>
      <c r="CV27" s="670"/>
      <c r="CW27" s="670"/>
      <c r="CX27" s="670"/>
      <c r="CY27" s="671"/>
      <c r="CZ27" s="660">
        <v>22.1</v>
      </c>
      <c r="DA27" s="672"/>
      <c r="DB27" s="672"/>
      <c r="DC27" s="673"/>
      <c r="DD27" s="663">
        <v>4858898</v>
      </c>
      <c r="DE27" s="670"/>
      <c r="DF27" s="670"/>
      <c r="DG27" s="670"/>
      <c r="DH27" s="670"/>
      <c r="DI27" s="670"/>
      <c r="DJ27" s="670"/>
      <c r="DK27" s="671"/>
      <c r="DL27" s="663">
        <v>4829698</v>
      </c>
      <c r="DM27" s="670"/>
      <c r="DN27" s="670"/>
      <c r="DO27" s="670"/>
      <c r="DP27" s="670"/>
      <c r="DQ27" s="670"/>
      <c r="DR27" s="670"/>
      <c r="DS27" s="670"/>
      <c r="DT27" s="670"/>
      <c r="DU27" s="670"/>
      <c r="DV27" s="671"/>
      <c r="DW27" s="660">
        <v>10</v>
      </c>
      <c r="DX27" s="672"/>
      <c r="DY27" s="672"/>
      <c r="DZ27" s="672"/>
      <c r="EA27" s="672"/>
      <c r="EB27" s="672"/>
      <c r="EC27" s="684"/>
    </row>
    <row r="28" spans="2:133" ht="11.25" customHeight="1" x14ac:dyDescent="0.15">
      <c r="B28" s="654" t="s">
        <v>304</v>
      </c>
      <c r="C28" s="655"/>
      <c r="D28" s="655"/>
      <c r="E28" s="655"/>
      <c r="F28" s="655"/>
      <c r="G28" s="655"/>
      <c r="H28" s="655"/>
      <c r="I28" s="655"/>
      <c r="J28" s="655"/>
      <c r="K28" s="655"/>
      <c r="L28" s="655"/>
      <c r="M28" s="655"/>
      <c r="N28" s="655"/>
      <c r="O28" s="655"/>
      <c r="P28" s="655"/>
      <c r="Q28" s="656"/>
      <c r="R28" s="657">
        <v>908868</v>
      </c>
      <c r="S28" s="658"/>
      <c r="T28" s="658"/>
      <c r="U28" s="658"/>
      <c r="V28" s="658"/>
      <c r="W28" s="658"/>
      <c r="X28" s="658"/>
      <c r="Y28" s="659"/>
      <c r="Z28" s="695">
        <v>1</v>
      </c>
      <c r="AA28" s="695"/>
      <c r="AB28" s="695"/>
      <c r="AC28" s="695"/>
      <c r="AD28" s="696">
        <v>80176</v>
      </c>
      <c r="AE28" s="696"/>
      <c r="AF28" s="696"/>
      <c r="AG28" s="696"/>
      <c r="AH28" s="696"/>
      <c r="AI28" s="696"/>
      <c r="AJ28" s="696"/>
      <c r="AK28" s="696"/>
      <c r="AL28" s="660">
        <v>0.2</v>
      </c>
      <c r="AM28" s="661"/>
      <c r="AN28" s="661"/>
      <c r="AO28" s="697"/>
      <c r="AP28" s="654"/>
      <c r="AQ28" s="655"/>
      <c r="AR28" s="655"/>
      <c r="AS28" s="655"/>
      <c r="AT28" s="655"/>
      <c r="AU28" s="655"/>
      <c r="AV28" s="655"/>
      <c r="AW28" s="655"/>
      <c r="AX28" s="655"/>
      <c r="AY28" s="655"/>
      <c r="AZ28" s="655"/>
      <c r="BA28" s="655"/>
      <c r="BB28" s="655"/>
      <c r="BC28" s="655"/>
      <c r="BD28" s="655"/>
      <c r="BE28" s="655"/>
      <c r="BF28" s="656"/>
      <c r="BG28" s="657"/>
      <c r="BH28" s="658"/>
      <c r="BI28" s="658"/>
      <c r="BJ28" s="658"/>
      <c r="BK28" s="658"/>
      <c r="BL28" s="658"/>
      <c r="BM28" s="658"/>
      <c r="BN28" s="659"/>
      <c r="BO28" s="695"/>
      <c r="BP28" s="695"/>
      <c r="BQ28" s="695"/>
      <c r="BR28" s="695"/>
      <c r="BS28" s="663"/>
      <c r="BT28" s="658"/>
      <c r="BU28" s="658"/>
      <c r="BV28" s="658"/>
      <c r="BW28" s="658"/>
      <c r="BX28" s="658"/>
      <c r="BY28" s="658"/>
      <c r="BZ28" s="658"/>
      <c r="CA28" s="658"/>
      <c r="CB28" s="694"/>
      <c r="CD28" s="654" t="s">
        <v>305</v>
      </c>
      <c r="CE28" s="655"/>
      <c r="CF28" s="655"/>
      <c r="CG28" s="655"/>
      <c r="CH28" s="655"/>
      <c r="CI28" s="655"/>
      <c r="CJ28" s="655"/>
      <c r="CK28" s="655"/>
      <c r="CL28" s="655"/>
      <c r="CM28" s="655"/>
      <c r="CN28" s="655"/>
      <c r="CO28" s="655"/>
      <c r="CP28" s="655"/>
      <c r="CQ28" s="656"/>
      <c r="CR28" s="657">
        <v>9656980</v>
      </c>
      <c r="CS28" s="658"/>
      <c r="CT28" s="658"/>
      <c r="CU28" s="658"/>
      <c r="CV28" s="658"/>
      <c r="CW28" s="658"/>
      <c r="CX28" s="658"/>
      <c r="CY28" s="659"/>
      <c r="CZ28" s="660">
        <v>11.2</v>
      </c>
      <c r="DA28" s="672"/>
      <c r="DB28" s="672"/>
      <c r="DC28" s="673"/>
      <c r="DD28" s="663">
        <v>9410847</v>
      </c>
      <c r="DE28" s="658"/>
      <c r="DF28" s="658"/>
      <c r="DG28" s="658"/>
      <c r="DH28" s="658"/>
      <c r="DI28" s="658"/>
      <c r="DJ28" s="658"/>
      <c r="DK28" s="659"/>
      <c r="DL28" s="663">
        <v>9410847</v>
      </c>
      <c r="DM28" s="658"/>
      <c r="DN28" s="658"/>
      <c r="DO28" s="658"/>
      <c r="DP28" s="658"/>
      <c r="DQ28" s="658"/>
      <c r="DR28" s="658"/>
      <c r="DS28" s="658"/>
      <c r="DT28" s="658"/>
      <c r="DU28" s="658"/>
      <c r="DV28" s="659"/>
      <c r="DW28" s="660">
        <v>19.5</v>
      </c>
      <c r="DX28" s="672"/>
      <c r="DY28" s="672"/>
      <c r="DZ28" s="672"/>
      <c r="EA28" s="672"/>
      <c r="EB28" s="672"/>
      <c r="EC28" s="684"/>
    </row>
    <row r="29" spans="2:133" ht="11.25" customHeight="1" x14ac:dyDescent="0.15">
      <c r="B29" s="654" t="s">
        <v>306</v>
      </c>
      <c r="C29" s="655"/>
      <c r="D29" s="655"/>
      <c r="E29" s="655"/>
      <c r="F29" s="655"/>
      <c r="G29" s="655"/>
      <c r="H29" s="655"/>
      <c r="I29" s="655"/>
      <c r="J29" s="655"/>
      <c r="K29" s="655"/>
      <c r="L29" s="655"/>
      <c r="M29" s="655"/>
      <c r="N29" s="655"/>
      <c r="O29" s="655"/>
      <c r="P29" s="655"/>
      <c r="Q29" s="656"/>
      <c r="R29" s="657">
        <v>813986</v>
      </c>
      <c r="S29" s="658"/>
      <c r="T29" s="658"/>
      <c r="U29" s="658"/>
      <c r="V29" s="658"/>
      <c r="W29" s="658"/>
      <c r="X29" s="658"/>
      <c r="Y29" s="659"/>
      <c r="Z29" s="695">
        <v>0.9</v>
      </c>
      <c r="AA29" s="695"/>
      <c r="AB29" s="695"/>
      <c r="AC29" s="695"/>
      <c r="AD29" s="696">
        <v>44</v>
      </c>
      <c r="AE29" s="696"/>
      <c r="AF29" s="696"/>
      <c r="AG29" s="696"/>
      <c r="AH29" s="696"/>
      <c r="AI29" s="696"/>
      <c r="AJ29" s="696"/>
      <c r="AK29" s="696"/>
      <c r="AL29" s="660">
        <v>0</v>
      </c>
      <c r="AM29" s="661"/>
      <c r="AN29" s="661"/>
      <c r="AO29" s="697"/>
      <c r="AP29" s="638"/>
      <c r="AQ29" s="639"/>
      <c r="AR29" s="639"/>
      <c r="AS29" s="639"/>
      <c r="AT29" s="639"/>
      <c r="AU29" s="639"/>
      <c r="AV29" s="639"/>
      <c r="AW29" s="639"/>
      <c r="AX29" s="639"/>
      <c r="AY29" s="639"/>
      <c r="AZ29" s="639"/>
      <c r="BA29" s="639"/>
      <c r="BB29" s="639"/>
      <c r="BC29" s="639"/>
      <c r="BD29" s="639"/>
      <c r="BE29" s="639"/>
      <c r="BF29" s="640"/>
      <c r="BG29" s="657"/>
      <c r="BH29" s="658"/>
      <c r="BI29" s="658"/>
      <c r="BJ29" s="658"/>
      <c r="BK29" s="658"/>
      <c r="BL29" s="658"/>
      <c r="BM29" s="658"/>
      <c r="BN29" s="659"/>
      <c r="BO29" s="695"/>
      <c r="BP29" s="695"/>
      <c r="BQ29" s="695"/>
      <c r="BR29" s="695"/>
      <c r="BS29" s="696"/>
      <c r="BT29" s="696"/>
      <c r="BU29" s="696"/>
      <c r="BV29" s="696"/>
      <c r="BW29" s="696"/>
      <c r="BX29" s="696"/>
      <c r="BY29" s="696"/>
      <c r="BZ29" s="696"/>
      <c r="CA29" s="696"/>
      <c r="CB29" s="736"/>
      <c r="CD29" s="676" t="s">
        <v>307</v>
      </c>
      <c r="CE29" s="677"/>
      <c r="CF29" s="654" t="s">
        <v>72</v>
      </c>
      <c r="CG29" s="655"/>
      <c r="CH29" s="655"/>
      <c r="CI29" s="655"/>
      <c r="CJ29" s="655"/>
      <c r="CK29" s="655"/>
      <c r="CL29" s="655"/>
      <c r="CM29" s="655"/>
      <c r="CN29" s="655"/>
      <c r="CO29" s="655"/>
      <c r="CP29" s="655"/>
      <c r="CQ29" s="656"/>
      <c r="CR29" s="657">
        <v>9656980</v>
      </c>
      <c r="CS29" s="670"/>
      <c r="CT29" s="670"/>
      <c r="CU29" s="670"/>
      <c r="CV29" s="670"/>
      <c r="CW29" s="670"/>
      <c r="CX29" s="670"/>
      <c r="CY29" s="671"/>
      <c r="CZ29" s="660">
        <v>11.2</v>
      </c>
      <c r="DA29" s="672"/>
      <c r="DB29" s="672"/>
      <c r="DC29" s="673"/>
      <c r="DD29" s="663">
        <v>9410847</v>
      </c>
      <c r="DE29" s="670"/>
      <c r="DF29" s="670"/>
      <c r="DG29" s="670"/>
      <c r="DH29" s="670"/>
      <c r="DI29" s="670"/>
      <c r="DJ29" s="670"/>
      <c r="DK29" s="671"/>
      <c r="DL29" s="663">
        <v>9410847</v>
      </c>
      <c r="DM29" s="670"/>
      <c r="DN29" s="670"/>
      <c r="DO29" s="670"/>
      <c r="DP29" s="670"/>
      <c r="DQ29" s="670"/>
      <c r="DR29" s="670"/>
      <c r="DS29" s="670"/>
      <c r="DT29" s="670"/>
      <c r="DU29" s="670"/>
      <c r="DV29" s="671"/>
      <c r="DW29" s="660">
        <v>19.5</v>
      </c>
      <c r="DX29" s="672"/>
      <c r="DY29" s="672"/>
      <c r="DZ29" s="672"/>
      <c r="EA29" s="672"/>
      <c r="EB29" s="672"/>
      <c r="EC29" s="684"/>
    </row>
    <row r="30" spans="2:133" ht="11.25" customHeight="1" x14ac:dyDescent="0.15">
      <c r="B30" s="654" t="s">
        <v>308</v>
      </c>
      <c r="C30" s="655"/>
      <c r="D30" s="655"/>
      <c r="E30" s="655"/>
      <c r="F30" s="655"/>
      <c r="G30" s="655"/>
      <c r="H30" s="655"/>
      <c r="I30" s="655"/>
      <c r="J30" s="655"/>
      <c r="K30" s="655"/>
      <c r="L30" s="655"/>
      <c r="M30" s="655"/>
      <c r="N30" s="655"/>
      <c r="O30" s="655"/>
      <c r="P30" s="655"/>
      <c r="Q30" s="656"/>
      <c r="R30" s="657">
        <v>16393323</v>
      </c>
      <c r="S30" s="658"/>
      <c r="T30" s="658"/>
      <c r="U30" s="658"/>
      <c r="V30" s="658"/>
      <c r="W30" s="658"/>
      <c r="X30" s="658"/>
      <c r="Y30" s="659"/>
      <c r="Z30" s="695">
        <v>18.5</v>
      </c>
      <c r="AA30" s="695"/>
      <c r="AB30" s="695"/>
      <c r="AC30" s="695"/>
      <c r="AD30" s="696" t="s">
        <v>246</v>
      </c>
      <c r="AE30" s="696"/>
      <c r="AF30" s="696"/>
      <c r="AG30" s="696"/>
      <c r="AH30" s="696"/>
      <c r="AI30" s="696"/>
      <c r="AJ30" s="696"/>
      <c r="AK30" s="696"/>
      <c r="AL30" s="660" t="s">
        <v>246</v>
      </c>
      <c r="AM30" s="661"/>
      <c r="AN30" s="661"/>
      <c r="AO30" s="697"/>
      <c r="AP30" s="709" t="s">
        <v>224</v>
      </c>
      <c r="AQ30" s="710"/>
      <c r="AR30" s="710"/>
      <c r="AS30" s="710"/>
      <c r="AT30" s="710"/>
      <c r="AU30" s="710"/>
      <c r="AV30" s="710"/>
      <c r="AW30" s="710"/>
      <c r="AX30" s="710"/>
      <c r="AY30" s="710"/>
      <c r="AZ30" s="710"/>
      <c r="BA30" s="710"/>
      <c r="BB30" s="710"/>
      <c r="BC30" s="710"/>
      <c r="BD30" s="710"/>
      <c r="BE30" s="710"/>
      <c r="BF30" s="711"/>
      <c r="BG30" s="709" t="s">
        <v>309</v>
      </c>
      <c r="BH30" s="727"/>
      <c r="BI30" s="727"/>
      <c r="BJ30" s="727"/>
      <c r="BK30" s="727"/>
      <c r="BL30" s="727"/>
      <c r="BM30" s="727"/>
      <c r="BN30" s="727"/>
      <c r="BO30" s="727"/>
      <c r="BP30" s="727"/>
      <c r="BQ30" s="728"/>
      <c r="BR30" s="709" t="s">
        <v>310</v>
      </c>
      <c r="BS30" s="727"/>
      <c r="BT30" s="727"/>
      <c r="BU30" s="727"/>
      <c r="BV30" s="727"/>
      <c r="BW30" s="727"/>
      <c r="BX30" s="727"/>
      <c r="BY30" s="727"/>
      <c r="BZ30" s="727"/>
      <c r="CA30" s="727"/>
      <c r="CB30" s="728"/>
      <c r="CD30" s="678"/>
      <c r="CE30" s="679"/>
      <c r="CF30" s="654" t="s">
        <v>311</v>
      </c>
      <c r="CG30" s="655"/>
      <c r="CH30" s="655"/>
      <c r="CI30" s="655"/>
      <c r="CJ30" s="655"/>
      <c r="CK30" s="655"/>
      <c r="CL30" s="655"/>
      <c r="CM30" s="655"/>
      <c r="CN30" s="655"/>
      <c r="CO30" s="655"/>
      <c r="CP30" s="655"/>
      <c r="CQ30" s="656"/>
      <c r="CR30" s="657">
        <v>9348854</v>
      </c>
      <c r="CS30" s="658"/>
      <c r="CT30" s="658"/>
      <c r="CU30" s="658"/>
      <c r="CV30" s="658"/>
      <c r="CW30" s="658"/>
      <c r="CX30" s="658"/>
      <c r="CY30" s="659"/>
      <c r="CZ30" s="660">
        <v>10.9</v>
      </c>
      <c r="DA30" s="672"/>
      <c r="DB30" s="672"/>
      <c r="DC30" s="673"/>
      <c r="DD30" s="663">
        <v>9121049</v>
      </c>
      <c r="DE30" s="658"/>
      <c r="DF30" s="658"/>
      <c r="DG30" s="658"/>
      <c r="DH30" s="658"/>
      <c r="DI30" s="658"/>
      <c r="DJ30" s="658"/>
      <c r="DK30" s="659"/>
      <c r="DL30" s="663">
        <v>9121049</v>
      </c>
      <c r="DM30" s="658"/>
      <c r="DN30" s="658"/>
      <c r="DO30" s="658"/>
      <c r="DP30" s="658"/>
      <c r="DQ30" s="658"/>
      <c r="DR30" s="658"/>
      <c r="DS30" s="658"/>
      <c r="DT30" s="658"/>
      <c r="DU30" s="658"/>
      <c r="DV30" s="659"/>
      <c r="DW30" s="660">
        <v>18.899999999999999</v>
      </c>
      <c r="DX30" s="672"/>
      <c r="DY30" s="672"/>
      <c r="DZ30" s="672"/>
      <c r="EA30" s="672"/>
      <c r="EB30" s="672"/>
      <c r="EC30" s="684"/>
    </row>
    <row r="31" spans="2:133" ht="11.25" customHeight="1" x14ac:dyDescent="0.15">
      <c r="B31" s="724" t="s">
        <v>312</v>
      </c>
      <c r="C31" s="725"/>
      <c r="D31" s="725"/>
      <c r="E31" s="725"/>
      <c r="F31" s="725"/>
      <c r="G31" s="725"/>
      <c r="H31" s="725"/>
      <c r="I31" s="725"/>
      <c r="J31" s="725"/>
      <c r="K31" s="725"/>
      <c r="L31" s="725"/>
      <c r="M31" s="725"/>
      <c r="N31" s="725"/>
      <c r="O31" s="725"/>
      <c r="P31" s="725"/>
      <c r="Q31" s="726"/>
      <c r="R31" s="657">
        <v>1456</v>
      </c>
      <c r="S31" s="658"/>
      <c r="T31" s="658"/>
      <c r="U31" s="658"/>
      <c r="V31" s="658"/>
      <c r="W31" s="658"/>
      <c r="X31" s="658"/>
      <c r="Y31" s="659"/>
      <c r="Z31" s="695">
        <v>0</v>
      </c>
      <c r="AA31" s="695"/>
      <c r="AB31" s="695"/>
      <c r="AC31" s="695"/>
      <c r="AD31" s="696">
        <v>1456</v>
      </c>
      <c r="AE31" s="696"/>
      <c r="AF31" s="696"/>
      <c r="AG31" s="696"/>
      <c r="AH31" s="696"/>
      <c r="AI31" s="696"/>
      <c r="AJ31" s="696"/>
      <c r="AK31" s="696"/>
      <c r="AL31" s="660">
        <v>0</v>
      </c>
      <c r="AM31" s="661"/>
      <c r="AN31" s="661"/>
      <c r="AO31" s="697"/>
      <c r="AP31" s="729" t="s">
        <v>313</v>
      </c>
      <c r="AQ31" s="730"/>
      <c r="AR31" s="730"/>
      <c r="AS31" s="730"/>
      <c r="AT31" s="731" t="s">
        <v>314</v>
      </c>
      <c r="AU31" s="218"/>
      <c r="AV31" s="218"/>
      <c r="AW31" s="218"/>
      <c r="AX31" s="715" t="s">
        <v>190</v>
      </c>
      <c r="AY31" s="716"/>
      <c r="AZ31" s="716"/>
      <c r="BA31" s="716"/>
      <c r="BB31" s="716"/>
      <c r="BC31" s="716"/>
      <c r="BD31" s="716"/>
      <c r="BE31" s="716"/>
      <c r="BF31" s="717"/>
      <c r="BG31" s="719">
        <v>99.4</v>
      </c>
      <c r="BH31" s="720"/>
      <c r="BI31" s="720"/>
      <c r="BJ31" s="720"/>
      <c r="BK31" s="720"/>
      <c r="BL31" s="720"/>
      <c r="BM31" s="721">
        <v>98.2</v>
      </c>
      <c r="BN31" s="720"/>
      <c r="BO31" s="720"/>
      <c r="BP31" s="720"/>
      <c r="BQ31" s="722"/>
      <c r="BR31" s="719">
        <v>99.4</v>
      </c>
      <c r="BS31" s="720"/>
      <c r="BT31" s="720"/>
      <c r="BU31" s="720"/>
      <c r="BV31" s="720"/>
      <c r="BW31" s="720"/>
      <c r="BX31" s="721">
        <v>98.1</v>
      </c>
      <c r="BY31" s="720"/>
      <c r="BZ31" s="720"/>
      <c r="CA31" s="720"/>
      <c r="CB31" s="722"/>
      <c r="CD31" s="678"/>
      <c r="CE31" s="679"/>
      <c r="CF31" s="654" t="s">
        <v>315</v>
      </c>
      <c r="CG31" s="655"/>
      <c r="CH31" s="655"/>
      <c r="CI31" s="655"/>
      <c r="CJ31" s="655"/>
      <c r="CK31" s="655"/>
      <c r="CL31" s="655"/>
      <c r="CM31" s="655"/>
      <c r="CN31" s="655"/>
      <c r="CO31" s="655"/>
      <c r="CP31" s="655"/>
      <c r="CQ31" s="656"/>
      <c r="CR31" s="657">
        <v>308126</v>
      </c>
      <c r="CS31" s="670"/>
      <c r="CT31" s="670"/>
      <c r="CU31" s="670"/>
      <c r="CV31" s="670"/>
      <c r="CW31" s="670"/>
      <c r="CX31" s="670"/>
      <c r="CY31" s="671"/>
      <c r="CZ31" s="660">
        <v>0.4</v>
      </c>
      <c r="DA31" s="672"/>
      <c r="DB31" s="672"/>
      <c r="DC31" s="673"/>
      <c r="DD31" s="663">
        <v>289798</v>
      </c>
      <c r="DE31" s="670"/>
      <c r="DF31" s="670"/>
      <c r="DG31" s="670"/>
      <c r="DH31" s="670"/>
      <c r="DI31" s="670"/>
      <c r="DJ31" s="670"/>
      <c r="DK31" s="671"/>
      <c r="DL31" s="663">
        <v>289798</v>
      </c>
      <c r="DM31" s="670"/>
      <c r="DN31" s="670"/>
      <c r="DO31" s="670"/>
      <c r="DP31" s="670"/>
      <c r="DQ31" s="670"/>
      <c r="DR31" s="670"/>
      <c r="DS31" s="670"/>
      <c r="DT31" s="670"/>
      <c r="DU31" s="670"/>
      <c r="DV31" s="671"/>
      <c r="DW31" s="660">
        <v>0.6</v>
      </c>
      <c r="DX31" s="672"/>
      <c r="DY31" s="672"/>
      <c r="DZ31" s="672"/>
      <c r="EA31" s="672"/>
      <c r="EB31" s="672"/>
      <c r="EC31" s="684"/>
    </row>
    <row r="32" spans="2:133" ht="11.25" customHeight="1" x14ac:dyDescent="0.15">
      <c r="B32" s="654" t="s">
        <v>316</v>
      </c>
      <c r="C32" s="655"/>
      <c r="D32" s="655"/>
      <c r="E32" s="655"/>
      <c r="F32" s="655"/>
      <c r="G32" s="655"/>
      <c r="H32" s="655"/>
      <c r="I32" s="655"/>
      <c r="J32" s="655"/>
      <c r="K32" s="655"/>
      <c r="L32" s="655"/>
      <c r="M32" s="655"/>
      <c r="N32" s="655"/>
      <c r="O32" s="655"/>
      <c r="P32" s="655"/>
      <c r="Q32" s="656"/>
      <c r="R32" s="657">
        <v>7157797</v>
      </c>
      <c r="S32" s="658"/>
      <c r="T32" s="658"/>
      <c r="U32" s="658"/>
      <c r="V32" s="658"/>
      <c r="W32" s="658"/>
      <c r="X32" s="658"/>
      <c r="Y32" s="659"/>
      <c r="Z32" s="695">
        <v>8.1</v>
      </c>
      <c r="AA32" s="695"/>
      <c r="AB32" s="695"/>
      <c r="AC32" s="695"/>
      <c r="AD32" s="696" t="s">
        <v>131</v>
      </c>
      <c r="AE32" s="696"/>
      <c r="AF32" s="696"/>
      <c r="AG32" s="696"/>
      <c r="AH32" s="696"/>
      <c r="AI32" s="696"/>
      <c r="AJ32" s="696"/>
      <c r="AK32" s="696"/>
      <c r="AL32" s="660" t="s">
        <v>131</v>
      </c>
      <c r="AM32" s="661"/>
      <c r="AN32" s="661"/>
      <c r="AO32" s="697"/>
      <c r="AP32" s="698"/>
      <c r="AQ32" s="699"/>
      <c r="AR32" s="699"/>
      <c r="AS32" s="699"/>
      <c r="AT32" s="732"/>
      <c r="AU32" s="214" t="s">
        <v>317</v>
      </c>
      <c r="AX32" s="654" t="s">
        <v>318</v>
      </c>
      <c r="AY32" s="655"/>
      <c r="AZ32" s="655"/>
      <c r="BA32" s="655"/>
      <c r="BB32" s="655"/>
      <c r="BC32" s="655"/>
      <c r="BD32" s="655"/>
      <c r="BE32" s="655"/>
      <c r="BF32" s="656"/>
      <c r="BG32" s="723">
        <v>99.3</v>
      </c>
      <c r="BH32" s="670"/>
      <c r="BI32" s="670"/>
      <c r="BJ32" s="670"/>
      <c r="BK32" s="670"/>
      <c r="BL32" s="670"/>
      <c r="BM32" s="661">
        <v>98.3</v>
      </c>
      <c r="BN32" s="670"/>
      <c r="BO32" s="670"/>
      <c r="BP32" s="670"/>
      <c r="BQ32" s="693"/>
      <c r="BR32" s="723">
        <v>99.4</v>
      </c>
      <c r="BS32" s="670"/>
      <c r="BT32" s="670"/>
      <c r="BU32" s="670"/>
      <c r="BV32" s="670"/>
      <c r="BW32" s="670"/>
      <c r="BX32" s="661">
        <v>98.3</v>
      </c>
      <c r="BY32" s="670"/>
      <c r="BZ32" s="670"/>
      <c r="CA32" s="670"/>
      <c r="CB32" s="693"/>
      <c r="CD32" s="680"/>
      <c r="CE32" s="681"/>
      <c r="CF32" s="654" t="s">
        <v>319</v>
      </c>
      <c r="CG32" s="655"/>
      <c r="CH32" s="655"/>
      <c r="CI32" s="655"/>
      <c r="CJ32" s="655"/>
      <c r="CK32" s="655"/>
      <c r="CL32" s="655"/>
      <c r="CM32" s="655"/>
      <c r="CN32" s="655"/>
      <c r="CO32" s="655"/>
      <c r="CP32" s="655"/>
      <c r="CQ32" s="656"/>
      <c r="CR32" s="657" t="s">
        <v>131</v>
      </c>
      <c r="CS32" s="658"/>
      <c r="CT32" s="658"/>
      <c r="CU32" s="658"/>
      <c r="CV32" s="658"/>
      <c r="CW32" s="658"/>
      <c r="CX32" s="658"/>
      <c r="CY32" s="659"/>
      <c r="CZ32" s="660" t="s">
        <v>246</v>
      </c>
      <c r="DA32" s="672"/>
      <c r="DB32" s="672"/>
      <c r="DC32" s="673"/>
      <c r="DD32" s="663" t="s">
        <v>131</v>
      </c>
      <c r="DE32" s="658"/>
      <c r="DF32" s="658"/>
      <c r="DG32" s="658"/>
      <c r="DH32" s="658"/>
      <c r="DI32" s="658"/>
      <c r="DJ32" s="658"/>
      <c r="DK32" s="659"/>
      <c r="DL32" s="663" t="s">
        <v>246</v>
      </c>
      <c r="DM32" s="658"/>
      <c r="DN32" s="658"/>
      <c r="DO32" s="658"/>
      <c r="DP32" s="658"/>
      <c r="DQ32" s="658"/>
      <c r="DR32" s="658"/>
      <c r="DS32" s="658"/>
      <c r="DT32" s="658"/>
      <c r="DU32" s="658"/>
      <c r="DV32" s="659"/>
      <c r="DW32" s="660" t="s">
        <v>256</v>
      </c>
      <c r="DX32" s="672"/>
      <c r="DY32" s="672"/>
      <c r="DZ32" s="672"/>
      <c r="EA32" s="672"/>
      <c r="EB32" s="672"/>
      <c r="EC32" s="684"/>
    </row>
    <row r="33" spans="2:133" ht="11.25" customHeight="1" x14ac:dyDescent="0.15">
      <c r="B33" s="654" t="s">
        <v>320</v>
      </c>
      <c r="C33" s="655"/>
      <c r="D33" s="655"/>
      <c r="E33" s="655"/>
      <c r="F33" s="655"/>
      <c r="G33" s="655"/>
      <c r="H33" s="655"/>
      <c r="I33" s="655"/>
      <c r="J33" s="655"/>
      <c r="K33" s="655"/>
      <c r="L33" s="655"/>
      <c r="M33" s="655"/>
      <c r="N33" s="655"/>
      <c r="O33" s="655"/>
      <c r="P33" s="655"/>
      <c r="Q33" s="656"/>
      <c r="R33" s="657">
        <v>160171</v>
      </c>
      <c r="S33" s="658"/>
      <c r="T33" s="658"/>
      <c r="U33" s="658"/>
      <c r="V33" s="658"/>
      <c r="W33" s="658"/>
      <c r="X33" s="658"/>
      <c r="Y33" s="659"/>
      <c r="Z33" s="695">
        <v>0.2</v>
      </c>
      <c r="AA33" s="695"/>
      <c r="AB33" s="695"/>
      <c r="AC33" s="695"/>
      <c r="AD33" s="696">
        <v>22454</v>
      </c>
      <c r="AE33" s="696"/>
      <c r="AF33" s="696"/>
      <c r="AG33" s="696"/>
      <c r="AH33" s="696"/>
      <c r="AI33" s="696"/>
      <c r="AJ33" s="696"/>
      <c r="AK33" s="696"/>
      <c r="AL33" s="660">
        <v>0</v>
      </c>
      <c r="AM33" s="661"/>
      <c r="AN33" s="661"/>
      <c r="AO33" s="697"/>
      <c r="AP33" s="700"/>
      <c r="AQ33" s="701"/>
      <c r="AR33" s="701"/>
      <c r="AS33" s="701"/>
      <c r="AT33" s="733"/>
      <c r="AU33" s="219"/>
      <c r="AV33" s="219"/>
      <c r="AW33" s="219"/>
      <c r="AX33" s="638" t="s">
        <v>321</v>
      </c>
      <c r="AY33" s="639"/>
      <c r="AZ33" s="639"/>
      <c r="BA33" s="639"/>
      <c r="BB33" s="639"/>
      <c r="BC33" s="639"/>
      <c r="BD33" s="639"/>
      <c r="BE33" s="639"/>
      <c r="BF33" s="640"/>
      <c r="BG33" s="718">
        <v>99.4</v>
      </c>
      <c r="BH33" s="642"/>
      <c r="BI33" s="642"/>
      <c r="BJ33" s="642"/>
      <c r="BK33" s="642"/>
      <c r="BL33" s="642"/>
      <c r="BM33" s="688">
        <v>97.8</v>
      </c>
      <c r="BN33" s="642"/>
      <c r="BO33" s="642"/>
      <c r="BP33" s="642"/>
      <c r="BQ33" s="705"/>
      <c r="BR33" s="718">
        <v>99.4</v>
      </c>
      <c r="BS33" s="642"/>
      <c r="BT33" s="642"/>
      <c r="BU33" s="642"/>
      <c r="BV33" s="642"/>
      <c r="BW33" s="642"/>
      <c r="BX33" s="688">
        <v>97.7</v>
      </c>
      <c r="BY33" s="642"/>
      <c r="BZ33" s="642"/>
      <c r="CA33" s="642"/>
      <c r="CB33" s="705"/>
      <c r="CD33" s="654" t="s">
        <v>322</v>
      </c>
      <c r="CE33" s="655"/>
      <c r="CF33" s="655"/>
      <c r="CG33" s="655"/>
      <c r="CH33" s="655"/>
      <c r="CI33" s="655"/>
      <c r="CJ33" s="655"/>
      <c r="CK33" s="655"/>
      <c r="CL33" s="655"/>
      <c r="CM33" s="655"/>
      <c r="CN33" s="655"/>
      <c r="CO33" s="655"/>
      <c r="CP33" s="655"/>
      <c r="CQ33" s="656"/>
      <c r="CR33" s="657">
        <v>34229097</v>
      </c>
      <c r="CS33" s="670"/>
      <c r="CT33" s="670"/>
      <c r="CU33" s="670"/>
      <c r="CV33" s="670"/>
      <c r="CW33" s="670"/>
      <c r="CX33" s="670"/>
      <c r="CY33" s="671"/>
      <c r="CZ33" s="660">
        <v>39.799999999999997</v>
      </c>
      <c r="DA33" s="672"/>
      <c r="DB33" s="672"/>
      <c r="DC33" s="673"/>
      <c r="DD33" s="663">
        <v>23996433</v>
      </c>
      <c r="DE33" s="670"/>
      <c r="DF33" s="670"/>
      <c r="DG33" s="670"/>
      <c r="DH33" s="670"/>
      <c r="DI33" s="670"/>
      <c r="DJ33" s="670"/>
      <c r="DK33" s="671"/>
      <c r="DL33" s="663">
        <v>15109193</v>
      </c>
      <c r="DM33" s="670"/>
      <c r="DN33" s="670"/>
      <c r="DO33" s="670"/>
      <c r="DP33" s="670"/>
      <c r="DQ33" s="670"/>
      <c r="DR33" s="670"/>
      <c r="DS33" s="670"/>
      <c r="DT33" s="670"/>
      <c r="DU33" s="670"/>
      <c r="DV33" s="671"/>
      <c r="DW33" s="660">
        <v>31.3</v>
      </c>
      <c r="DX33" s="672"/>
      <c r="DY33" s="672"/>
      <c r="DZ33" s="672"/>
      <c r="EA33" s="672"/>
      <c r="EB33" s="672"/>
      <c r="EC33" s="684"/>
    </row>
    <row r="34" spans="2:133" ht="11.25" customHeight="1" x14ac:dyDescent="0.15">
      <c r="B34" s="654" t="s">
        <v>323</v>
      </c>
      <c r="C34" s="655"/>
      <c r="D34" s="655"/>
      <c r="E34" s="655"/>
      <c r="F34" s="655"/>
      <c r="G34" s="655"/>
      <c r="H34" s="655"/>
      <c r="I34" s="655"/>
      <c r="J34" s="655"/>
      <c r="K34" s="655"/>
      <c r="L34" s="655"/>
      <c r="M34" s="655"/>
      <c r="N34" s="655"/>
      <c r="O34" s="655"/>
      <c r="P34" s="655"/>
      <c r="Q34" s="656"/>
      <c r="R34" s="657">
        <v>1074622</v>
      </c>
      <c r="S34" s="658"/>
      <c r="T34" s="658"/>
      <c r="U34" s="658"/>
      <c r="V34" s="658"/>
      <c r="W34" s="658"/>
      <c r="X34" s="658"/>
      <c r="Y34" s="659"/>
      <c r="Z34" s="695">
        <v>1.2</v>
      </c>
      <c r="AA34" s="695"/>
      <c r="AB34" s="695"/>
      <c r="AC34" s="695"/>
      <c r="AD34" s="696" t="s">
        <v>256</v>
      </c>
      <c r="AE34" s="696"/>
      <c r="AF34" s="696"/>
      <c r="AG34" s="696"/>
      <c r="AH34" s="696"/>
      <c r="AI34" s="696"/>
      <c r="AJ34" s="696"/>
      <c r="AK34" s="696"/>
      <c r="AL34" s="660" t="s">
        <v>246</v>
      </c>
      <c r="AM34" s="661"/>
      <c r="AN34" s="661"/>
      <c r="AO34" s="697"/>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4" t="s">
        <v>324</v>
      </c>
      <c r="CE34" s="655"/>
      <c r="CF34" s="655"/>
      <c r="CG34" s="655"/>
      <c r="CH34" s="655"/>
      <c r="CI34" s="655"/>
      <c r="CJ34" s="655"/>
      <c r="CK34" s="655"/>
      <c r="CL34" s="655"/>
      <c r="CM34" s="655"/>
      <c r="CN34" s="655"/>
      <c r="CO34" s="655"/>
      <c r="CP34" s="655"/>
      <c r="CQ34" s="656"/>
      <c r="CR34" s="657">
        <v>12617028</v>
      </c>
      <c r="CS34" s="658"/>
      <c r="CT34" s="658"/>
      <c r="CU34" s="658"/>
      <c r="CV34" s="658"/>
      <c r="CW34" s="658"/>
      <c r="CX34" s="658"/>
      <c r="CY34" s="659"/>
      <c r="CZ34" s="660">
        <v>14.7</v>
      </c>
      <c r="DA34" s="672"/>
      <c r="DB34" s="672"/>
      <c r="DC34" s="673"/>
      <c r="DD34" s="663">
        <v>7774085</v>
      </c>
      <c r="DE34" s="658"/>
      <c r="DF34" s="658"/>
      <c r="DG34" s="658"/>
      <c r="DH34" s="658"/>
      <c r="DI34" s="658"/>
      <c r="DJ34" s="658"/>
      <c r="DK34" s="659"/>
      <c r="DL34" s="663">
        <v>6712001</v>
      </c>
      <c r="DM34" s="658"/>
      <c r="DN34" s="658"/>
      <c r="DO34" s="658"/>
      <c r="DP34" s="658"/>
      <c r="DQ34" s="658"/>
      <c r="DR34" s="658"/>
      <c r="DS34" s="658"/>
      <c r="DT34" s="658"/>
      <c r="DU34" s="658"/>
      <c r="DV34" s="659"/>
      <c r="DW34" s="660">
        <v>13.9</v>
      </c>
      <c r="DX34" s="672"/>
      <c r="DY34" s="672"/>
      <c r="DZ34" s="672"/>
      <c r="EA34" s="672"/>
      <c r="EB34" s="672"/>
      <c r="EC34" s="684"/>
    </row>
    <row r="35" spans="2:133" ht="11.25" customHeight="1" x14ac:dyDescent="0.15">
      <c r="B35" s="654" t="s">
        <v>325</v>
      </c>
      <c r="C35" s="655"/>
      <c r="D35" s="655"/>
      <c r="E35" s="655"/>
      <c r="F35" s="655"/>
      <c r="G35" s="655"/>
      <c r="H35" s="655"/>
      <c r="I35" s="655"/>
      <c r="J35" s="655"/>
      <c r="K35" s="655"/>
      <c r="L35" s="655"/>
      <c r="M35" s="655"/>
      <c r="N35" s="655"/>
      <c r="O35" s="655"/>
      <c r="P35" s="655"/>
      <c r="Q35" s="656"/>
      <c r="R35" s="657">
        <v>1670088</v>
      </c>
      <c r="S35" s="658"/>
      <c r="T35" s="658"/>
      <c r="U35" s="658"/>
      <c r="V35" s="658"/>
      <c r="W35" s="658"/>
      <c r="X35" s="658"/>
      <c r="Y35" s="659"/>
      <c r="Z35" s="695">
        <v>1.9</v>
      </c>
      <c r="AA35" s="695"/>
      <c r="AB35" s="695"/>
      <c r="AC35" s="695"/>
      <c r="AD35" s="696" t="s">
        <v>131</v>
      </c>
      <c r="AE35" s="696"/>
      <c r="AF35" s="696"/>
      <c r="AG35" s="696"/>
      <c r="AH35" s="696"/>
      <c r="AI35" s="696"/>
      <c r="AJ35" s="696"/>
      <c r="AK35" s="696"/>
      <c r="AL35" s="660" t="s">
        <v>181</v>
      </c>
      <c r="AM35" s="661"/>
      <c r="AN35" s="661"/>
      <c r="AO35" s="697"/>
      <c r="AP35" s="222"/>
      <c r="AQ35" s="709" t="s">
        <v>326</v>
      </c>
      <c r="AR35" s="710"/>
      <c r="AS35" s="710"/>
      <c r="AT35" s="710"/>
      <c r="AU35" s="710"/>
      <c r="AV35" s="710"/>
      <c r="AW35" s="710"/>
      <c r="AX35" s="710"/>
      <c r="AY35" s="710"/>
      <c r="AZ35" s="710"/>
      <c r="BA35" s="710"/>
      <c r="BB35" s="710"/>
      <c r="BC35" s="710"/>
      <c r="BD35" s="710"/>
      <c r="BE35" s="710"/>
      <c r="BF35" s="711"/>
      <c r="BG35" s="709" t="s">
        <v>327</v>
      </c>
      <c r="BH35" s="710"/>
      <c r="BI35" s="710"/>
      <c r="BJ35" s="710"/>
      <c r="BK35" s="710"/>
      <c r="BL35" s="710"/>
      <c r="BM35" s="710"/>
      <c r="BN35" s="710"/>
      <c r="BO35" s="710"/>
      <c r="BP35" s="710"/>
      <c r="BQ35" s="710"/>
      <c r="BR35" s="710"/>
      <c r="BS35" s="710"/>
      <c r="BT35" s="710"/>
      <c r="BU35" s="710"/>
      <c r="BV35" s="710"/>
      <c r="BW35" s="710"/>
      <c r="BX35" s="710"/>
      <c r="BY35" s="710"/>
      <c r="BZ35" s="710"/>
      <c r="CA35" s="710"/>
      <c r="CB35" s="711"/>
      <c r="CD35" s="654" t="s">
        <v>328</v>
      </c>
      <c r="CE35" s="655"/>
      <c r="CF35" s="655"/>
      <c r="CG35" s="655"/>
      <c r="CH35" s="655"/>
      <c r="CI35" s="655"/>
      <c r="CJ35" s="655"/>
      <c r="CK35" s="655"/>
      <c r="CL35" s="655"/>
      <c r="CM35" s="655"/>
      <c r="CN35" s="655"/>
      <c r="CO35" s="655"/>
      <c r="CP35" s="655"/>
      <c r="CQ35" s="656"/>
      <c r="CR35" s="657">
        <v>585104</v>
      </c>
      <c r="CS35" s="670"/>
      <c r="CT35" s="670"/>
      <c r="CU35" s="670"/>
      <c r="CV35" s="670"/>
      <c r="CW35" s="670"/>
      <c r="CX35" s="670"/>
      <c r="CY35" s="671"/>
      <c r="CZ35" s="660">
        <v>0.7</v>
      </c>
      <c r="DA35" s="672"/>
      <c r="DB35" s="672"/>
      <c r="DC35" s="673"/>
      <c r="DD35" s="663">
        <v>539090</v>
      </c>
      <c r="DE35" s="670"/>
      <c r="DF35" s="670"/>
      <c r="DG35" s="670"/>
      <c r="DH35" s="670"/>
      <c r="DI35" s="670"/>
      <c r="DJ35" s="670"/>
      <c r="DK35" s="671"/>
      <c r="DL35" s="663">
        <v>539090</v>
      </c>
      <c r="DM35" s="670"/>
      <c r="DN35" s="670"/>
      <c r="DO35" s="670"/>
      <c r="DP35" s="670"/>
      <c r="DQ35" s="670"/>
      <c r="DR35" s="670"/>
      <c r="DS35" s="670"/>
      <c r="DT35" s="670"/>
      <c r="DU35" s="670"/>
      <c r="DV35" s="671"/>
      <c r="DW35" s="660">
        <v>1.1000000000000001</v>
      </c>
      <c r="DX35" s="672"/>
      <c r="DY35" s="672"/>
      <c r="DZ35" s="672"/>
      <c r="EA35" s="672"/>
      <c r="EB35" s="672"/>
      <c r="EC35" s="684"/>
    </row>
    <row r="36" spans="2:133" ht="11.25" customHeight="1" x14ac:dyDescent="0.15">
      <c r="B36" s="654" t="s">
        <v>329</v>
      </c>
      <c r="C36" s="655"/>
      <c r="D36" s="655"/>
      <c r="E36" s="655"/>
      <c r="F36" s="655"/>
      <c r="G36" s="655"/>
      <c r="H36" s="655"/>
      <c r="I36" s="655"/>
      <c r="J36" s="655"/>
      <c r="K36" s="655"/>
      <c r="L36" s="655"/>
      <c r="M36" s="655"/>
      <c r="N36" s="655"/>
      <c r="O36" s="655"/>
      <c r="P36" s="655"/>
      <c r="Q36" s="656"/>
      <c r="R36" s="657">
        <v>2564450</v>
      </c>
      <c r="S36" s="658"/>
      <c r="T36" s="658"/>
      <c r="U36" s="658"/>
      <c r="V36" s="658"/>
      <c r="W36" s="658"/>
      <c r="X36" s="658"/>
      <c r="Y36" s="659"/>
      <c r="Z36" s="695">
        <v>2.9</v>
      </c>
      <c r="AA36" s="695"/>
      <c r="AB36" s="695"/>
      <c r="AC36" s="695"/>
      <c r="AD36" s="696" t="s">
        <v>131</v>
      </c>
      <c r="AE36" s="696"/>
      <c r="AF36" s="696"/>
      <c r="AG36" s="696"/>
      <c r="AH36" s="696"/>
      <c r="AI36" s="696"/>
      <c r="AJ36" s="696"/>
      <c r="AK36" s="696"/>
      <c r="AL36" s="660" t="s">
        <v>181</v>
      </c>
      <c r="AM36" s="661"/>
      <c r="AN36" s="661"/>
      <c r="AO36" s="697"/>
      <c r="AP36" s="222"/>
      <c r="AQ36" s="706" t="s">
        <v>330</v>
      </c>
      <c r="AR36" s="707"/>
      <c r="AS36" s="707"/>
      <c r="AT36" s="707"/>
      <c r="AU36" s="707"/>
      <c r="AV36" s="707"/>
      <c r="AW36" s="707"/>
      <c r="AX36" s="707"/>
      <c r="AY36" s="708"/>
      <c r="AZ36" s="712">
        <v>11681721</v>
      </c>
      <c r="BA36" s="713"/>
      <c r="BB36" s="713"/>
      <c r="BC36" s="713"/>
      <c r="BD36" s="713"/>
      <c r="BE36" s="713"/>
      <c r="BF36" s="714"/>
      <c r="BG36" s="715" t="s">
        <v>331</v>
      </c>
      <c r="BH36" s="716"/>
      <c r="BI36" s="716"/>
      <c r="BJ36" s="716"/>
      <c r="BK36" s="716"/>
      <c r="BL36" s="716"/>
      <c r="BM36" s="716"/>
      <c r="BN36" s="716"/>
      <c r="BO36" s="716"/>
      <c r="BP36" s="716"/>
      <c r="BQ36" s="716"/>
      <c r="BR36" s="716"/>
      <c r="BS36" s="716"/>
      <c r="BT36" s="716"/>
      <c r="BU36" s="717"/>
      <c r="BV36" s="712">
        <v>459035</v>
      </c>
      <c r="BW36" s="713"/>
      <c r="BX36" s="713"/>
      <c r="BY36" s="713"/>
      <c r="BZ36" s="713"/>
      <c r="CA36" s="713"/>
      <c r="CB36" s="714"/>
      <c r="CD36" s="654" t="s">
        <v>332</v>
      </c>
      <c r="CE36" s="655"/>
      <c r="CF36" s="655"/>
      <c r="CG36" s="655"/>
      <c r="CH36" s="655"/>
      <c r="CI36" s="655"/>
      <c r="CJ36" s="655"/>
      <c r="CK36" s="655"/>
      <c r="CL36" s="655"/>
      <c r="CM36" s="655"/>
      <c r="CN36" s="655"/>
      <c r="CO36" s="655"/>
      <c r="CP36" s="655"/>
      <c r="CQ36" s="656"/>
      <c r="CR36" s="657">
        <v>10912100</v>
      </c>
      <c r="CS36" s="658"/>
      <c r="CT36" s="658"/>
      <c r="CU36" s="658"/>
      <c r="CV36" s="658"/>
      <c r="CW36" s="658"/>
      <c r="CX36" s="658"/>
      <c r="CY36" s="659"/>
      <c r="CZ36" s="660">
        <v>12.7</v>
      </c>
      <c r="DA36" s="672"/>
      <c r="DB36" s="672"/>
      <c r="DC36" s="673"/>
      <c r="DD36" s="663">
        <v>8658564</v>
      </c>
      <c r="DE36" s="658"/>
      <c r="DF36" s="658"/>
      <c r="DG36" s="658"/>
      <c r="DH36" s="658"/>
      <c r="DI36" s="658"/>
      <c r="DJ36" s="658"/>
      <c r="DK36" s="659"/>
      <c r="DL36" s="663">
        <v>2491802</v>
      </c>
      <c r="DM36" s="658"/>
      <c r="DN36" s="658"/>
      <c r="DO36" s="658"/>
      <c r="DP36" s="658"/>
      <c r="DQ36" s="658"/>
      <c r="DR36" s="658"/>
      <c r="DS36" s="658"/>
      <c r="DT36" s="658"/>
      <c r="DU36" s="658"/>
      <c r="DV36" s="659"/>
      <c r="DW36" s="660">
        <v>5.2</v>
      </c>
      <c r="DX36" s="672"/>
      <c r="DY36" s="672"/>
      <c r="DZ36" s="672"/>
      <c r="EA36" s="672"/>
      <c r="EB36" s="672"/>
      <c r="EC36" s="684"/>
    </row>
    <row r="37" spans="2:133" ht="11.25" customHeight="1" x14ac:dyDescent="0.15">
      <c r="B37" s="654" t="s">
        <v>333</v>
      </c>
      <c r="C37" s="655"/>
      <c r="D37" s="655"/>
      <c r="E37" s="655"/>
      <c r="F37" s="655"/>
      <c r="G37" s="655"/>
      <c r="H37" s="655"/>
      <c r="I37" s="655"/>
      <c r="J37" s="655"/>
      <c r="K37" s="655"/>
      <c r="L37" s="655"/>
      <c r="M37" s="655"/>
      <c r="N37" s="655"/>
      <c r="O37" s="655"/>
      <c r="P37" s="655"/>
      <c r="Q37" s="656"/>
      <c r="R37" s="657">
        <v>2424191</v>
      </c>
      <c r="S37" s="658"/>
      <c r="T37" s="658"/>
      <c r="U37" s="658"/>
      <c r="V37" s="658"/>
      <c r="W37" s="658"/>
      <c r="X37" s="658"/>
      <c r="Y37" s="659"/>
      <c r="Z37" s="695">
        <v>2.7</v>
      </c>
      <c r="AA37" s="695"/>
      <c r="AB37" s="695"/>
      <c r="AC37" s="695"/>
      <c r="AD37" s="696">
        <v>47528</v>
      </c>
      <c r="AE37" s="696"/>
      <c r="AF37" s="696"/>
      <c r="AG37" s="696"/>
      <c r="AH37" s="696"/>
      <c r="AI37" s="696"/>
      <c r="AJ37" s="696"/>
      <c r="AK37" s="696"/>
      <c r="AL37" s="660">
        <v>0.1</v>
      </c>
      <c r="AM37" s="661"/>
      <c r="AN37" s="661"/>
      <c r="AO37" s="697"/>
      <c r="AQ37" s="690" t="s">
        <v>334</v>
      </c>
      <c r="AR37" s="691"/>
      <c r="AS37" s="691"/>
      <c r="AT37" s="691"/>
      <c r="AU37" s="691"/>
      <c r="AV37" s="691"/>
      <c r="AW37" s="691"/>
      <c r="AX37" s="691"/>
      <c r="AY37" s="692"/>
      <c r="AZ37" s="657">
        <v>3762022</v>
      </c>
      <c r="BA37" s="658"/>
      <c r="BB37" s="658"/>
      <c r="BC37" s="658"/>
      <c r="BD37" s="670"/>
      <c r="BE37" s="670"/>
      <c r="BF37" s="693"/>
      <c r="BG37" s="654" t="s">
        <v>335</v>
      </c>
      <c r="BH37" s="655"/>
      <c r="BI37" s="655"/>
      <c r="BJ37" s="655"/>
      <c r="BK37" s="655"/>
      <c r="BL37" s="655"/>
      <c r="BM37" s="655"/>
      <c r="BN37" s="655"/>
      <c r="BO37" s="655"/>
      <c r="BP37" s="655"/>
      <c r="BQ37" s="655"/>
      <c r="BR37" s="655"/>
      <c r="BS37" s="655"/>
      <c r="BT37" s="655"/>
      <c r="BU37" s="656"/>
      <c r="BV37" s="657">
        <v>406100</v>
      </c>
      <c r="BW37" s="658"/>
      <c r="BX37" s="658"/>
      <c r="BY37" s="658"/>
      <c r="BZ37" s="658"/>
      <c r="CA37" s="658"/>
      <c r="CB37" s="694"/>
      <c r="CD37" s="654" t="s">
        <v>336</v>
      </c>
      <c r="CE37" s="655"/>
      <c r="CF37" s="655"/>
      <c r="CG37" s="655"/>
      <c r="CH37" s="655"/>
      <c r="CI37" s="655"/>
      <c r="CJ37" s="655"/>
      <c r="CK37" s="655"/>
      <c r="CL37" s="655"/>
      <c r="CM37" s="655"/>
      <c r="CN37" s="655"/>
      <c r="CO37" s="655"/>
      <c r="CP37" s="655"/>
      <c r="CQ37" s="656"/>
      <c r="CR37" s="657">
        <v>90420</v>
      </c>
      <c r="CS37" s="670"/>
      <c r="CT37" s="670"/>
      <c r="CU37" s="670"/>
      <c r="CV37" s="670"/>
      <c r="CW37" s="670"/>
      <c r="CX37" s="670"/>
      <c r="CY37" s="671"/>
      <c r="CZ37" s="660">
        <v>0.1</v>
      </c>
      <c r="DA37" s="672"/>
      <c r="DB37" s="672"/>
      <c r="DC37" s="673"/>
      <c r="DD37" s="663">
        <v>90420</v>
      </c>
      <c r="DE37" s="670"/>
      <c r="DF37" s="670"/>
      <c r="DG37" s="670"/>
      <c r="DH37" s="670"/>
      <c r="DI37" s="670"/>
      <c r="DJ37" s="670"/>
      <c r="DK37" s="671"/>
      <c r="DL37" s="663">
        <v>55100</v>
      </c>
      <c r="DM37" s="670"/>
      <c r="DN37" s="670"/>
      <c r="DO37" s="670"/>
      <c r="DP37" s="670"/>
      <c r="DQ37" s="670"/>
      <c r="DR37" s="670"/>
      <c r="DS37" s="670"/>
      <c r="DT37" s="670"/>
      <c r="DU37" s="670"/>
      <c r="DV37" s="671"/>
      <c r="DW37" s="660">
        <v>0.1</v>
      </c>
      <c r="DX37" s="672"/>
      <c r="DY37" s="672"/>
      <c r="DZ37" s="672"/>
      <c r="EA37" s="672"/>
      <c r="EB37" s="672"/>
      <c r="EC37" s="684"/>
    </row>
    <row r="38" spans="2:133" ht="11.25" customHeight="1" x14ac:dyDescent="0.15">
      <c r="B38" s="654" t="s">
        <v>337</v>
      </c>
      <c r="C38" s="655"/>
      <c r="D38" s="655"/>
      <c r="E38" s="655"/>
      <c r="F38" s="655"/>
      <c r="G38" s="655"/>
      <c r="H38" s="655"/>
      <c r="I38" s="655"/>
      <c r="J38" s="655"/>
      <c r="K38" s="655"/>
      <c r="L38" s="655"/>
      <c r="M38" s="655"/>
      <c r="N38" s="655"/>
      <c r="O38" s="655"/>
      <c r="P38" s="655"/>
      <c r="Q38" s="656"/>
      <c r="R38" s="657">
        <v>4628000</v>
      </c>
      <c r="S38" s="658"/>
      <c r="T38" s="658"/>
      <c r="U38" s="658"/>
      <c r="V38" s="658"/>
      <c r="W38" s="658"/>
      <c r="X38" s="658"/>
      <c r="Y38" s="659"/>
      <c r="Z38" s="695">
        <v>5.2</v>
      </c>
      <c r="AA38" s="695"/>
      <c r="AB38" s="695"/>
      <c r="AC38" s="695"/>
      <c r="AD38" s="696" t="s">
        <v>131</v>
      </c>
      <c r="AE38" s="696"/>
      <c r="AF38" s="696"/>
      <c r="AG38" s="696"/>
      <c r="AH38" s="696"/>
      <c r="AI38" s="696"/>
      <c r="AJ38" s="696"/>
      <c r="AK38" s="696"/>
      <c r="AL38" s="660" t="s">
        <v>181</v>
      </c>
      <c r="AM38" s="661"/>
      <c r="AN38" s="661"/>
      <c r="AO38" s="697"/>
      <c r="AQ38" s="690" t="s">
        <v>338</v>
      </c>
      <c r="AR38" s="691"/>
      <c r="AS38" s="691"/>
      <c r="AT38" s="691"/>
      <c r="AU38" s="691"/>
      <c r="AV38" s="691"/>
      <c r="AW38" s="691"/>
      <c r="AX38" s="691"/>
      <c r="AY38" s="692"/>
      <c r="AZ38" s="657">
        <v>563019</v>
      </c>
      <c r="BA38" s="658"/>
      <c r="BB38" s="658"/>
      <c r="BC38" s="658"/>
      <c r="BD38" s="670"/>
      <c r="BE38" s="670"/>
      <c r="BF38" s="693"/>
      <c r="BG38" s="654" t="s">
        <v>339</v>
      </c>
      <c r="BH38" s="655"/>
      <c r="BI38" s="655"/>
      <c r="BJ38" s="655"/>
      <c r="BK38" s="655"/>
      <c r="BL38" s="655"/>
      <c r="BM38" s="655"/>
      <c r="BN38" s="655"/>
      <c r="BO38" s="655"/>
      <c r="BP38" s="655"/>
      <c r="BQ38" s="655"/>
      <c r="BR38" s="655"/>
      <c r="BS38" s="655"/>
      <c r="BT38" s="655"/>
      <c r="BU38" s="656"/>
      <c r="BV38" s="657">
        <v>18834</v>
      </c>
      <c r="BW38" s="658"/>
      <c r="BX38" s="658"/>
      <c r="BY38" s="658"/>
      <c r="BZ38" s="658"/>
      <c r="CA38" s="658"/>
      <c r="CB38" s="694"/>
      <c r="CD38" s="654" t="s">
        <v>340</v>
      </c>
      <c r="CE38" s="655"/>
      <c r="CF38" s="655"/>
      <c r="CG38" s="655"/>
      <c r="CH38" s="655"/>
      <c r="CI38" s="655"/>
      <c r="CJ38" s="655"/>
      <c r="CK38" s="655"/>
      <c r="CL38" s="655"/>
      <c r="CM38" s="655"/>
      <c r="CN38" s="655"/>
      <c r="CO38" s="655"/>
      <c r="CP38" s="655"/>
      <c r="CQ38" s="656"/>
      <c r="CR38" s="657">
        <v>6866867</v>
      </c>
      <c r="CS38" s="658"/>
      <c r="CT38" s="658"/>
      <c r="CU38" s="658"/>
      <c r="CV38" s="658"/>
      <c r="CW38" s="658"/>
      <c r="CX38" s="658"/>
      <c r="CY38" s="659"/>
      <c r="CZ38" s="660">
        <v>8</v>
      </c>
      <c r="DA38" s="672"/>
      <c r="DB38" s="672"/>
      <c r="DC38" s="673"/>
      <c r="DD38" s="663">
        <v>5550937</v>
      </c>
      <c r="DE38" s="658"/>
      <c r="DF38" s="658"/>
      <c r="DG38" s="658"/>
      <c r="DH38" s="658"/>
      <c r="DI38" s="658"/>
      <c r="DJ38" s="658"/>
      <c r="DK38" s="659"/>
      <c r="DL38" s="663">
        <v>5366300</v>
      </c>
      <c r="DM38" s="658"/>
      <c r="DN38" s="658"/>
      <c r="DO38" s="658"/>
      <c r="DP38" s="658"/>
      <c r="DQ38" s="658"/>
      <c r="DR38" s="658"/>
      <c r="DS38" s="658"/>
      <c r="DT38" s="658"/>
      <c r="DU38" s="658"/>
      <c r="DV38" s="659"/>
      <c r="DW38" s="660">
        <v>11.1</v>
      </c>
      <c r="DX38" s="672"/>
      <c r="DY38" s="672"/>
      <c r="DZ38" s="672"/>
      <c r="EA38" s="672"/>
      <c r="EB38" s="672"/>
      <c r="EC38" s="684"/>
    </row>
    <row r="39" spans="2:133" ht="11.25" customHeight="1" x14ac:dyDescent="0.15">
      <c r="B39" s="654" t="s">
        <v>341</v>
      </c>
      <c r="C39" s="655"/>
      <c r="D39" s="655"/>
      <c r="E39" s="655"/>
      <c r="F39" s="655"/>
      <c r="G39" s="655"/>
      <c r="H39" s="655"/>
      <c r="I39" s="655"/>
      <c r="J39" s="655"/>
      <c r="K39" s="655"/>
      <c r="L39" s="655"/>
      <c r="M39" s="655"/>
      <c r="N39" s="655"/>
      <c r="O39" s="655"/>
      <c r="P39" s="655"/>
      <c r="Q39" s="656"/>
      <c r="R39" s="657" t="s">
        <v>131</v>
      </c>
      <c r="S39" s="658"/>
      <c r="T39" s="658"/>
      <c r="U39" s="658"/>
      <c r="V39" s="658"/>
      <c r="W39" s="658"/>
      <c r="X39" s="658"/>
      <c r="Y39" s="659"/>
      <c r="Z39" s="695" t="s">
        <v>131</v>
      </c>
      <c r="AA39" s="695"/>
      <c r="AB39" s="695"/>
      <c r="AC39" s="695"/>
      <c r="AD39" s="696" t="s">
        <v>246</v>
      </c>
      <c r="AE39" s="696"/>
      <c r="AF39" s="696"/>
      <c r="AG39" s="696"/>
      <c r="AH39" s="696"/>
      <c r="AI39" s="696"/>
      <c r="AJ39" s="696"/>
      <c r="AK39" s="696"/>
      <c r="AL39" s="660" t="s">
        <v>246</v>
      </c>
      <c r="AM39" s="661"/>
      <c r="AN39" s="661"/>
      <c r="AO39" s="697"/>
      <c r="AQ39" s="690" t="s">
        <v>342</v>
      </c>
      <c r="AR39" s="691"/>
      <c r="AS39" s="691"/>
      <c r="AT39" s="691"/>
      <c r="AU39" s="691"/>
      <c r="AV39" s="691"/>
      <c r="AW39" s="691"/>
      <c r="AX39" s="691"/>
      <c r="AY39" s="692"/>
      <c r="AZ39" s="657">
        <v>545693</v>
      </c>
      <c r="BA39" s="658"/>
      <c r="BB39" s="658"/>
      <c r="BC39" s="658"/>
      <c r="BD39" s="670"/>
      <c r="BE39" s="670"/>
      <c r="BF39" s="693"/>
      <c r="BG39" s="654" t="s">
        <v>343</v>
      </c>
      <c r="BH39" s="655"/>
      <c r="BI39" s="655"/>
      <c r="BJ39" s="655"/>
      <c r="BK39" s="655"/>
      <c r="BL39" s="655"/>
      <c r="BM39" s="655"/>
      <c r="BN39" s="655"/>
      <c r="BO39" s="655"/>
      <c r="BP39" s="655"/>
      <c r="BQ39" s="655"/>
      <c r="BR39" s="655"/>
      <c r="BS39" s="655"/>
      <c r="BT39" s="655"/>
      <c r="BU39" s="656"/>
      <c r="BV39" s="657">
        <v>28481</v>
      </c>
      <c r="BW39" s="658"/>
      <c r="BX39" s="658"/>
      <c r="BY39" s="658"/>
      <c r="BZ39" s="658"/>
      <c r="CA39" s="658"/>
      <c r="CB39" s="694"/>
      <c r="CD39" s="654" t="s">
        <v>344</v>
      </c>
      <c r="CE39" s="655"/>
      <c r="CF39" s="655"/>
      <c r="CG39" s="655"/>
      <c r="CH39" s="655"/>
      <c r="CI39" s="655"/>
      <c r="CJ39" s="655"/>
      <c r="CK39" s="655"/>
      <c r="CL39" s="655"/>
      <c r="CM39" s="655"/>
      <c r="CN39" s="655"/>
      <c r="CO39" s="655"/>
      <c r="CP39" s="655"/>
      <c r="CQ39" s="656"/>
      <c r="CR39" s="657">
        <v>2111502</v>
      </c>
      <c r="CS39" s="670"/>
      <c r="CT39" s="670"/>
      <c r="CU39" s="670"/>
      <c r="CV39" s="670"/>
      <c r="CW39" s="670"/>
      <c r="CX39" s="670"/>
      <c r="CY39" s="671"/>
      <c r="CZ39" s="660">
        <v>2.5</v>
      </c>
      <c r="DA39" s="672"/>
      <c r="DB39" s="672"/>
      <c r="DC39" s="673"/>
      <c r="DD39" s="663">
        <v>1026161</v>
      </c>
      <c r="DE39" s="670"/>
      <c r="DF39" s="670"/>
      <c r="DG39" s="670"/>
      <c r="DH39" s="670"/>
      <c r="DI39" s="670"/>
      <c r="DJ39" s="670"/>
      <c r="DK39" s="671"/>
      <c r="DL39" s="663" t="s">
        <v>181</v>
      </c>
      <c r="DM39" s="670"/>
      <c r="DN39" s="670"/>
      <c r="DO39" s="670"/>
      <c r="DP39" s="670"/>
      <c r="DQ39" s="670"/>
      <c r="DR39" s="670"/>
      <c r="DS39" s="670"/>
      <c r="DT39" s="670"/>
      <c r="DU39" s="670"/>
      <c r="DV39" s="671"/>
      <c r="DW39" s="660" t="s">
        <v>131</v>
      </c>
      <c r="DX39" s="672"/>
      <c r="DY39" s="672"/>
      <c r="DZ39" s="672"/>
      <c r="EA39" s="672"/>
      <c r="EB39" s="672"/>
      <c r="EC39" s="684"/>
    </row>
    <row r="40" spans="2:133" ht="11.25" customHeight="1" x14ac:dyDescent="0.15">
      <c r="B40" s="654" t="s">
        <v>345</v>
      </c>
      <c r="C40" s="655"/>
      <c r="D40" s="655"/>
      <c r="E40" s="655"/>
      <c r="F40" s="655"/>
      <c r="G40" s="655"/>
      <c r="H40" s="655"/>
      <c r="I40" s="655"/>
      <c r="J40" s="655"/>
      <c r="K40" s="655"/>
      <c r="L40" s="655"/>
      <c r="M40" s="655"/>
      <c r="N40" s="655"/>
      <c r="O40" s="655"/>
      <c r="P40" s="655"/>
      <c r="Q40" s="656"/>
      <c r="R40" s="657">
        <v>758000</v>
      </c>
      <c r="S40" s="658"/>
      <c r="T40" s="658"/>
      <c r="U40" s="658"/>
      <c r="V40" s="658"/>
      <c r="W40" s="658"/>
      <c r="X40" s="658"/>
      <c r="Y40" s="659"/>
      <c r="Z40" s="695">
        <v>0.9</v>
      </c>
      <c r="AA40" s="695"/>
      <c r="AB40" s="695"/>
      <c r="AC40" s="695"/>
      <c r="AD40" s="696" t="s">
        <v>131</v>
      </c>
      <c r="AE40" s="696"/>
      <c r="AF40" s="696"/>
      <c r="AG40" s="696"/>
      <c r="AH40" s="696"/>
      <c r="AI40" s="696"/>
      <c r="AJ40" s="696"/>
      <c r="AK40" s="696"/>
      <c r="AL40" s="660" t="s">
        <v>131</v>
      </c>
      <c r="AM40" s="661"/>
      <c r="AN40" s="661"/>
      <c r="AO40" s="697"/>
      <c r="AQ40" s="690" t="s">
        <v>346</v>
      </c>
      <c r="AR40" s="691"/>
      <c r="AS40" s="691"/>
      <c r="AT40" s="691"/>
      <c r="AU40" s="691"/>
      <c r="AV40" s="691"/>
      <c r="AW40" s="691"/>
      <c r="AX40" s="691"/>
      <c r="AY40" s="692"/>
      <c r="AZ40" s="657">
        <v>20000</v>
      </c>
      <c r="BA40" s="658"/>
      <c r="BB40" s="658"/>
      <c r="BC40" s="658"/>
      <c r="BD40" s="670"/>
      <c r="BE40" s="670"/>
      <c r="BF40" s="693"/>
      <c r="BG40" s="698" t="s">
        <v>347</v>
      </c>
      <c r="BH40" s="699"/>
      <c r="BI40" s="699"/>
      <c r="BJ40" s="699"/>
      <c r="BK40" s="699"/>
      <c r="BL40" s="223"/>
      <c r="BM40" s="655" t="s">
        <v>348</v>
      </c>
      <c r="BN40" s="655"/>
      <c r="BO40" s="655"/>
      <c r="BP40" s="655"/>
      <c r="BQ40" s="655"/>
      <c r="BR40" s="655"/>
      <c r="BS40" s="655"/>
      <c r="BT40" s="655"/>
      <c r="BU40" s="656"/>
      <c r="BV40" s="657">
        <v>106</v>
      </c>
      <c r="BW40" s="658"/>
      <c r="BX40" s="658"/>
      <c r="BY40" s="658"/>
      <c r="BZ40" s="658"/>
      <c r="CA40" s="658"/>
      <c r="CB40" s="694"/>
      <c r="CD40" s="654" t="s">
        <v>349</v>
      </c>
      <c r="CE40" s="655"/>
      <c r="CF40" s="655"/>
      <c r="CG40" s="655"/>
      <c r="CH40" s="655"/>
      <c r="CI40" s="655"/>
      <c r="CJ40" s="655"/>
      <c r="CK40" s="655"/>
      <c r="CL40" s="655"/>
      <c r="CM40" s="655"/>
      <c r="CN40" s="655"/>
      <c r="CO40" s="655"/>
      <c r="CP40" s="655"/>
      <c r="CQ40" s="656"/>
      <c r="CR40" s="657">
        <v>1136496</v>
      </c>
      <c r="CS40" s="658"/>
      <c r="CT40" s="658"/>
      <c r="CU40" s="658"/>
      <c r="CV40" s="658"/>
      <c r="CW40" s="658"/>
      <c r="CX40" s="658"/>
      <c r="CY40" s="659"/>
      <c r="CZ40" s="660">
        <v>1.3</v>
      </c>
      <c r="DA40" s="672"/>
      <c r="DB40" s="672"/>
      <c r="DC40" s="673"/>
      <c r="DD40" s="663">
        <v>447596</v>
      </c>
      <c r="DE40" s="658"/>
      <c r="DF40" s="658"/>
      <c r="DG40" s="658"/>
      <c r="DH40" s="658"/>
      <c r="DI40" s="658"/>
      <c r="DJ40" s="658"/>
      <c r="DK40" s="659"/>
      <c r="DL40" s="663" t="s">
        <v>131</v>
      </c>
      <c r="DM40" s="658"/>
      <c r="DN40" s="658"/>
      <c r="DO40" s="658"/>
      <c r="DP40" s="658"/>
      <c r="DQ40" s="658"/>
      <c r="DR40" s="658"/>
      <c r="DS40" s="658"/>
      <c r="DT40" s="658"/>
      <c r="DU40" s="658"/>
      <c r="DV40" s="659"/>
      <c r="DW40" s="660" t="s">
        <v>246</v>
      </c>
      <c r="DX40" s="672"/>
      <c r="DY40" s="672"/>
      <c r="DZ40" s="672"/>
      <c r="EA40" s="672"/>
      <c r="EB40" s="672"/>
      <c r="EC40" s="684"/>
    </row>
    <row r="41" spans="2:133" ht="11.25" customHeight="1" x14ac:dyDescent="0.15">
      <c r="B41" s="638" t="s">
        <v>350</v>
      </c>
      <c r="C41" s="639"/>
      <c r="D41" s="639"/>
      <c r="E41" s="639"/>
      <c r="F41" s="639"/>
      <c r="G41" s="639"/>
      <c r="H41" s="639"/>
      <c r="I41" s="639"/>
      <c r="J41" s="639"/>
      <c r="K41" s="639"/>
      <c r="L41" s="639"/>
      <c r="M41" s="639"/>
      <c r="N41" s="639"/>
      <c r="O41" s="639"/>
      <c r="P41" s="639"/>
      <c r="Q41" s="640"/>
      <c r="R41" s="641">
        <v>88646252</v>
      </c>
      <c r="S41" s="682"/>
      <c r="T41" s="682"/>
      <c r="U41" s="682"/>
      <c r="V41" s="682"/>
      <c r="W41" s="682"/>
      <c r="X41" s="682"/>
      <c r="Y41" s="685"/>
      <c r="Z41" s="686">
        <v>100</v>
      </c>
      <c r="AA41" s="686"/>
      <c r="AB41" s="686"/>
      <c r="AC41" s="686"/>
      <c r="AD41" s="687">
        <v>47553649</v>
      </c>
      <c r="AE41" s="687"/>
      <c r="AF41" s="687"/>
      <c r="AG41" s="687"/>
      <c r="AH41" s="687"/>
      <c r="AI41" s="687"/>
      <c r="AJ41" s="687"/>
      <c r="AK41" s="687"/>
      <c r="AL41" s="644">
        <v>100</v>
      </c>
      <c r="AM41" s="688"/>
      <c r="AN41" s="688"/>
      <c r="AO41" s="689"/>
      <c r="AQ41" s="690" t="s">
        <v>351</v>
      </c>
      <c r="AR41" s="691"/>
      <c r="AS41" s="691"/>
      <c r="AT41" s="691"/>
      <c r="AU41" s="691"/>
      <c r="AV41" s="691"/>
      <c r="AW41" s="691"/>
      <c r="AX41" s="691"/>
      <c r="AY41" s="692"/>
      <c r="AZ41" s="657">
        <v>1304854</v>
      </c>
      <c r="BA41" s="658"/>
      <c r="BB41" s="658"/>
      <c r="BC41" s="658"/>
      <c r="BD41" s="670"/>
      <c r="BE41" s="670"/>
      <c r="BF41" s="693"/>
      <c r="BG41" s="698"/>
      <c r="BH41" s="699"/>
      <c r="BI41" s="699"/>
      <c r="BJ41" s="699"/>
      <c r="BK41" s="699"/>
      <c r="BL41" s="223"/>
      <c r="BM41" s="655" t="s">
        <v>352</v>
      </c>
      <c r="BN41" s="655"/>
      <c r="BO41" s="655"/>
      <c r="BP41" s="655"/>
      <c r="BQ41" s="655"/>
      <c r="BR41" s="655"/>
      <c r="BS41" s="655"/>
      <c r="BT41" s="655"/>
      <c r="BU41" s="656"/>
      <c r="BV41" s="657" t="s">
        <v>131</v>
      </c>
      <c r="BW41" s="658"/>
      <c r="BX41" s="658"/>
      <c r="BY41" s="658"/>
      <c r="BZ41" s="658"/>
      <c r="CA41" s="658"/>
      <c r="CB41" s="694"/>
      <c r="CD41" s="654" t="s">
        <v>353</v>
      </c>
      <c r="CE41" s="655"/>
      <c r="CF41" s="655"/>
      <c r="CG41" s="655"/>
      <c r="CH41" s="655"/>
      <c r="CI41" s="655"/>
      <c r="CJ41" s="655"/>
      <c r="CK41" s="655"/>
      <c r="CL41" s="655"/>
      <c r="CM41" s="655"/>
      <c r="CN41" s="655"/>
      <c r="CO41" s="655"/>
      <c r="CP41" s="655"/>
      <c r="CQ41" s="656"/>
      <c r="CR41" s="657" t="s">
        <v>131</v>
      </c>
      <c r="CS41" s="670"/>
      <c r="CT41" s="670"/>
      <c r="CU41" s="670"/>
      <c r="CV41" s="670"/>
      <c r="CW41" s="670"/>
      <c r="CX41" s="670"/>
      <c r="CY41" s="671"/>
      <c r="CZ41" s="660" t="s">
        <v>246</v>
      </c>
      <c r="DA41" s="672"/>
      <c r="DB41" s="672"/>
      <c r="DC41" s="673"/>
      <c r="DD41" s="663" t="s">
        <v>246</v>
      </c>
      <c r="DE41" s="670"/>
      <c r="DF41" s="670"/>
      <c r="DG41" s="670"/>
      <c r="DH41" s="670"/>
      <c r="DI41" s="670"/>
      <c r="DJ41" s="670"/>
      <c r="DK41" s="671"/>
      <c r="DL41" s="664"/>
      <c r="DM41" s="665"/>
      <c r="DN41" s="665"/>
      <c r="DO41" s="665"/>
      <c r="DP41" s="665"/>
      <c r="DQ41" s="665"/>
      <c r="DR41" s="665"/>
      <c r="DS41" s="665"/>
      <c r="DT41" s="665"/>
      <c r="DU41" s="665"/>
      <c r="DV41" s="666"/>
      <c r="DW41" s="667"/>
      <c r="DX41" s="668"/>
      <c r="DY41" s="668"/>
      <c r="DZ41" s="668"/>
      <c r="EA41" s="668"/>
      <c r="EB41" s="668"/>
      <c r="EC41" s="669"/>
    </row>
    <row r="42" spans="2:133" ht="11.25" customHeight="1" x14ac:dyDescent="0.15">
      <c r="AQ42" s="702" t="s">
        <v>354</v>
      </c>
      <c r="AR42" s="703"/>
      <c r="AS42" s="703"/>
      <c r="AT42" s="703"/>
      <c r="AU42" s="703"/>
      <c r="AV42" s="703"/>
      <c r="AW42" s="703"/>
      <c r="AX42" s="703"/>
      <c r="AY42" s="704"/>
      <c r="AZ42" s="641">
        <v>5486133</v>
      </c>
      <c r="BA42" s="682"/>
      <c r="BB42" s="682"/>
      <c r="BC42" s="682"/>
      <c r="BD42" s="642"/>
      <c r="BE42" s="642"/>
      <c r="BF42" s="705"/>
      <c r="BG42" s="700"/>
      <c r="BH42" s="701"/>
      <c r="BI42" s="701"/>
      <c r="BJ42" s="701"/>
      <c r="BK42" s="701"/>
      <c r="BL42" s="224"/>
      <c r="BM42" s="639" t="s">
        <v>355</v>
      </c>
      <c r="BN42" s="639"/>
      <c r="BO42" s="639"/>
      <c r="BP42" s="639"/>
      <c r="BQ42" s="639"/>
      <c r="BR42" s="639"/>
      <c r="BS42" s="639"/>
      <c r="BT42" s="639"/>
      <c r="BU42" s="640"/>
      <c r="BV42" s="641">
        <v>433</v>
      </c>
      <c r="BW42" s="682"/>
      <c r="BX42" s="682"/>
      <c r="BY42" s="682"/>
      <c r="BZ42" s="682"/>
      <c r="CA42" s="682"/>
      <c r="CB42" s="683"/>
      <c r="CD42" s="654" t="s">
        <v>356</v>
      </c>
      <c r="CE42" s="655"/>
      <c r="CF42" s="655"/>
      <c r="CG42" s="655"/>
      <c r="CH42" s="655"/>
      <c r="CI42" s="655"/>
      <c r="CJ42" s="655"/>
      <c r="CK42" s="655"/>
      <c r="CL42" s="655"/>
      <c r="CM42" s="655"/>
      <c r="CN42" s="655"/>
      <c r="CO42" s="655"/>
      <c r="CP42" s="655"/>
      <c r="CQ42" s="656"/>
      <c r="CR42" s="657">
        <v>10847300</v>
      </c>
      <c r="CS42" s="670"/>
      <c r="CT42" s="670"/>
      <c r="CU42" s="670"/>
      <c r="CV42" s="670"/>
      <c r="CW42" s="670"/>
      <c r="CX42" s="670"/>
      <c r="CY42" s="671"/>
      <c r="CZ42" s="660">
        <v>12.6</v>
      </c>
      <c r="DA42" s="672"/>
      <c r="DB42" s="672"/>
      <c r="DC42" s="673"/>
      <c r="DD42" s="663">
        <v>3526522</v>
      </c>
      <c r="DE42" s="670"/>
      <c r="DF42" s="670"/>
      <c r="DG42" s="670"/>
      <c r="DH42" s="670"/>
      <c r="DI42" s="670"/>
      <c r="DJ42" s="670"/>
      <c r="DK42" s="671"/>
      <c r="DL42" s="664"/>
      <c r="DM42" s="665"/>
      <c r="DN42" s="665"/>
      <c r="DO42" s="665"/>
      <c r="DP42" s="665"/>
      <c r="DQ42" s="665"/>
      <c r="DR42" s="665"/>
      <c r="DS42" s="665"/>
      <c r="DT42" s="665"/>
      <c r="DU42" s="665"/>
      <c r="DV42" s="666"/>
      <c r="DW42" s="667"/>
      <c r="DX42" s="668"/>
      <c r="DY42" s="668"/>
      <c r="DZ42" s="668"/>
      <c r="EA42" s="668"/>
      <c r="EB42" s="668"/>
      <c r="EC42" s="669"/>
    </row>
    <row r="43" spans="2:133" ht="11.25" customHeight="1" x14ac:dyDescent="0.15">
      <c r="B43" s="214" t="s">
        <v>357</v>
      </c>
      <c r="CD43" s="654" t="s">
        <v>358</v>
      </c>
      <c r="CE43" s="655"/>
      <c r="CF43" s="655"/>
      <c r="CG43" s="655"/>
      <c r="CH43" s="655"/>
      <c r="CI43" s="655"/>
      <c r="CJ43" s="655"/>
      <c r="CK43" s="655"/>
      <c r="CL43" s="655"/>
      <c r="CM43" s="655"/>
      <c r="CN43" s="655"/>
      <c r="CO43" s="655"/>
      <c r="CP43" s="655"/>
      <c r="CQ43" s="656"/>
      <c r="CR43" s="657">
        <v>122580</v>
      </c>
      <c r="CS43" s="670"/>
      <c r="CT43" s="670"/>
      <c r="CU43" s="670"/>
      <c r="CV43" s="670"/>
      <c r="CW43" s="670"/>
      <c r="CX43" s="670"/>
      <c r="CY43" s="671"/>
      <c r="CZ43" s="660">
        <v>0.1</v>
      </c>
      <c r="DA43" s="672"/>
      <c r="DB43" s="672"/>
      <c r="DC43" s="673"/>
      <c r="DD43" s="663">
        <v>120700</v>
      </c>
      <c r="DE43" s="670"/>
      <c r="DF43" s="670"/>
      <c r="DG43" s="670"/>
      <c r="DH43" s="670"/>
      <c r="DI43" s="670"/>
      <c r="DJ43" s="670"/>
      <c r="DK43" s="671"/>
      <c r="DL43" s="664"/>
      <c r="DM43" s="665"/>
      <c r="DN43" s="665"/>
      <c r="DO43" s="665"/>
      <c r="DP43" s="665"/>
      <c r="DQ43" s="665"/>
      <c r="DR43" s="665"/>
      <c r="DS43" s="665"/>
      <c r="DT43" s="665"/>
      <c r="DU43" s="665"/>
      <c r="DV43" s="666"/>
      <c r="DW43" s="667"/>
      <c r="DX43" s="668"/>
      <c r="DY43" s="668"/>
      <c r="DZ43" s="668"/>
      <c r="EA43" s="668"/>
      <c r="EB43" s="668"/>
      <c r="EC43" s="669"/>
    </row>
    <row r="44" spans="2:133" ht="11.25" customHeight="1" x14ac:dyDescent="0.15">
      <c r="B44" s="674" t="s">
        <v>359</v>
      </c>
      <c r="C44" s="674"/>
      <c r="D44" s="674"/>
      <c r="E44" s="674"/>
      <c r="F44" s="674"/>
      <c r="G44" s="674"/>
      <c r="H44" s="674"/>
      <c r="I44" s="674"/>
      <c r="J44" s="674"/>
      <c r="K44" s="674"/>
      <c r="L44" s="674"/>
      <c r="M44" s="674"/>
      <c r="N44" s="674"/>
      <c r="O44" s="674"/>
      <c r="P44" s="674"/>
      <c r="Q44" s="674"/>
      <c r="R44" s="674"/>
      <c r="S44" s="674"/>
      <c r="T44" s="674"/>
      <c r="U44" s="674"/>
      <c r="V44" s="674"/>
      <c r="W44" s="674"/>
      <c r="X44" s="674"/>
      <c r="Y44" s="674"/>
      <c r="Z44" s="674"/>
      <c r="AA44" s="674"/>
      <c r="AB44" s="674"/>
      <c r="AC44" s="674"/>
      <c r="AD44" s="674"/>
      <c r="AE44" s="674"/>
      <c r="AF44" s="674"/>
      <c r="AG44" s="674"/>
      <c r="AH44" s="674"/>
      <c r="AI44" s="674"/>
      <c r="AJ44" s="674"/>
      <c r="AK44" s="674"/>
      <c r="AL44" s="674"/>
      <c r="AM44" s="674"/>
      <c r="AN44" s="674"/>
      <c r="AO44" s="674"/>
      <c r="AP44" s="674"/>
      <c r="AQ44" s="674"/>
      <c r="AR44" s="674"/>
      <c r="AS44" s="674"/>
      <c r="AT44" s="674"/>
      <c r="AU44" s="674"/>
      <c r="AV44" s="674"/>
      <c r="AW44" s="674"/>
      <c r="AX44" s="674"/>
      <c r="AY44" s="674"/>
      <c r="AZ44" s="674"/>
      <c r="BA44" s="674"/>
      <c r="BB44" s="674"/>
      <c r="BC44" s="674"/>
      <c r="BD44" s="674"/>
      <c r="BE44" s="674"/>
      <c r="BF44" s="674"/>
      <c r="BG44" s="674"/>
      <c r="BH44" s="674"/>
      <c r="BI44" s="674"/>
      <c r="BJ44" s="674"/>
      <c r="BK44" s="674"/>
      <c r="BL44" s="674"/>
      <c r="BM44" s="674"/>
      <c r="BN44" s="674"/>
      <c r="BO44" s="674"/>
      <c r="BP44" s="674"/>
      <c r="BQ44" s="674"/>
      <c r="BR44" s="674"/>
      <c r="BS44" s="674"/>
      <c r="BT44" s="674"/>
      <c r="BU44" s="674"/>
      <c r="BV44" s="674"/>
      <c r="BW44" s="674"/>
      <c r="BX44" s="674"/>
      <c r="BY44" s="674"/>
      <c r="BZ44" s="674"/>
      <c r="CA44" s="674"/>
      <c r="CB44" s="674"/>
      <c r="CC44" s="675"/>
      <c r="CD44" s="676" t="s">
        <v>307</v>
      </c>
      <c r="CE44" s="677"/>
      <c r="CF44" s="654" t="s">
        <v>360</v>
      </c>
      <c r="CG44" s="655"/>
      <c r="CH44" s="655"/>
      <c r="CI44" s="655"/>
      <c r="CJ44" s="655"/>
      <c r="CK44" s="655"/>
      <c r="CL44" s="655"/>
      <c r="CM44" s="655"/>
      <c r="CN44" s="655"/>
      <c r="CO44" s="655"/>
      <c r="CP44" s="655"/>
      <c r="CQ44" s="656"/>
      <c r="CR44" s="657">
        <v>9220301</v>
      </c>
      <c r="CS44" s="658"/>
      <c r="CT44" s="658"/>
      <c r="CU44" s="658"/>
      <c r="CV44" s="658"/>
      <c r="CW44" s="658"/>
      <c r="CX44" s="658"/>
      <c r="CY44" s="659"/>
      <c r="CZ44" s="660">
        <v>10.7</v>
      </c>
      <c r="DA44" s="661"/>
      <c r="DB44" s="661"/>
      <c r="DC44" s="662"/>
      <c r="DD44" s="663">
        <v>3225625</v>
      </c>
      <c r="DE44" s="658"/>
      <c r="DF44" s="658"/>
      <c r="DG44" s="658"/>
      <c r="DH44" s="658"/>
      <c r="DI44" s="658"/>
      <c r="DJ44" s="658"/>
      <c r="DK44" s="659"/>
      <c r="DL44" s="664"/>
      <c r="DM44" s="665"/>
      <c r="DN44" s="665"/>
      <c r="DO44" s="665"/>
      <c r="DP44" s="665"/>
      <c r="DQ44" s="665"/>
      <c r="DR44" s="665"/>
      <c r="DS44" s="665"/>
      <c r="DT44" s="665"/>
      <c r="DU44" s="665"/>
      <c r="DV44" s="666"/>
      <c r="DW44" s="667"/>
      <c r="DX44" s="668"/>
      <c r="DY44" s="668"/>
      <c r="DZ44" s="668"/>
      <c r="EA44" s="668"/>
      <c r="EB44" s="668"/>
      <c r="EC44" s="669"/>
    </row>
    <row r="45" spans="2:133" ht="11.25" customHeight="1" x14ac:dyDescent="0.15">
      <c r="B45" s="674" t="s">
        <v>361</v>
      </c>
      <c r="C45" s="674"/>
      <c r="D45" s="674"/>
      <c r="E45" s="674"/>
      <c r="F45" s="674"/>
      <c r="G45" s="674"/>
      <c r="H45" s="674"/>
      <c r="I45" s="674"/>
      <c r="J45" s="674"/>
      <c r="K45" s="674"/>
      <c r="L45" s="674"/>
      <c r="M45" s="674"/>
      <c r="N45" s="674"/>
      <c r="O45" s="674"/>
      <c r="P45" s="674"/>
      <c r="Q45" s="674"/>
      <c r="R45" s="674"/>
      <c r="S45" s="674"/>
      <c r="T45" s="674"/>
      <c r="U45" s="674"/>
      <c r="V45" s="674"/>
      <c r="W45" s="674"/>
      <c r="X45" s="674"/>
      <c r="Y45" s="674"/>
      <c r="Z45" s="674"/>
      <c r="AA45" s="674"/>
      <c r="AB45" s="674"/>
      <c r="AC45" s="674"/>
      <c r="AD45" s="674"/>
      <c r="AE45" s="674"/>
      <c r="AF45" s="674"/>
      <c r="AG45" s="674"/>
      <c r="AH45" s="674"/>
      <c r="AI45" s="674"/>
      <c r="AJ45" s="674"/>
      <c r="AK45" s="674"/>
      <c r="AL45" s="674"/>
      <c r="AM45" s="674"/>
      <c r="AN45" s="674"/>
      <c r="AO45" s="674"/>
      <c r="AP45" s="674"/>
      <c r="AQ45" s="674"/>
      <c r="AR45" s="674"/>
      <c r="AS45" s="674"/>
      <c r="AT45" s="674"/>
      <c r="AU45" s="674"/>
      <c r="AV45" s="674"/>
      <c r="AW45" s="674"/>
      <c r="AX45" s="674"/>
      <c r="AY45" s="674"/>
      <c r="AZ45" s="674"/>
      <c r="BA45" s="674"/>
      <c r="BB45" s="674"/>
      <c r="BC45" s="674"/>
      <c r="BD45" s="674"/>
      <c r="BE45" s="674"/>
      <c r="BF45" s="674"/>
      <c r="BG45" s="674"/>
      <c r="BH45" s="674"/>
      <c r="BI45" s="674"/>
      <c r="BJ45" s="674"/>
      <c r="BK45" s="674"/>
      <c r="BL45" s="674"/>
      <c r="BM45" s="674"/>
      <c r="BN45" s="674"/>
      <c r="BO45" s="674"/>
      <c r="BP45" s="674"/>
      <c r="BQ45" s="674"/>
      <c r="BR45" s="674"/>
      <c r="BS45" s="674"/>
      <c r="BT45" s="674"/>
      <c r="BU45" s="674"/>
      <c r="BV45" s="674"/>
      <c r="BW45" s="674"/>
      <c r="BX45" s="674"/>
      <c r="BY45" s="674"/>
      <c r="BZ45" s="674"/>
      <c r="CA45" s="674"/>
      <c r="CB45" s="674"/>
      <c r="CC45" s="675"/>
      <c r="CD45" s="678"/>
      <c r="CE45" s="679"/>
      <c r="CF45" s="654" t="s">
        <v>362</v>
      </c>
      <c r="CG45" s="655"/>
      <c r="CH45" s="655"/>
      <c r="CI45" s="655"/>
      <c r="CJ45" s="655"/>
      <c r="CK45" s="655"/>
      <c r="CL45" s="655"/>
      <c r="CM45" s="655"/>
      <c r="CN45" s="655"/>
      <c r="CO45" s="655"/>
      <c r="CP45" s="655"/>
      <c r="CQ45" s="656"/>
      <c r="CR45" s="657">
        <v>3740721</v>
      </c>
      <c r="CS45" s="670"/>
      <c r="CT45" s="670"/>
      <c r="CU45" s="670"/>
      <c r="CV45" s="670"/>
      <c r="CW45" s="670"/>
      <c r="CX45" s="670"/>
      <c r="CY45" s="671"/>
      <c r="CZ45" s="660">
        <v>4.4000000000000004</v>
      </c>
      <c r="DA45" s="672"/>
      <c r="DB45" s="672"/>
      <c r="DC45" s="673"/>
      <c r="DD45" s="663">
        <v>417094</v>
      </c>
      <c r="DE45" s="670"/>
      <c r="DF45" s="670"/>
      <c r="DG45" s="670"/>
      <c r="DH45" s="670"/>
      <c r="DI45" s="670"/>
      <c r="DJ45" s="670"/>
      <c r="DK45" s="671"/>
      <c r="DL45" s="664"/>
      <c r="DM45" s="665"/>
      <c r="DN45" s="665"/>
      <c r="DO45" s="665"/>
      <c r="DP45" s="665"/>
      <c r="DQ45" s="665"/>
      <c r="DR45" s="665"/>
      <c r="DS45" s="665"/>
      <c r="DT45" s="665"/>
      <c r="DU45" s="665"/>
      <c r="DV45" s="666"/>
      <c r="DW45" s="667"/>
      <c r="DX45" s="668"/>
      <c r="DY45" s="668"/>
      <c r="DZ45" s="668"/>
      <c r="EA45" s="668"/>
      <c r="EB45" s="668"/>
      <c r="EC45" s="669"/>
    </row>
    <row r="46" spans="2:133" ht="11.25" customHeight="1" x14ac:dyDescent="0.15">
      <c r="B46" s="225"/>
      <c r="CD46" s="678"/>
      <c r="CE46" s="679"/>
      <c r="CF46" s="654" t="s">
        <v>363</v>
      </c>
      <c r="CG46" s="655"/>
      <c r="CH46" s="655"/>
      <c r="CI46" s="655"/>
      <c r="CJ46" s="655"/>
      <c r="CK46" s="655"/>
      <c r="CL46" s="655"/>
      <c r="CM46" s="655"/>
      <c r="CN46" s="655"/>
      <c r="CO46" s="655"/>
      <c r="CP46" s="655"/>
      <c r="CQ46" s="656"/>
      <c r="CR46" s="657">
        <v>5069954</v>
      </c>
      <c r="CS46" s="658"/>
      <c r="CT46" s="658"/>
      <c r="CU46" s="658"/>
      <c r="CV46" s="658"/>
      <c r="CW46" s="658"/>
      <c r="CX46" s="658"/>
      <c r="CY46" s="659"/>
      <c r="CZ46" s="660">
        <v>5.9</v>
      </c>
      <c r="DA46" s="661"/>
      <c r="DB46" s="661"/>
      <c r="DC46" s="662"/>
      <c r="DD46" s="663">
        <v>2704194</v>
      </c>
      <c r="DE46" s="658"/>
      <c r="DF46" s="658"/>
      <c r="DG46" s="658"/>
      <c r="DH46" s="658"/>
      <c r="DI46" s="658"/>
      <c r="DJ46" s="658"/>
      <c r="DK46" s="659"/>
      <c r="DL46" s="664"/>
      <c r="DM46" s="665"/>
      <c r="DN46" s="665"/>
      <c r="DO46" s="665"/>
      <c r="DP46" s="665"/>
      <c r="DQ46" s="665"/>
      <c r="DR46" s="665"/>
      <c r="DS46" s="665"/>
      <c r="DT46" s="665"/>
      <c r="DU46" s="665"/>
      <c r="DV46" s="666"/>
      <c r="DW46" s="667"/>
      <c r="DX46" s="668"/>
      <c r="DY46" s="668"/>
      <c r="DZ46" s="668"/>
      <c r="EA46" s="668"/>
      <c r="EB46" s="668"/>
      <c r="EC46" s="669"/>
    </row>
    <row r="47" spans="2:133" ht="11.25" customHeight="1" x14ac:dyDescent="0.15">
      <c r="B47" s="225"/>
      <c r="CD47" s="678"/>
      <c r="CE47" s="679"/>
      <c r="CF47" s="654" t="s">
        <v>364</v>
      </c>
      <c r="CG47" s="655"/>
      <c r="CH47" s="655"/>
      <c r="CI47" s="655"/>
      <c r="CJ47" s="655"/>
      <c r="CK47" s="655"/>
      <c r="CL47" s="655"/>
      <c r="CM47" s="655"/>
      <c r="CN47" s="655"/>
      <c r="CO47" s="655"/>
      <c r="CP47" s="655"/>
      <c r="CQ47" s="656"/>
      <c r="CR47" s="657">
        <v>1626999</v>
      </c>
      <c r="CS47" s="670"/>
      <c r="CT47" s="670"/>
      <c r="CU47" s="670"/>
      <c r="CV47" s="670"/>
      <c r="CW47" s="670"/>
      <c r="CX47" s="670"/>
      <c r="CY47" s="671"/>
      <c r="CZ47" s="660">
        <v>1.9</v>
      </c>
      <c r="DA47" s="672"/>
      <c r="DB47" s="672"/>
      <c r="DC47" s="673"/>
      <c r="DD47" s="663">
        <v>300897</v>
      </c>
      <c r="DE47" s="670"/>
      <c r="DF47" s="670"/>
      <c r="DG47" s="670"/>
      <c r="DH47" s="670"/>
      <c r="DI47" s="670"/>
      <c r="DJ47" s="670"/>
      <c r="DK47" s="671"/>
      <c r="DL47" s="664"/>
      <c r="DM47" s="665"/>
      <c r="DN47" s="665"/>
      <c r="DO47" s="665"/>
      <c r="DP47" s="665"/>
      <c r="DQ47" s="665"/>
      <c r="DR47" s="665"/>
      <c r="DS47" s="665"/>
      <c r="DT47" s="665"/>
      <c r="DU47" s="665"/>
      <c r="DV47" s="666"/>
      <c r="DW47" s="667"/>
      <c r="DX47" s="668"/>
      <c r="DY47" s="668"/>
      <c r="DZ47" s="668"/>
      <c r="EA47" s="668"/>
      <c r="EB47" s="668"/>
      <c r="EC47" s="669"/>
    </row>
    <row r="48" spans="2:133" x14ac:dyDescent="0.15">
      <c r="B48" s="225"/>
      <c r="CD48" s="680"/>
      <c r="CE48" s="681"/>
      <c r="CF48" s="654" t="s">
        <v>365</v>
      </c>
      <c r="CG48" s="655"/>
      <c r="CH48" s="655"/>
      <c r="CI48" s="655"/>
      <c r="CJ48" s="655"/>
      <c r="CK48" s="655"/>
      <c r="CL48" s="655"/>
      <c r="CM48" s="655"/>
      <c r="CN48" s="655"/>
      <c r="CO48" s="655"/>
      <c r="CP48" s="655"/>
      <c r="CQ48" s="656"/>
      <c r="CR48" s="657" t="s">
        <v>131</v>
      </c>
      <c r="CS48" s="658"/>
      <c r="CT48" s="658"/>
      <c r="CU48" s="658"/>
      <c r="CV48" s="658"/>
      <c r="CW48" s="658"/>
      <c r="CX48" s="658"/>
      <c r="CY48" s="659"/>
      <c r="CZ48" s="660" t="s">
        <v>181</v>
      </c>
      <c r="DA48" s="661"/>
      <c r="DB48" s="661"/>
      <c r="DC48" s="662"/>
      <c r="DD48" s="663" t="s">
        <v>131</v>
      </c>
      <c r="DE48" s="658"/>
      <c r="DF48" s="658"/>
      <c r="DG48" s="658"/>
      <c r="DH48" s="658"/>
      <c r="DI48" s="658"/>
      <c r="DJ48" s="658"/>
      <c r="DK48" s="659"/>
      <c r="DL48" s="664"/>
      <c r="DM48" s="665"/>
      <c r="DN48" s="665"/>
      <c r="DO48" s="665"/>
      <c r="DP48" s="665"/>
      <c r="DQ48" s="665"/>
      <c r="DR48" s="665"/>
      <c r="DS48" s="665"/>
      <c r="DT48" s="665"/>
      <c r="DU48" s="665"/>
      <c r="DV48" s="666"/>
      <c r="DW48" s="667"/>
      <c r="DX48" s="668"/>
      <c r="DY48" s="668"/>
      <c r="DZ48" s="668"/>
      <c r="EA48" s="668"/>
      <c r="EB48" s="668"/>
      <c r="EC48" s="669"/>
    </row>
    <row r="49" spans="2:133" ht="11.25" customHeight="1" x14ac:dyDescent="0.15">
      <c r="B49" s="225"/>
      <c r="CD49" s="638" t="s">
        <v>366</v>
      </c>
      <c r="CE49" s="639"/>
      <c r="CF49" s="639"/>
      <c r="CG49" s="639"/>
      <c r="CH49" s="639"/>
      <c r="CI49" s="639"/>
      <c r="CJ49" s="639"/>
      <c r="CK49" s="639"/>
      <c r="CL49" s="639"/>
      <c r="CM49" s="639"/>
      <c r="CN49" s="639"/>
      <c r="CO49" s="639"/>
      <c r="CP49" s="639"/>
      <c r="CQ49" s="640"/>
      <c r="CR49" s="641">
        <v>85922704</v>
      </c>
      <c r="CS49" s="642"/>
      <c r="CT49" s="642"/>
      <c r="CU49" s="642"/>
      <c r="CV49" s="642"/>
      <c r="CW49" s="642"/>
      <c r="CX49" s="642"/>
      <c r="CY49" s="643"/>
      <c r="CZ49" s="644">
        <v>100</v>
      </c>
      <c r="DA49" s="645"/>
      <c r="DB49" s="645"/>
      <c r="DC49" s="646"/>
      <c r="DD49" s="647">
        <v>52772329</v>
      </c>
      <c r="DE49" s="642"/>
      <c r="DF49" s="642"/>
      <c r="DG49" s="642"/>
      <c r="DH49" s="642"/>
      <c r="DI49" s="642"/>
      <c r="DJ49" s="642"/>
      <c r="DK49" s="643"/>
      <c r="DL49" s="648"/>
      <c r="DM49" s="649"/>
      <c r="DN49" s="649"/>
      <c r="DO49" s="649"/>
      <c r="DP49" s="649"/>
      <c r="DQ49" s="649"/>
      <c r="DR49" s="649"/>
      <c r="DS49" s="649"/>
      <c r="DT49" s="649"/>
      <c r="DU49" s="649"/>
      <c r="DV49" s="650"/>
      <c r="DW49" s="651"/>
      <c r="DX49" s="652"/>
      <c r="DY49" s="652"/>
      <c r="DZ49" s="652"/>
      <c r="EA49" s="652"/>
      <c r="EB49" s="652"/>
      <c r="EC49" s="653"/>
    </row>
  </sheetData>
  <sheetProtection algorithmName="SHA-512" hashValue="DlRKXrGQv91QZmFtPrVeaXFSnlcx/WIlMO1h3tU1Lm31mQRXc/A68HANqClHbDXI+EfX03RbftvsCI4m/W12ZQ==" saltValue="mFqgw8L/seekAbw4wMCse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8" scale="9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19" zoomScale="70" zoomScaleNormal="25" zoomScaleSheetLayoutView="70" workbookViewId="0">
      <selection activeCell="AP32" sqref="AP32:AT32"/>
    </sheetView>
  </sheetViews>
  <sheetFormatPr defaultColWidth="0" defaultRowHeight="13.5" zeroHeight="1" x14ac:dyDescent="0.15"/>
  <cols>
    <col min="1" max="130" width="2.8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126" t="s">
        <v>367</v>
      </c>
      <c r="B2" s="1126"/>
      <c r="C2" s="1126"/>
      <c r="D2" s="1126"/>
      <c r="E2" s="1126"/>
      <c r="F2" s="1126"/>
      <c r="G2" s="1126"/>
      <c r="H2" s="1126"/>
      <c r="I2" s="1126"/>
      <c r="J2" s="1126"/>
      <c r="K2" s="1126"/>
      <c r="L2" s="1126"/>
      <c r="M2" s="1126"/>
      <c r="N2" s="1126"/>
      <c r="O2" s="1126"/>
      <c r="P2" s="1126"/>
      <c r="Q2" s="1126"/>
      <c r="R2" s="1126"/>
      <c r="S2" s="1126"/>
      <c r="T2" s="1126"/>
      <c r="U2" s="1126"/>
      <c r="V2" s="1126"/>
      <c r="W2" s="1126"/>
      <c r="X2" s="1126"/>
      <c r="Y2" s="1126"/>
      <c r="Z2" s="1126"/>
      <c r="AA2" s="1126"/>
      <c r="AB2" s="1126"/>
      <c r="AC2" s="1126"/>
      <c r="AD2" s="1126"/>
      <c r="AE2" s="1126"/>
      <c r="AF2" s="1126"/>
      <c r="AG2" s="1126"/>
      <c r="AH2" s="1126"/>
      <c r="AI2" s="1126"/>
      <c r="AJ2" s="1126"/>
      <c r="AK2" s="1126"/>
      <c r="AL2" s="1126"/>
      <c r="AM2" s="1126"/>
      <c r="AN2" s="1126"/>
      <c r="AO2" s="1126"/>
      <c r="AP2" s="1126"/>
      <c r="AQ2" s="1126"/>
      <c r="AR2" s="1126"/>
      <c r="AS2" s="1126"/>
      <c r="AT2" s="1126"/>
      <c r="AU2" s="1126"/>
      <c r="AV2" s="1126"/>
      <c r="AW2" s="1126"/>
      <c r="AX2" s="1126"/>
      <c r="AY2" s="1126"/>
      <c r="AZ2" s="1126"/>
      <c r="BA2" s="1126"/>
      <c r="BB2" s="1126"/>
      <c r="BC2" s="1126"/>
      <c r="BD2" s="1126"/>
      <c r="BE2" s="1126"/>
      <c r="BF2" s="1126"/>
      <c r="BG2" s="1126"/>
      <c r="BH2" s="1126"/>
      <c r="BI2" s="1126"/>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27" t="s">
        <v>368</v>
      </c>
      <c r="DK2" s="1128"/>
      <c r="DL2" s="1128"/>
      <c r="DM2" s="1128"/>
      <c r="DN2" s="1128"/>
      <c r="DO2" s="1129"/>
      <c r="DP2" s="228"/>
      <c r="DQ2" s="1127" t="s">
        <v>369</v>
      </c>
      <c r="DR2" s="1128"/>
      <c r="DS2" s="1128"/>
      <c r="DT2" s="1128"/>
      <c r="DU2" s="1128"/>
      <c r="DV2" s="1128"/>
      <c r="DW2" s="1128"/>
      <c r="DX2" s="1128"/>
      <c r="DY2" s="1128"/>
      <c r="DZ2" s="1129"/>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95" t="s">
        <v>370</v>
      </c>
      <c r="B4" s="1095"/>
      <c r="C4" s="1095"/>
      <c r="D4" s="1095"/>
      <c r="E4" s="1095"/>
      <c r="F4" s="1095"/>
      <c r="G4" s="1095"/>
      <c r="H4" s="1095"/>
      <c r="I4" s="1095"/>
      <c r="J4" s="1095"/>
      <c r="K4" s="1095"/>
      <c r="L4" s="1095"/>
      <c r="M4" s="1095"/>
      <c r="N4" s="1095"/>
      <c r="O4" s="1095"/>
      <c r="P4" s="1095"/>
      <c r="Q4" s="1095"/>
      <c r="R4" s="1095"/>
      <c r="S4" s="1095"/>
      <c r="T4" s="1095"/>
      <c r="U4" s="1095"/>
      <c r="V4" s="1095"/>
      <c r="W4" s="1095"/>
      <c r="X4" s="1095"/>
      <c r="Y4" s="1095"/>
      <c r="Z4" s="1095"/>
      <c r="AA4" s="1095"/>
      <c r="AB4" s="1095"/>
      <c r="AC4" s="1095"/>
      <c r="AD4" s="1095"/>
      <c r="AE4" s="1095"/>
      <c r="AF4" s="1095"/>
      <c r="AG4" s="1095"/>
      <c r="AH4" s="1095"/>
      <c r="AI4" s="1095"/>
      <c r="AJ4" s="1095"/>
      <c r="AK4" s="1095"/>
      <c r="AL4" s="1095"/>
      <c r="AM4" s="1095"/>
      <c r="AN4" s="1095"/>
      <c r="AO4" s="1095"/>
      <c r="AP4" s="1095"/>
      <c r="AQ4" s="1095"/>
      <c r="AR4" s="1095"/>
      <c r="AS4" s="1095"/>
      <c r="AT4" s="1095"/>
      <c r="AU4" s="1095"/>
      <c r="AV4" s="1095"/>
      <c r="AW4" s="1095"/>
      <c r="AX4" s="1095"/>
      <c r="AY4" s="1095"/>
      <c r="AZ4" s="232"/>
      <c r="BA4" s="232"/>
      <c r="BB4" s="232"/>
      <c r="BC4" s="232"/>
      <c r="BD4" s="232"/>
      <c r="BE4" s="233"/>
      <c r="BF4" s="233"/>
      <c r="BG4" s="233"/>
      <c r="BH4" s="233"/>
      <c r="BI4" s="233"/>
      <c r="BJ4" s="233"/>
      <c r="BK4" s="233"/>
      <c r="BL4" s="233"/>
      <c r="BM4" s="233"/>
      <c r="BN4" s="233"/>
      <c r="BO4" s="233"/>
      <c r="BP4" s="233"/>
      <c r="BQ4" s="766" t="s">
        <v>371</v>
      </c>
      <c r="BR4" s="766"/>
      <c r="BS4" s="766"/>
      <c r="BT4" s="766"/>
      <c r="BU4" s="766"/>
      <c r="BV4" s="766"/>
      <c r="BW4" s="766"/>
      <c r="BX4" s="766"/>
      <c r="BY4" s="766"/>
      <c r="BZ4" s="766"/>
      <c r="CA4" s="766"/>
      <c r="CB4" s="766"/>
      <c r="CC4" s="766"/>
      <c r="CD4" s="766"/>
      <c r="CE4" s="766"/>
      <c r="CF4" s="766"/>
      <c r="CG4" s="766"/>
      <c r="CH4" s="766"/>
      <c r="CI4" s="766"/>
      <c r="CJ4" s="766"/>
      <c r="CK4" s="766"/>
      <c r="CL4" s="766"/>
      <c r="CM4" s="766"/>
      <c r="CN4" s="766"/>
      <c r="CO4" s="766"/>
      <c r="CP4" s="766"/>
      <c r="CQ4" s="766"/>
      <c r="CR4" s="766"/>
      <c r="CS4" s="766"/>
      <c r="CT4" s="766"/>
      <c r="CU4" s="766"/>
      <c r="CV4" s="766"/>
      <c r="CW4" s="766"/>
      <c r="CX4" s="766"/>
      <c r="CY4" s="766"/>
      <c r="CZ4" s="766"/>
      <c r="DA4" s="766"/>
      <c r="DB4" s="766"/>
      <c r="DC4" s="766"/>
      <c r="DD4" s="766"/>
      <c r="DE4" s="766"/>
      <c r="DF4" s="766"/>
      <c r="DG4" s="766"/>
      <c r="DH4" s="766"/>
      <c r="DI4" s="766"/>
      <c r="DJ4" s="766"/>
      <c r="DK4" s="766"/>
      <c r="DL4" s="766"/>
      <c r="DM4" s="766"/>
      <c r="DN4" s="766"/>
      <c r="DO4" s="766"/>
      <c r="DP4" s="766"/>
      <c r="DQ4" s="766"/>
      <c r="DR4" s="766"/>
      <c r="DS4" s="766"/>
      <c r="DT4" s="766"/>
      <c r="DU4" s="766"/>
      <c r="DV4" s="766"/>
      <c r="DW4" s="766"/>
      <c r="DX4" s="766"/>
      <c r="DY4" s="766"/>
      <c r="DZ4" s="766"/>
      <c r="EA4" s="234"/>
    </row>
    <row r="5" spans="1:131" s="235" customFormat="1" ht="26.25" customHeight="1" x14ac:dyDescent="0.15">
      <c r="A5" s="1031" t="s">
        <v>372</v>
      </c>
      <c r="B5" s="1032"/>
      <c r="C5" s="1032"/>
      <c r="D5" s="1032"/>
      <c r="E5" s="1032"/>
      <c r="F5" s="1032"/>
      <c r="G5" s="1032"/>
      <c r="H5" s="1032"/>
      <c r="I5" s="1032"/>
      <c r="J5" s="1032"/>
      <c r="K5" s="1032"/>
      <c r="L5" s="1032"/>
      <c r="M5" s="1032"/>
      <c r="N5" s="1032"/>
      <c r="O5" s="1032"/>
      <c r="P5" s="1033"/>
      <c r="Q5" s="1037" t="s">
        <v>373</v>
      </c>
      <c r="R5" s="1038"/>
      <c r="S5" s="1038"/>
      <c r="T5" s="1038"/>
      <c r="U5" s="1039"/>
      <c r="V5" s="1037" t="s">
        <v>374</v>
      </c>
      <c r="W5" s="1038"/>
      <c r="X5" s="1038"/>
      <c r="Y5" s="1038"/>
      <c r="Z5" s="1039"/>
      <c r="AA5" s="1037" t="s">
        <v>375</v>
      </c>
      <c r="AB5" s="1038"/>
      <c r="AC5" s="1038"/>
      <c r="AD5" s="1038"/>
      <c r="AE5" s="1038"/>
      <c r="AF5" s="1130" t="s">
        <v>376</v>
      </c>
      <c r="AG5" s="1038"/>
      <c r="AH5" s="1038"/>
      <c r="AI5" s="1038"/>
      <c r="AJ5" s="1051"/>
      <c r="AK5" s="1038" t="s">
        <v>377</v>
      </c>
      <c r="AL5" s="1038"/>
      <c r="AM5" s="1038"/>
      <c r="AN5" s="1038"/>
      <c r="AO5" s="1039"/>
      <c r="AP5" s="1037" t="s">
        <v>378</v>
      </c>
      <c r="AQ5" s="1038"/>
      <c r="AR5" s="1038"/>
      <c r="AS5" s="1038"/>
      <c r="AT5" s="1039"/>
      <c r="AU5" s="1037" t="s">
        <v>379</v>
      </c>
      <c r="AV5" s="1038"/>
      <c r="AW5" s="1038"/>
      <c r="AX5" s="1038"/>
      <c r="AY5" s="1051"/>
      <c r="AZ5" s="232"/>
      <c r="BA5" s="232"/>
      <c r="BB5" s="232"/>
      <c r="BC5" s="232"/>
      <c r="BD5" s="232"/>
      <c r="BE5" s="233"/>
      <c r="BF5" s="233"/>
      <c r="BG5" s="233"/>
      <c r="BH5" s="233"/>
      <c r="BI5" s="233"/>
      <c r="BJ5" s="233"/>
      <c r="BK5" s="233"/>
      <c r="BL5" s="233"/>
      <c r="BM5" s="233"/>
      <c r="BN5" s="233"/>
      <c r="BO5" s="233"/>
      <c r="BP5" s="233"/>
      <c r="BQ5" s="1031" t="s">
        <v>380</v>
      </c>
      <c r="BR5" s="1032"/>
      <c r="BS5" s="1032"/>
      <c r="BT5" s="1032"/>
      <c r="BU5" s="1032"/>
      <c r="BV5" s="1032"/>
      <c r="BW5" s="1032"/>
      <c r="BX5" s="1032"/>
      <c r="BY5" s="1032"/>
      <c r="BZ5" s="1032"/>
      <c r="CA5" s="1032"/>
      <c r="CB5" s="1032"/>
      <c r="CC5" s="1032"/>
      <c r="CD5" s="1032"/>
      <c r="CE5" s="1032"/>
      <c r="CF5" s="1032"/>
      <c r="CG5" s="1033"/>
      <c r="CH5" s="1037" t="s">
        <v>381</v>
      </c>
      <c r="CI5" s="1038"/>
      <c r="CJ5" s="1038"/>
      <c r="CK5" s="1038"/>
      <c r="CL5" s="1039"/>
      <c r="CM5" s="1037" t="s">
        <v>382</v>
      </c>
      <c r="CN5" s="1038"/>
      <c r="CO5" s="1038"/>
      <c r="CP5" s="1038"/>
      <c r="CQ5" s="1039"/>
      <c r="CR5" s="1037" t="s">
        <v>383</v>
      </c>
      <c r="CS5" s="1038"/>
      <c r="CT5" s="1038"/>
      <c r="CU5" s="1038"/>
      <c r="CV5" s="1039"/>
      <c r="CW5" s="1037" t="s">
        <v>384</v>
      </c>
      <c r="CX5" s="1038"/>
      <c r="CY5" s="1038"/>
      <c r="CZ5" s="1038"/>
      <c r="DA5" s="1039"/>
      <c r="DB5" s="1037" t="s">
        <v>385</v>
      </c>
      <c r="DC5" s="1038"/>
      <c r="DD5" s="1038"/>
      <c r="DE5" s="1038"/>
      <c r="DF5" s="1039"/>
      <c r="DG5" s="1120" t="s">
        <v>386</v>
      </c>
      <c r="DH5" s="1121"/>
      <c r="DI5" s="1121"/>
      <c r="DJ5" s="1121"/>
      <c r="DK5" s="1122"/>
      <c r="DL5" s="1120" t="s">
        <v>387</v>
      </c>
      <c r="DM5" s="1121"/>
      <c r="DN5" s="1121"/>
      <c r="DO5" s="1121"/>
      <c r="DP5" s="1122"/>
      <c r="DQ5" s="1037" t="s">
        <v>388</v>
      </c>
      <c r="DR5" s="1038"/>
      <c r="DS5" s="1038"/>
      <c r="DT5" s="1038"/>
      <c r="DU5" s="1039"/>
      <c r="DV5" s="1037" t="s">
        <v>379</v>
      </c>
      <c r="DW5" s="1038"/>
      <c r="DX5" s="1038"/>
      <c r="DY5" s="1038"/>
      <c r="DZ5" s="1051"/>
      <c r="EA5" s="234"/>
    </row>
    <row r="6" spans="1:131" s="235" customFormat="1" ht="26.25" customHeight="1" thickBot="1" x14ac:dyDescent="0.2">
      <c r="A6" s="1034"/>
      <c r="B6" s="1035"/>
      <c r="C6" s="1035"/>
      <c r="D6" s="1035"/>
      <c r="E6" s="1035"/>
      <c r="F6" s="1035"/>
      <c r="G6" s="1035"/>
      <c r="H6" s="1035"/>
      <c r="I6" s="1035"/>
      <c r="J6" s="1035"/>
      <c r="K6" s="1035"/>
      <c r="L6" s="1035"/>
      <c r="M6" s="1035"/>
      <c r="N6" s="1035"/>
      <c r="O6" s="1035"/>
      <c r="P6" s="1036"/>
      <c r="Q6" s="1040"/>
      <c r="R6" s="1041"/>
      <c r="S6" s="1041"/>
      <c r="T6" s="1041"/>
      <c r="U6" s="1042"/>
      <c r="V6" s="1040"/>
      <c r="W6" s="1041"/>
      <c r="X6" s="1041"/>
      <c r="Y6" s="1041"/>
      <c r="Z6" s="1042"/>
      <c r="AA6" s="1040"/>
      <c r="AB6" s="1041"/>
      <c r="AC6" s="1041"/>
      <c r="AD6" s="1041"/>
      <c r="AE6" s="1041"/>
      <c r="AF6" s="1131"/>
      <c r="AG6" s="1041"/>
      <c r="AH6" s="1041"/>
      <c r="AI6" s="1041"/>
      <c r="AJ6" s="1052"/>
      <c r="AK6" s="1041"/>
      <c r="AL6" s="1041"/>
      <c r="AM6" s="1041"/>
      <c r="AN6" s="1041"/>
      <c r="AO6" s="1042"/>
      <c r="AP6" s="1040"/>
      <c r="AQ6" s="1041"/>
      <c r="AR6" s="1041"/>
      <c r="AS6" s="1041"/>
      <c r="AT6" s="1042"/>
      <c r="AU6" s="1040"/>
      <c r="AV6" s="1041"/>
      <c r="AW6" s="1041"/>
      <c r="AX6" s="1041"/>
      <c r="AY6" s="1052"/>
      <c r="AZ6" s="232"/>
      <c r="BA6" s="232"/>
      <c r="BB6" s="232"/>
      <c r="BC6" s="232"/>
      <c r="BD6" s="232"/>
      <c r="BE6" s="233"/>
      <c r="BF6" s="233"/>
      <c r="BG6" s="233"/>
      <c r="BH6" s="233"/>
      <c r="BI6" s="233"/>
      <c r="BJ6" s="233"/>
      <c r="BK6" s="233"/>
      <c r="BL6" s="233"/>
      <c r="BM6" s="233"/>
      <c r="BN6" s="233"/>
      <c r="BO6" s="233"/>
      <c r="BP6" s="233"/>
      <c r="BQ6" s="1034"/>
      <c r="BR6" s="1035"/>
      <c r="BS6" s="1035"/>
      <c r="BT6" s="1035"/>
      <c r="BU6" s="1035"/>
      <c r="BV6" s="1035"/>
      <c r="BW6" s="1035"/>
      <c r="BX6" s="1035"/>
      <c r="BY6" s="1035"/>
      <c r="BZ6" s="1035"/>
      <c r="CA6" s="1035"/>
      <c r="CB6" s="1035"/>
      <c r="CC6" s="1035"/>
      <c r="CD6" s="1035"/>
      <c r="CE6" s="1035"/>
      <c r="CF6" s="1035"/>
      <c r="CG6" s="1036"/>
      <c r="CH6" s="1040"/>
      <c r="CI6" s="1041"/>
      <c r="CJ6" s="1041"/>
      <c r="CK6" s="1041"/>
      <c r="CL6" s="1042"/>
      <c r="CM6" s="1040"/>
      <c r="CN6" s="1041"/>
      <c r="CO6" s="1041"/>
      <c r="CP6" s="1041"/>
      <c r="CQ6" s="1042"/>
      <c r="CR6" s="1040"/>
      <c r="CS6" s="1041"/>
      <c r="CT6" s="1041"/>
      <c r="CU6" s="1041"/>
      <c r="CV6" s="1042"/>
      <c r="CW6" s="1040"/>
      <c r="CX6" s="1041"/>
      <c r="CY6" s="1041"/>
      <c r="CZ6" s="1041"/>
      <c r="DA6" s="1042"/>
      <c r="DB6" s="1040"/>
      <c r="DC6" s="1041"/>
      <c r="DD6" s="1041"/>
      <c r="DE6" s="1041"/>
      <c r="DF6" s="1042"/>
      <c r="DG6" s="1123"/>
      <c r="DH6" s="1124"/>
      <c r="DI6" s="1124"/>
      <c r="DJ6" s="1124"/>
      <c r="DK6" s="1125"/>
      <c r="DL6" s="1123"/>
      <c r="DM6" s="1124"/>
      <c r="DN6" s="1124"/>
      <c r="DO6" s="1124"/>
      <c r="DP6" s="1125"/>
      <c r="DQ6" s="1040"/>
      <c r="DR6" s="1041"/>
      <c r="DS6" s="1041"/>
      <c r="DT6" s="1041"/>
      <c r="DU6" s="1042"/>
      <c r="DV6" s="1040"/>
      <c r="DW6" s="1041"/>
      <c r="DX6" s="1041"/>
      <c r="DY6" s="1041"/>
      <c r="DZ6" s="1052"/>
      <c r="EA6" s="234"/>
    </row>
    <row r="7" spans="1:131" s="235" customFormat="1" ht="26.25" customHeight="1" thickTop="1" x14ac:dyDescent="0.15">
      <c r="A7" s="236">
        <v>1</v>
      </c>
      <c r="B7" s="1083" t="s">
        <v>389</v>
      </c>
      <c r="C7" s="1084"/>
      <c r="D7" s="1084"/>
      <c r="E7" s="1084"/>
      <c r="F7" s="1084"/>
      <c r="G7" s="1084"/>
      <c r="H7" s="1084"/>
      <c r="I7" s="1084"/>
      <c r="J7" s="1084"/>
      <c r="K7" s="1084"/>
      <c r="L7" s="1084"/>
      <c r="M7" s="1084"/>
      <c r="N7" s="1084"/>
      <c r="O7" s="1084"/>
      <c r="P7" s="1085"/>
      <c r="Q7" s="1138">
        <v>88377</v>
      </c>
      <c r="R7" s="1139"/>
      <c r="S7" s="1139"/>
      <c r="T7" s="1139"/>
      <c r="U7" s="1139"/>
      <c r="V7" s="1139">
        <v>85662</v>
      </c>
      <c r="W7" s="1139"/>
      <c r="X7" s="1139"/>
      <c r="Y7" s="1139"/>
      <c r="Z7" s="1139"/>
      <c r="AA7" s="1139">
        <v>2715</v>
      </c>
      <c r="AB7" s="1139"/>
      <c r="AC7" s="1139"/>
      <c r="AD7" s="1139"/>
      <c r="AE7" s="1140"/>
      <c r="AF7" s="1141">
        <v>1513</v>
      </c>
      <c r="AG7" s="1142"/>
      <c r="AH7" s="1142"/>
      <c r="AI7" s="1142"/>
      <c r="AJ7" s="1143"/>
      <c r="AK7" s="1144">
        <v>1521</v>
      </c>
      <c r="AL7" s="1145"/>
      <c r="AM7" s="1145"/>
      <c r="AN7" s="1145"/>
      <c r="AO7" s="1145"/>
      <c r="AP7" s="1145">
        <v>94808</v>
      </c>
      <c r="AQ7" s="1145"/>
      <c r="AR7" s="1145"/>
      <c r="AS7" s="1145"/>
      <c r="AT7" s="1145"/>
      <c r="AU7" s="1146"/>
      <c r="AV7" s="1146"/>
      <c r="AW7" s="1146"/>
      <c r="AX7" s="1146"/>
      <c r="AY7" s="1147"/>
      <c r="AZ7" s="232"/>
      <c r="BA7" s="232"/>
      <c r="BB7" s="232"/>
      <c r="BC7" s="232"/>
      <c r="BD7" s="232"/>
      <c r="BE7" s="233"/>
      <c r="BF7" s="233"/>
      <c r="BG7" s="233"/>
      <c r="BH7" s="233"/>
      <c r="BI7" s="233"/>
      <c r="BJ7" s="233"/>
      <c r="BK7" s="233"/>
      <c r="BL7" s="233"/>
      <c r="BM7" s="233"/>
      <c r="BN7" s="233"/>
      <c r="BO7" s="233"/>
      <c r="BP7" s="233"/>
      <c r="BQ7" s="236">
        <v>1</v>
      </c>
      <c r="BR7" s="237" t="s">
        <v>603</v>
      </c>
      <c r="BS7" s="1135" t="s">
        <v>595</v>
      </c>
      <c r="BT7" s="1136"/>
      <c r="BU7" s="1136"/>
      <c r="BV7" s="1136"/>
      <c r="BW7" s="1136"/>
      <c r="BX7" s="1136"/>
      <c r="BY7" s="1136"/>
      <c r="BZ7" s="1136"/>
      <c r="CA7" s="1136"/>
      <c r="CB7" s="1136"/>
      <c r="CC7" s="1136"/>
      <c r="CD7" s="1136"/>
      <c r="CE7" s="1136"/>
      <c r="CF7" s="1136"/>
      <c r="CG7" s="1148"/>
      <c r="CH7" s="1132">
        <v>-26</v>
      </c>
      <c r="CI7" s="1133"/>
      <c r="CJ7" s="1133"/>
      <c r="CK7" s="1133"/>
      <c r="CL7" s="1134"/>
      <c r="CM7" s="1132">
        <v>500</v>
      </c>
      <c r="CN7" s="1133"/>
      <c r="CO7" s="1133"/>
      <c r="CP7" s="1133"/>
      <c r="CQ7" s="1134"/>
      <c r="CR7" s="1132">
        <v>5</v>
      </c>
      <c r="CS7" s="1133"/>
      <c r="CT7" s="1133"/>
      <c r="CU7" s="1133"/>
      <c r="CV7" s="1134"/>
      <c r="CW7" s="1132"/>
      <c r="CX7" s="1133"/>
      <c r="CY7" s="1133"/>
      <c r="CZ7" s="1133"/>
      <c r="DA7" s="1134"/>
      <c r="DB7" s="1132"/>
      <c r="DC7" s="1133"/>
      <c r="DD7" s="1133"/>
      <c r="DE7" s="1133"/>
      <c r="DF7" s="1134"/>
      <c r="DG7" s="1132">
        <v>674</v>
      </c>
      <c r="DH7" s="1133"/>
      <c r="DI7" s="1133"/>
      <c r="DJ7" s="1133"/>
      <c r="DK7" s="1134"/>
      <c r="DL7" s="1132"/>
      <c r="DM7" s="1133"/>
      <c r="DN7" s="1133"/>
      <c r="DO7" s="1133"/>
      <c r="DP7" s="1134"/>
      <c r="DQ7" s="1132"/>
      <c r="DR7" s="1133"/>
      <c r="DS7" s="1133"/>
      <c r="DT7" s="1133"/>
      <c r="DU7" s="1134"/>
      <c r="DV7" s="1135"/>
      <c r="DW7" s="1136"/>
      <c r="DX7" s="1136"/>
      <c r="DY7" s="1136"/>
      <c r="DZ7" s="1137"/>
      <c r="EA7" s="234"/>
    </row>
    <row r="8" spans="1:131" s="235" customFormat="1" ht="26.25" customHeight="1" x14ac:dyDescent="0.15">
      <c r="A8" s="238">
        <v>2</v>
      </c>
      <c r="B8" s="1066" t="s">
        <v>390</v>
      </c>
      <c r="C8" s="1067"/>
      <c r="D8" s="1067"/>
      <c r="E8" s="1067"/>
      <c r="F8" s="1067"/>
      <c r="G8" s="1067"/>
      <c r="H8" s="1067"/>
      <c r="I8" s="1067"/>
      <c r="J8" s="1067"/>
      <c r="K8" s="1067"/>
      <c r="L8" s="1067"/>
      <c r="M8" s="1067"/>
      <c r="N8" s="1067"/>
      <c r="O8" s="1067"/>
      <c r="P8" s="1068"/>
      <c r="Q8" s="1074">
        <v>86</v>
      </c>
      <c r="R8" s="1075"/>
      <c r="S8" s="1075"/>
      <c r="T8" s="1075"/>
      <c r="U8" s="1075"/>
      <c r="V8" s="1075">
        <v>77</v>
      </c>
      <c r="W8" s="1075"/>
      <c r="X8" s="1075"/>
      <c r="Y8" s="1075"/>
      <c r="Z8" s="1075"/>
      <c r="AA8" s="1075">
        <v>9</v>
      </c>
      <c r="AB8" s="1075"/>
      <c r="AC8" s="1075"/>
      <c r="AD8" s="1075"/>
      <c r="AE8" s="1076"/>
      <c r="AF8" s="1071">
        <v>9</v>
      </c>
      <c r="AG8" s="1072"/>
      <c r="AH8" s="1072"/>
      <c r="AI8" s="1072"/>
      <c r="AJ8" s="1073"/>
      <c r="AK8" s="1116" t="s">
        <v>594</v>
      </c>
      <c r="AL8" s="1117"/>
      <c r="AM8" s="1117"/>
      <c r="AN8" s="1117"/>
      <c r="AO8" s="1117"/>
      <c r="AP8" s="1117" t="s">
        <v>594</v>
      </c>
      <c r="AQ8" s="1117"/>
      <c r="AR8" s="1117"/>
      <c r="AS8" s="1117"/>
      <c r="AT8" s="1117"/>
      <c r="AU8" s="1118"/>
      <c r="AV8" s="1118"/>
      <c r="AW8" s="1118"/>
      <c r="AX8" s="1118"/>
      <c r="AY8" s="1119"/>
      <c r="AZ8" s="232"/>
      <c r="BA8" s="232"/>
      <c r="BB8" s="232"/>
      <c r="BC8" s="232"/>
      <c r="BD8" s="232"/>
      <c r="BE8" s="233"/>
      <c r="BF8" s="233"/>
      <c r="BG8" s="233"/>
      <c r="BH8" s="233"/>
      <c r="BI8" s="233"/>
      <c r="BJ8" s="233"/>
      <c r="BK8" s="233"/>
      <c r="BL8" s="233"/>
      <c r="BM8" s="233"/>
      <c r="BN8" s="233"/>
      <c r="BO8" s="233"/>
      <c r="BP8" s="233"/>
      <c r="BQ8" s="238">
        <v>2</v>
      </c>
      <c r="BR8" s="239"/>
      <c r="BS8" s="1028" t="s">
        <v>596</v>
      </c>
      <c r="BT8" s="1029"/>
      <c r="BU8" s="1029"/>
      <c r="BV8" s="1029"/>
      <c r="BW8" s="1029"/>
      <c r="BX8" s="1029"/>
      <c r="BY8" s="1029"/>
      <c r="BZ8" s="1029"/>
      <c r="CA8" s="1029"/>
      <c r="CB8" s="1029"/>
      <c r="CC8" s="1029"/>
      <c r="CD8" s="1029"/>
      <c r="CE8" s="1029"/>
      <c r="CF8" s="1029"/>
      <c r="CG8" s="1050"/>
      <c r="CH8" s="1025">
        <v>-14</v>
      </c>
      <c r="CI8" s="1026"/>
      <c r="CJ8" s="1026"/>
      <c r="CK8" s="1026"/>
      <c r="CL8" s="1027"/>
      <c r="CM8" s="1025">
        <v>356</v>
      </c>
      <c r="CN8" s="1026"/>
      <c r="CO8" s="1026"/>
      <c r="CP8" s="1026"/>
      <c r="CQ8" s="1027"/>
      <c r="CR8" s="1025">
        <v>141</v>
      </c>
      <c r="CS8" s="1026"/>
      <c r="CT8" s="1026"/>
      <c r="CU8" s="1026"/>
      <c r="CV8" s="1027"/>
      <c r="CW8" s="1025"/>
      <c r="CX8" s="1026"/>
      <c r="CY8" s="1026"/>
      <c r="CZ8" s="1026"/>
      <c r="DA8" s="1027"/>
      <c r="DB8" s="1025"/>
      <c r="DC8" s="1026"/>
      <c r="DD8" s="1026"/>
      <c r="DE8" s="1026"/>
      <c r="DF8" s="1027"/>
      <c r="DG8" s="1025"/>
      <c r="DH8" s="1026"/>
      <c r="DI8" s="1026"/>
      <c r="DJ8" s="1026"/>
      <c r="DK8" s="1027"/>
      <c r="DL8" s="1025"/>
      <c r="DM8" s="1026"/>
      <c r="DN8" s="1026"/>
      <c r="DO8" s="1026"/>
      <c r="DP8" s="1027"/>
      <c r="DQ8" s="1025"/>
      <c r="DR8" s="1026"/>
      <c r="DS8" s="1026"/>
      <c r="DT8" s="1026"/>
      <c r="DU8" s="1027"/>
      <c r="DV8" s="1028"/>
      <c r="DW8" s="1029"/>
      <c r="DX8" s="1029"/>
      <c r="DY8" s="1029"/>
      <c r="DZ8" s="1030"/>
      <c r="EA8" s="234"/>
    </row>
    <row r="9" spans="1:131" s="235" customFormat="1" ht="26.25" customHeight="1" x14ac:dyDescent="0.15">
      <c r="A9" s="238">
        <v>3</v>
      </c>
      <c r="B9" s="1066" t="s">
        <v>391</v>
      </c>
      <c r="C9" s="1067"/>
      <c r="D9" s="1067"/>
      <c r="E9" s="1067"/>
      <c r="F9" s="1067"/>
      <c r="G9" s="1067"/>
      <c r="H9" s="1067"/>
      <c r="I9" s="1067"/>
      <c r="J9" s="1067"/>
      <c r="K9" s="1067"/>
      <c r="L9" s="1067"/>
      <c r="M9" s="1067"/>
      <c r="N9" s="1067"/>
      <c r="O9" s="1067"/>
      <c r="P9" s="1068"/>
      <c r="Q9" s="1074">
        <v>318</v>
      </c>
      <c r="R9" s="1075"/>
      <c r="S9" s="1075"/>
      <c r="T9" s="1075"/>
      <c r="U9" s="1075"/>
      <c r="V9" s="1075">
        <v>318</v>
      </c>
      <c r="W9" s="1075"/>
      <c r="X9" s="1075"/>
      <c r="Y9" s="1075"/>
      <c r="Z9" s="1075"/>
      <c r="AA9" s="1075">
        <v>0</v>
      </c>
      <c r="AB9" s="1075"/>
      <c r="AC9" s="1075"/>
      <c r="AD9" s="1075"/>
      <c r="AE9" s="1076"/>
      <c r="AF9" s="1071" t="s">
        <v>392</v>
      </c>
      <c r="AG9" s="1072"/>
      <c r="AH9" s="1072"/>
      <c r="AI9" s="1072"/>
      <c r="AJ9" s="1073"/>
      <c r="AK9" s="1116">
        <v>249</v>
      </c>
      <c r="AL9" s="1117"/>
      <c r="AM9" s="1117"/>
      <c r="AN9" s="1117"/>
      <c r="AO9" s="1117"/>
      <c r="AP9" s="1117" t="s">
        <v>594</v>
      </c>
      <c r="AQ9" s="1117"/>
      <c r="AR9" s="1117"/>
      <c r="AS9" s="1117"/>
      <c r="AT9" s="1117"/>
      <c r="AU9" s="1118"/>
      <c r="AV9" s="1118"/>
      <c r="AW9" s="1118"/>
      <c r="AX9" s="1118"/>
      <c r="AY9" s="1119"/>
      <c r="AZ9" s="232"/>
      <c r="BA9" s="232"/>
      <c r="BB9" s="232"/>
      <c r="BC9" s="232"/>
      <c r="BD9" s="232"/>
      <c r="BE9" s="233"/>
      <c r="BF9" s="233"/>
      <c r="BG9" s="233"/>
      <c r="BH9" s="233"/>
      <c r="BI9" s="233"/>
      <c r="BJ9" s="233"/>
      <c r="BK9" s="233"/>
      <c r="BL9" s="233"/>
      <c r="BM9" s="233"/>
      <c r="BN9" s="233"/>
      <c r="BO9" s="233"/>
      <c r="BP9" s="233"/>
      <c r="BQ9" s="238">
        <v>3</v>
      </c>
      <c r="BR9" s="239"/>
      <c r="BS9" s="1028" t="s">
        <v>597</v>
      </c>
      <c r="BT9" s="1029"/>
      <c r="BU9" s="1029"/>
      <c r="BV9" s="1029"/>
      <c r="BW9" s="1029"/>
      <c r="BX9" s="1029"/>
      <c r="BY9" s="1029"/>
      <c r="BZ9" s="1029"/>
      <c r="CA9" s="1029"/>
      <c r="CB9" s="1029"/>
      <c r="CC9" s="1029"/>
      <c r="CD9" s="1029"/>
      <c r="CE9" s="1029"/>
      <c r="CF9" s="1029"/>
      <c r="CG9" s="1050"/>
      <c r="CH9" s="1025">
        <v>0</v>
      </c>
      <c r="CI9" s="1026"/>
      <c r="CJ9" s="1026"/>
      <c r="CK9" s="1026"/>
      <c r="CL9" s="1027"/>
      <c r="CM9" s="1025">
        <v>152</v>
      </c>
      <c r="CN9" s="1026"/>
      <c r="CO9" s="1026"/>
      <c r="CP9" s="1026"/>
      <c r="CQ9" s="1027"/>
      <c r="CR9" s="1025">
        <v>30</v>
      </c>
      <c r="CS9" s="1026"/>
      <c r="CT9" s="1026"/>
      <c r="CU9" s="1026"/>
      <c r="CV9" s="1027"/>
      <c r="CW9" s="1025"/>
      <c r="CX9" s="1026"/>
      <c r="CY9" s="1026"/>
      <c r="CZ9" s="1026"/>
      <c r="DA9" s="1027"/>
      <c r="DB9" s="1025"/>
      <c r="DC9" s="1026"/>
      <c r="DD9" s="1026"/>
      <c r="DE9" s="1026"/>
      <c r="DF9" s="1027"/>
      <c r="DG9" s="1025"/>
      <c r="DH9" s="1026"/>
      <c r="DI9" s="1026"/>
      <c r="DJ9" s="1026"/>
      <c r="DK9" s="1027"/>
      <c r="DL9" s="1025"/>
      <c r="DM9" s="1026"/>
      <c r="DN9" s="1026"/>
      <c r="DO9" s="1026"/>
      <c r="DP9" s="1027"/>
      <c r="DQ9" s="1025"/>
      <c r="DR9" s="1026"/>
      <c r="DS9" s="1026"/>
      <c r="DT9" s="1026"/>
      <c r="DU9" s="1027"/>
      <c r="DV9" s="1028"/>
      <c r="DW9" s="1029"/>
      <c r="DX9" s="1029"/>
      <c r="DY9" s="1029"/>
      <c r="DZ9" s="1030"/>
      <c r="EA9" s="234"/>
    </row>
    <row r="10" spans="1:131" s="235" customFormat="1" ht="26.25" customHeight="1" x14ac:dyDescent="0.15">
      <c r="A10" s="238">
        <v>4</v>
      </c>
      <c r="B10" s="1066" t="s">
        <v>393</v>
      </c>
      <c r="C10" s="1067"/>
      <c r="D10" s="1067"/>
      <c r="E10" s="1067"/>
      <c r="F10" s="1067"/>
      <c r="G10" s="1067"/>
      <c r="H10" s="1067"/>
      <c r="I10" s="1067"/>
      <c r="J10" s="1067"/>
      <c r="K10" s="1067"/>
      <c r="L10" s="1067"/>
      <c r="M10" s="1067"/>
      <c r="N10" s="1067"/>
      <c r="O10" s="1067"/>
      <c r="P10" s="1068"/>
      <c r="Q10" s="1074">
        <v>6</v>
      </c>
      <c r="R10" s="1075"/>
      <c r="S10" s="1075"/>
      <c r="T10" s="1075"/>
      <c r="U10" s="1075"/>
      <c r="V10" s="1075">
        <v>6</v>
      </c>
      <c r="W10" s="1075"/>
      <c r="X10" s="1075"/>
      <c r="Y10" s="1075"/>
      <c r="Z10" s="1075"/>
      <c r="AA10" s="1075">
        <v>0</v>
      </c>
      <c r="AB10" s="1075"/>
      <c r="AC10" s="1075"/>
      <c r="AD10" s="1075"/>
      <c r="AE10" s="1076"/>
      <c r="AF10" s="1071" t="s">
        <v>394</v>
      </c>
      <c r="AG10" s="1072"/>
      <c r="AH10" s="1072"/>
      <c r="AI10" s="1072"/>
      <c r="AJ10" s="1073"/>
      <c r="AK10" s="1116" t="s">
        <v>594</v>
      </c>
      <c r="AL10" s="1117"/>
      <c r="AM10" s="1117"/>
      <c r="AN10" s="1117"/>
      <c r="AO10" s="1117"/>
      <c r="AP10" s="1117" t="s">
        <v>594</v>
      </c>
      <c r="AQ10" s="1117"/>
      <c r="AR10" s="1117"/>
      <c r="AS10" s="1117"/>
      <c r="AT10" s="1117"/>
      <c r="AU10" s="1118"/>
      <c r="AV10" s="1118"/>
      <c r="AW10" s="1118"/>
      <c r="AX10" s="1118"/>
      <c r="AY10" s="1119"/>
      <c r="AZ10" s="232"/>
      <c r="BA10" s="232"/>
      <c r="BB10" s="232"/>
      <c r="BC10" s="232"/>
      <c r="BD10" s="232"/>
      <c r="BE10" s="233"/>
      <c r="BF10" s="233"/>
      <c r="BG10" s="233"/>
      <c r="BH10" s="233"/>
      <c r="BI10" s="233"/>
      <c r="BJ10" s="233"/>
      <c r="BK10" s="233"/>
      <c r="BL10" s="233"/>
      <c r="BM10" s="233"/>
      <c r="BN10" s="233"/>
      <c r="BO10" s="233"/>
      <c r="BP10" s="233"/>
      <c r="BQ10" s="238">
        <v>4</v>
      </c>
      <c r="BR10" s="239"/>
      <c r="BS10" s="1028" t="s">
        <v>598</v>
      </c>
      <c r="BT10" s="1029"/>
      <c r="BU10" s="1029"/>
      <c r="BV10" s="1029"/>
      <c r="BW10" s="1029"/>
      <c r="BX10" s="1029"/>
      <c r="BY10" s="1029"/>
      <c r="BZ10" s="1029"/>
      <c r="CA10" s="1029"/>
      <c r="CB10" s="1029"/>
      <c r="CC10" s="1029"/>
      <c r="CD10" s="1029"/>
      <c r="CE10" s="1029"/>
      <c r="CF10" s="1029"/>
      <c r="CG10" s="1050"/>
      <c r="CH10" s="1025">
        <v>2</v>
      </c>
      <c r="CI10" s="1026"/>
      <c r="CJ10" s="1026"/>
      <c r="CK10" s="1026"/>
      <c r="CL10" s="1027"/>
      <c r="CM10" s="1025">
        <v>35</v>
      </c>
      <c r="CN10" s="1026"/>
      <c r="CO10" s="1026"/>
      <c r="CP10" s="1026"/>
      <c r="CQ10" s="1027"/>
      <c r="CR10" s="1025">
        <v>34</v>
      </c>
      <c r="CS10" s="1026"/>
      <c r="CT10" s="1026"/>
      <c r="CU10" s="1026"/>
      <c r="CV10" s="1027"/>
      <c r="CW10" s="1025"/>
      <c r="CX10" s="1026"/>
      <c r="CY10" s="1026"/>
      <c r="CZ10" s="1026"/>
      <c r="DA10" s="1027"/>
      <c r="DB10" s="1025"/>
      <c r="DC10" s="1026"/>
      <c r="DD10" s="1026"/>
      <c r="DE10" s="1026"/>
      <c r="DF10" s="1027"/>
      <c r="DG10" s="1025"/>
      <c r="DH10" s="1026"/>
      <c r="DI10" s="1026"/>
      <c r="DJ10" s="1026"/>
      <c r="DK10" s="1027"/>
      <c r="DL10" s="1025"/>
      <c r="DM10" s="1026"/>
      <c r="DN10" s="1026"/>
      <c r="DO10" s="1026"/>
      <c r="DP10" s="1027"/>
      <c r="DQ10" s="1025"/>
      <c r="DR10" s="1026"/>
      <c r="DS10" s="1026"/>
      <c r="DT10" s="1026"/>
      <c r="DU10" s="1027"/>
      <c r="DV10" s="1028"/>
      <c r="DW10" s="1029"/>
      <c r="DX10" s="1029"/>
      <c r="DY10" s="1029"/>
      <c r="DZ10" s="1030"/>
      <c r="EA10" s="234"/>
    </row>
    <row r="11" spans="1:131" s="235" customFormat="1" ht="26.25" customHeight="1" x14ac:dyDescent="0.15">
      <c r="A11" s="238">
        <v>5</v>
      </c>
      <c r="B11" s="1066"/>
      <c r="C11" s="1067"/>
      <c r="D11" s="1067"/>
      <c r="E11" s="1067"/>
      <c r="F11" s="1067"/>
      <c r="G11" s="1067"/>
      <c r="H11" s="1067"/>
      <c r="I11" s="1067"/>
      <c r="J11" s="1067"/>
      <c r="K11" s="1067"/>
      <c r="L11" s="1067"/>
      <c r="M11" s="1067"/>
      <c r="N11" s="1067"/>
      <c r="O11" s="1067"/>
      <c r="P11" s="1068"/>
      <c r="Q11" s="1074"/>
      <c r="R11" s="1075"/>
      <c r="S11" s="1075"/>
      <c r="T11" s="1075"/>
      <c r="U11" s="1075"/>
      <c r="V11" s="1075"/>
      <c r="W11" s="1075"/>
      <c r="X11" s="1075"/>
      <c r="Y11" s="1075"/>
      <c r="Z11" s="1075"/>
      <c r="AA11" s="1075"/>
      <c r="AB11" s="1075"/>
      <c r="AC11" s="1075"/>
      <c r="AD11" s="1075"/>
      <c r="AE11" s="1076"/>
      <c r="AF11" s="1071"/>
      <c r="AG11" s="1072"/>
      <c r="AH11" s="1072"/>
      <c r="AI11" s="1072"/>
      <c r="AJ11" s="1073"/>
      <c r="AK11" s="1116"/>
      <c r="AL11" s="1117"/>
      <c r="AM11" s="1117"/>
      <c r="AN11" s="1117"/>
      <c r="AO11" s="1117"/>
      <c r="AP11" s="1117"/>
      <c r="AQ11" s="1117"/>
      <c r="AR11" s="1117"/>
      <c r="AS11" s="1117"/>
      <c r="AT11" s="1117"/>
      <c r="AU11" s="1118"/>
      <c r="AV11" s="1118"/>
      <c r="AW11" s="1118"/>
      <c r="AX11" s="1118"/>
      <c r="AY11" s="1119"/>
      <c r="AZ11" s="232"/>
      <c r="BA11" s="232"/>
      <c r="BB11" s="232"/>
      <c r="BC11" s="232"/>
      <c r="BD11" s="232"/>
      <c r="BE11" s="233"/>
      <c r="BF11" s="233"/>
      <c r="BG11" s="233"/>
      <c r="BH11" s="233"/>
      <c r="BI11" s="233"/>
      <c r="BJ11" s="233"/>
      <c r="BK11" s="233"/>
      <c r="BL11" s="233"/>
      <c r="BM11" s="233"/>
      <c r="BN11" s="233"/>
      <c r="BO11" s="233"/>
      <c r="BP11" s="233"/>
      <c r="BQ11" s="238">
        <v>5</v>
      </c>
      <c r="BR11" s="239"/>
      <c r="BS11" s="1028" t="s">
        <v>599</v>
      </c>
      <c r="BT11" s="1029"/>
      <c r="BU11" s="1029"/>
      <c r="BV11" s="1029"/>
      <c r="BW11" s="1029"/>
      <c r="BX11" s="1029"/>
      <c r="BY11" s="1029"/>
      <c r="BZ11" s="1029"/>
      <c r="CA11" s="1029"/>
      <c r="CB11" s="1029"/>
      <c r="CC11" s="1029"/>
      <c r="CD11" s="1029"/>
      <c r="CE11" s="1029"/>
      <c r="CF11" s="1029"/>
      <c r="CG11" s="1050"/>
      <c r="CH11" s="1025">
        <v>2</v>
      </c>
      <c r="CI11" s="1026"/>
      <c r="CJ11" s="1026"/>
      <c r="CK11" s="1026"/>
      <c r="CL11" s="1027"/>
      <c r="CM11" s="1025">
        <v>128</v>
      </c>
      <c r="CN11" s="1026"/>
      <c r="CO11" s="1026"/>
      <c r="CP11" s="1026"/>
      <c r="CQ11" s="1027"/>
      <c r="CR11" s="1025">
        <v>164</v>
      </c>
      <c r="CS11" s="1026"/>
      <c r="CT11" s="1026"/>
      <c r="CU11" s="1026"/>
      <c r="CV11" s="1027"/>
      <c r="CW11" s="1025">
        <v>1</v>
      </c>
      <c r="CX11" s="1026"/>
      <c r="CY11" s="1026"/>
      <c r="CZ11" s="1026"/>
      <c r="DA11" s="1027"/>
      <c r="DB11" s="1025"/>
      <c r="DC11" s="1026"/>
      <c r="DD11" s="1026"/>
      <c r="DE11" s="1026"/>
      <c r="DF11" s="1027"/>
      <c r="DG11" s="1025"/>
      <c r="DH11" s="1026"/>
      <c r="DI11" s="1026"/>
      <c r="DJ11" s="1026"/>
      <c r="DK11" s="1027"/>
      <c r="DL11" s="1025"/>
      <c r="DM11" s="1026"/>
      <c r="DN11" s="1026"/>
      <c r="DO11" s="1026"/>
      <c r="DP11" s="1027"/>
      <c r="DQ11" s="1025"/>
      <c r="DR11" s="1026"/>
      <c r="DS11" s="1026"/>
      <c r="DT11" s="1026"/>
      <c r="DU11" s="1027"/>
      <c r="DV11" s="1028"/>
      <c r="DW11" s="1029"/>
      <c r="DX11" s="1029"/>
      <c r="DY11" s="1029"/>
      <c r="DZ11" s="1030"/>
      <c r="EA11" s="234"/>
    </row>
    <row r="12" spans="1:131" s="235" customFormat="1" ht="26.25" customHeight="1" x14ac:dyDescent="0.15">
      <c r="A12" s="238">
        <v>6</v>
      </c>
      <c r="B12" s="1066"/>
      <c r="C12" s="1067"/>
      <c r="D12" s="1067"/>
      <c r="E12" s="1067"/>
      <c r="F12" s="1067"/>
      <c r="G12" s="1067"/>
      <c r="H12" s="1067"/>
      <c r="I12" s="1067"/>
      <c r="J12" s="1067"/>
      <c r="K12" s="1067"/>
      <c r="L12" s="1067"/>
      <c r="M12" s="1067"/>
      <c r="N12" s="1067"/>
      <c r="O12" s="1067"/>
      <c r="P12" s="1068"/>
      <c r="Q12" s="1074"/>
      <c r="R12" s="1075"/>
      <c r="S12" s="1075"/>
      <c r="T12" s="1075"/>
      <c r="U12" s="1075"/>
      <c r="V12" s="1075"/>
      <c r="W12" s="1075"/>
      <c r="X12" s="1075"/>
      <c r="Y12" s="1075"/>
      <c r="Z12" s="1075"/>
      <c r="AA12" s="1075"/>
      <c r="AB12" s="1075"/>
      <c r="AC12" s="1075"/>
      <c r="AD12" s="1075"/>
      <c r="AE12" s="1076"/>
      <c r="AF12" s="1071"/>
      <c r="AG12" s="1072"/>
      <c r="AH12" s="1072"/>
      <c r="AI12" s="1072"/>
      <c r="AJ12" s="1073"/>
      <c r="AK12" s="1116"/>
      <c r="AL12" s="1117"/>
      <c r="AM12" s="1117"/>
      <c r="AN12" s="1117"/>
      <c r="AO12" s="1117"/>
      <c r="AP12" s="1117"/>
      <c r="AQ12" s="1117"/>
      <c r="AR12" s="1117"/>
      <c r="AS12" s="1117"/>
      <c r="AT12" s="1117"/>
      <c r="AU12" s="1118"/>
      <c r="AV12" s="1118"/>
      <c r="AW12" s="1118"/>
      <c r="AX12" s="1118"/>
      <c r="AY12" s="1119"/>
      <c r="AZ12" s="232"/>
      <c r="BA12" s="232"/>
      <c r="BB12" s="232"/>
      <c r="BC12" s="232"/>
      <c r="BD12" s="232"/>
      <c r="BE12" s="233"/>
      <c r="BF12" s="233"/>
      <c r="BG12" s="233"/>
      <c r="BH12" s="233"/>
      <c r="BI12" s="233"/>
      <c r="BJ12" s="233"/>
      <c r="BK12" s="233"/>
      <c r="BL12" s="233"/>
      <c r="BM12" s="233"/>
      <c r="BN12" s="233"/>
      <c r="BO12" s="233"/>
      <c r="BP12" s="233"/>
      <c r="BQ12" s="238">
        <v>6</v>
      </c>
      <c r="BR12" s="239"/>
      <c r="BS12" s="1028" t="s">
        <v>600</v>
      </c>
      <c r="BT12" s="1029"/>
      <c r="BU12" s="1029"/>
      <c r="BV12" s="1029"/>
      <c r="BW12" s="1029"/>
      <c r="BX12" s="1029"/>
      <c r="BY12" s="1029"/>
      <c r="BZ12" s="1029"/>
      <c r="CA12" s="1029"/>
      <c r="CB12" s="1029"/>
      <c r="CC12" s="1029"/>
      <c r="CD12" s="1029"/>
      <c r="CE12" s="1029"/>
      <c r="CF12" s="1029"/>
      <c r="CG12" s="1050"/>
      <c r="CH12" s="1025">
        <v>2</v>
      </c>
      <c r="CI12" s="1026"/>
      <c r="CJ12" s="1026"/>
      <c r="CK12" s="1026"/>
      <c r="CL12" s="1027"/>
      <c r="CM12" s="1025">
        <v>48</v>
      </c>
      <c r="CN12" s="1026"/>
      <c r="CO12" s="1026"/>
      <c r="CP12" s="1026"/>
      <c r="CQ12" s="1027"/>
      <c r="CR12" s="1025">
        <v>47</v>
      </c>
      <c r="CS12" s="1026"/>
      <c r="CT12" s="1026"/>
      <c r="CU12" s="1026"/>
      <c r="CV12" s="1027"/>
      <c r="CW12" s="1025"/>
      <c r="CX12" s="1026"/>
      <c r="CY12" s="1026"/>
      <c r="CZ12" s="1026"/>
      <c r="DA12" s="1027"/>
      <c r="DB12" s="1025"/>
      <c r="DC12" s="1026"/>
      <c r="DD12" s="1026"/>
      <c r="DE12" s="1026"/>
      <c r="DF12" s="1027"/>
      <c r="DG12" s="1025"/>
      <c r="DH12" s="1026"/>
      <c r="DI12" s="1026"/>
      <c r="DJ12" s="1026"/>
      <c r="DK12" s="1027"/>
      <c r="DL12" s="1025"/>
      <c r="DM12" s="1026"/>
      <c r="DN12" s="1026"/>
      <c r="DO12" s="1026"/>
      <c r="DP12" s="1027"/>
      <c r="DQ12" s="1025"/>
      <c r="DR12" s="1026"/>
      <c r="DS12" s="1026"/>
      <c r="DT12" s="1026"/>
      <c r="DU12" s="1027"/>
      <c r="DV12" s="1028"/>
      <c r="DW12" s="1029"/>
      <c r="DX12" s="1029"/>
      <c r="DY12" s="1029"/>
      <c r="DZ12" s="1030"/>
      <c r="EA12" s="234"/>
    </row>
    <row r="13" spans="1:131" s="235" customFormat="1" ht="26.25" customHeight="1" x14ac:dyDescent="0.15">
      <c r="A13" s="238">
        <v>7</v>
      </c>
      <c r="B13" s="1066"/>
      <c r="C13" s="1067"/>
      <c r="D13" s="1067"/>
      <c r="E13" s="1067"/>
      <c r="F13" s="1067"/>
      <c r="G13" s="1067"/>
      <c r="H13" s="1067"/>
      <c r="I13" s="1067"/>
      <c r="J13" s="1067"/>
      <c r="K13" s="1067"/>
      <c r="L13" s="1067"/>
      <c r="M13" s="1067"/>
      <c r="N13" s="1067"/>
      <c r="O13" s="1067"/>
      <c r="P13" s="1068"/>
      <c r="Q13" s="1074"/>
      <c r="R13" s="1075"/>
      <c r="S13" s="1075"/>
      <c r="T13" s="1075"/>
      <c r="U13" s="1075"/>
      <c r="V13" s="1075"/>
      <c r="W13" s="1075"/>
      <c r="X13" s="1075"/>
      <c r="Y13" s="1075"/>
      <c r="Z13" s="1075"/>
      <c r="AA13" s="1075"/>
      <c r="AB13" s="1075"/>
      <c r="AC13" s="1075"/>
      <c r="AD13" s="1075"/>
      <c r="AE13" s="1076"/>
      <c r="AF13" s="1071"/>
      <c r="AG13" s="1072"/>
      <c r="AH13" s="1072"/>
      <c r="AI13" s="1072"/>
      <c r="AJ13" s="1073"/>
      <c r="AK13" s="1116"/>
      <c r="AL13" s="1117"/>
      <c r="AM13" s="1117"/>
      <c r="AN13" s="1117"/>
      <c r="AO13" s="1117"/>
      <c r="AP13" s="1117"/>
      <c r="AQ13" s="1117"/>
      <c r="AR13" s="1117"/>
      <c r="AS13" s="1117"/>
      <c r="AT13" s="1117"/>
      <c r="AU13" s="1118"/>
      <c r="AV13" s="1118"/>
      <c r="AW13" s="1118"/>
      <c r="AX13" s="1118"/>
      <c r="AY13" s="1119"/>
      <c r="AZ13" s="232"/>
      <c r="BA13" s="232"/>
      <c r="BB13" s="232"/>
      <c r="BC13" s="232"/>
      <c r="BD13" s="232"/>
      <c r="BE13" s="233"/>
      <c r="BF13" s="233"/>
      <c r="BG13" s="233"/>
      <c r="BH13" s="233"/>
      <c r="BI13" s="233"/>
      <c r="BJ13" s="233"/>
      <c r="BK13" s="233"/>
      <c r="BL13" s="233"/>
      <c r="BM13" s="233"/>
      <c r="BN13" s="233"/>
      <c r="BO13" s="233"/>
      <c r="BP13" s="233"/>
      <c r="BQ13" s="238">
        <v>7</v>
      </c>
      <c r="BR13" s="239"/>
      <c r="BS13" s="1028" t="s">
        <v>601</v>
      </c>
      <c r="BT13" s="1029"/>
      <c r="BU13" s="1029"/>
      <c r="BV13" s="1029"/>
      <c r="BW13" s="1029"/>
      <c r="BX13" s="1029"/>
      <c r="BY13" s="1029"/>
      <c r="BZ13" s="1029"/>
      <c r="CA13" s="1029"/>
      <c r="CB13" s="1029"/>
      <c r="CC13" s="1029"/>
      <c r="CD13" s="1029"/>
      <c r="CE13" s="1029"/>
      <c r="CF13" s="1029"/>
      <c r="CG13" s="1050"/>
      <c r="CH13" s="1025">
        <v>-1</v>
      </c>
      <c r="CI13" s="1026"/>
      <c r="CJ13" s="1026"/>
      <c r="CK13" s="1026"/>
      <c r="CL13" s="1027"/>
      <c r="CM13" s="1025">
        <v>111</v>
      </c>
      <c r="CN13" s="1026"/>
      <c r="CO13" s="1026"/>
      <c r="CP13" s="1026"/>
      <c r="CQ13" s="1027"/>
      <c r="CR13" s="1025">
        <v>11</v>
      </c>
      <c r="CS13" s="1026"/>
      <c r="CT13" s="1026"/>
      <c r="CU13" s="1026"/>
      <c r="CV13" s="1027"/>
      <c r="CW13" s="1025">
        <v>5</v>
      </c>
      <c r="CX13" s="1026"/>
      <c r="CY13" s="1026"/>
      <c r="CZ13" s="1026"/>
      <c r="DA13" s="1027"/>
      <c r="DB13" s="1025"/>
      <c r="DC13" s="1026"/>
      <c r="DD13" s="1026"/>
      <c r="DE13" s="1026"/>
      <c r="DF13" s="1027"/>
      <c r="DG13" s="1025"/>
      <c r="DH13" s="1026"/>
      <c r="DI13" s="1026"/>
      <c r="DJ13" s="1026"/>
      <c r="DK13" s="1027"/>
      <c r="DL13" s="1025"/>
      <c r="DM13" s="1026"/>
      <c r="DN13" s="1026"/>
      <c r="DO13" s="1026"/>
      <c r="DP13" s="1027"/>
      <c r="DQ13" s="1025"/>
      <c r="DR13" s="1026"/>
      <c r="DS13" s="1026"/>
      <c r="DT13" s="1026"/>
      <c r="DU13" s="1027"/>
      <c r="DV13" s="1028"/>
      <c r="DW13" s="1029"/>
      <c r="DX13" s="1029"/>
      <c r="DY13" s="1029"/>
      <c r="DZ13" s="1030"/>
      <c r="EA13" s="234"/>
    </row>
    <row r="14" spans="1:131" s="235" customFormat="1" ht="26.25" customHeight="1" x14ac:dyDescent="0.15">
      <c r="A14" s="238">
        <v>8</v>
      </c>
      <c r="B14" s="1066"/>
      <c r="C14" s="1067"/>
      <c r="D14" s="1067"/>
      <c r="E14" s="1067"/>
      <c r="F14" s="1067"/>
      <c r="G14" s="1067"/>
      <c r="H14" s="1067"/>
      <c r="I14" s="1067"/>
      <c r="J14" s="1067"/>
      <c r="K14" s="1067"/>
      <c r="L14" s="1067"/>
      <c r="M14" s="1067"/>
      <c r="N14" s="1067"/>
      <c r="O14" s="1067"/>
      <c r="P14" s="1068"/>
      <c r="Q14" s="1074"/>
      <c r="R14" s="1075"/>
      <c r="S14" s="1075"/>
      <c r="T14" s="1075"/>
      <c r="U14" s="1075"/>
      <c r="V14" s="1075"/>
      <c r="W14" s="1075"/>
      <c r="X14" s="1075"/>
      <c r="Y14" s="1075"/>
      <c r="Z14" s="1075"/>
      <c r="AA14" s="1075"/>
      <c r="AB14" s="1075"/>
      <c r="AC14" s="1075"/>
      <c r="AD14" s="1075"/>
      <c r="AE14" s="1076"/>
      <c r="AF14" s="1071"/>
      <c r="AG14" s="1072"/>
      <c r="AH14" s="1072"/>
      <c r="AI14" s="1072"/>
      <c r="AJ14" s="1073"/>
      <c r="AK14" s="1116"/>
      <c r="AL14" s="1117"/>
      <c r="AM14" s="1117"/>
      <c r="AN14" s="1117"/>
      <c r="AO14" s="1117"/>
      <c r="AP14" s="1117"/>
      <c r="AQ14" s="1117"/>
      <c r="AR14" s="1117"/>
      <c r="AS14" s="1117"/>
      <c r="AT14" s="1117"/>
      <c r="AU14" s="1118"/>
      <c r="AV14" s="1118"/>
      <c r="AW14" s="1118"/>
      <c r="AX14" s="1118"/>
      <c r="AY14" s="1119"/>
      <c r="AZ14" s="232"/>
      <c r="BA14" s="232"/>
      <c r="BB14" s="232"/>
      <c r="BC14" s="232"/>
      <c r="BD14" s="232"/>
      <c r="BE14" s="233"/>
      <c r="BF14" s="233"/>
      <c r="BG14" s="233"/>
      <c r="BH14" s="233"/>
      <c r="BI14" s="233"/>
      <c r="BJ14" s="233"/>
      <c r="BK14" s="233"/>
      <c r="BL14" s="233"/>
      <c r="BM14" s="233"/>
      <c r="BN14" s="233"/>
      <c r="BO14" s="233"/>
      <c r="BP14" s="233"/>
      <c r="BQ14" s="238">
        <v>8</v>
      </c>
      <c r="BR14" s="239"/>
      <c r="BS14" s="1028" t="s">
        <v>602</v>
      </c>
      <c r="BT14" s="1029"/>
      <c r="BU14" s="1029"/>
      <c r="BV14" s="1029"/>
      <c r="BW14" s="1029"/>
      <c r="BX14" s="1029"/>
      <c r="BY14" s="1029"/>
      <c r="BZ14" s="1029"/>
      <c r="CA14" s="1029"/>
      <c r="CB14" s="1029"/>
      <c r="CC14" s="1029"/>
      <c r="CD14" s="1029"/>
      <c r="CE14" s="1029"/>
      <c r="CF14" s="1029"/>
      <c r="CG14" s="1050"/>
      <c r="CH14" s="1025">
        <v>5</v>
      </c>
      <c r="CI14" s="1026"/>
      <c r="CJ14" s="1026"/>
      <c r="CK14" s="1026"/>
      <c r="CL14" s="1027"/>
      <c r="CM14" s="1025">
        <v>75</v>
      </c>
      <c r="CN14" s="1026"/>
      <c r="CO14" s="1026"/>
      <c r="CP14" s="1026"/>
      <c r="CQ14" s="1027"/>
      <c r="CR14" s="1025">
        <v>5</v>
      </c>
      <c r="CS14" s="1026"/>
      <c r="CT14" s="1026"/>
      <c r="CU14" s="1026"/>
      <c r="CV14" s="1027"/>
      <c r="CW14" s="1025"/>
      <c r="CX14" s="1026"/>
      <c r="CY14" s="1026"/>
      <c r="CZ14" s="1026"/>
      <c r="DA14" s="1027"/>
      <c r="DB14" s="1025"/>
      <c r="DC14" s="1026"/>
      <c r="DD14" s="1026"/>
      <c r="DE14" s="1026"/>
      <c r="DF14" s="1027"/>
      <c r="DG14" s="1025"/>
      <c r="DH14" s="1026"/>
      <c r="DI14" s="1026"/>
      <c r="DJ14" s="1026"/>
      <c r="DK14" s="1027"/>
      <c r="DL14" s="1025"/>
      <c r="DM14" s="1026"/>
      <c r="DN14" s="1026"/>
      <c r="DO14" s="1026"/>
      <c r="DP14" s="1027"/>
      <c r="DQ14" s="1025"/>
      <c r="DR14" s="1026"/>
      <c r="DS14" s="1026"/>
      <c r="DT14" s="1026"/>
      <c r="DU14" s="1027"/>
      <c r="DV14" s="1028"/>
      <c r="DW14" s="1029"/>
      <c r="DX14" s="1029"/>
      <c r="DY14" s="1029"/>
      <c r="DZ14" s="1030"/>
      <c r="EA14" s="234"/>
    </row>
    <row r="15" spans="1:131" s="235" customFormat="1" ht="26.25" customHeight="1" x14ac:dyDescent="0.15">
      <c r="A15" s="238">
        <v>9</v>
      </c>
      <c r="B15" s="1066"/>
      <c r="C15" s="1067"/>
      <c r="D15" s="1067"/>
      <c r="E15" s="1067"/>
      <c r="F15" s="1067"/>
      <c r="G15" s="1067"/>
      <c r="H15" s="1067"/>
      <c r="I15" s="1067"/>
      <c r="J15" s="1067"/>
      <c r="K15" s="1067"/>
      <c r="L15" s="1067"/>
      <c r="M15" s="1067"/>
      <c r="N15" s="1067"/>
      <c r="O15" s="1067"/>
      <c r="P15" s="1068"/>
      <c r="Q15" s="1074"/>
      <c r="R15" s="1075"/>
      <c r="S15" s="1075"/>
      <c r="T15" s="1075"/>
      <c r="U15" s="1075"/>
      <c r="V15" s="1075"/>
      <c r="W15" s="1075"/>
      <c r="X15" s="1075"/>
      <c r="Y15" s="1075"/>
      <c r="Z15" s="1075"/>
      <c r="AA15" s="1075"/>
      <c r="AB15" s="1075"/>
      <c r="AC15" s="1075"/>
      <c r="AD15" s="1075"/>
      <c r="AE15" s="1076"/>
      <c r="AF15" s="1071"/>
      <c r="AG15" s="1072"/>
      <c r="AH15" s="1072"/>
      <c r="AI15" s="1072"/>
      <c r="AJ15" s="1073"/>
      <c r="AK15" s="1116"/>
      <c r="AL15" s="1117"/>
      <c r="AM15" s="1117"/>
      <c r="AN15" s="1117"/>
      <c r="AO15" s="1117"/>
      <c r="AP15" s="1117"/>
      <c r="AQ15" s="1117"/>
      <c r="AR15" s="1117"/>
      <c r="AS15" s="1117"/>
      <c r="AT15" s="1117"/>
      <c r="AU15" s="1118"/>
      <c r="AV15" s="1118"/>
      <c r="AW15" s="1118"/>
      <c r="AX15" s="1118"/>
      <c r="AY15" s="1119"/>
      <c r="AZ15" s="232"/>
      <c r="BA15" s="232"/>
      <c r="BB15" s="232"/>
      <c r="BC15" s="232"/>
      <c r="BD15" s="232"/>
      <c r="BE15" s="233"/>
      <c r="BF15" s="233"/>
      <c r="BG15" s="233"/>
      <c r="BH15" s="233"/>
      <c r="BI15" s="233"/>
      <c r="BJ15" s="233"/>
      <c r="BK15" s="233"/>
      <c r="BL15" s="233"/>
      <c r="BM15" s="233"/>
      <c r="BN15" s="233"/>
      <c r="BO15" s="233"/>
      <c r="BP15" s="233"/>
      <c r="BQ15" s="238">
        <v>9</v>
      </c>
      <c r="BR15" s="239"/>
      <c r="BS15" s="1028"/>
      <c r="BT15" s="1029"/>
      <c r="BU15" s="1029"/>
      <c r="BV15" s="1029"/>
      <c r="BW15" s="1029"/>
      <c r="BX15" s="1029"/>
      <c r="BY15" s="1029"/>
      <c r="BZ15" s="1029"/>
      <c r="CA15" s="1029"/>
      <c r="CB15" s="1029"/>
      <c r="CC15" s="1029"/>
      <c r="CD15" s="1029"/>
      <c r="CE15" s="1029"/>
      <c r="CF15" s="1029"/>
      <c r="CG15" s="1050"/>
      <c r="CH15" s="1025"/>
      <c r="CI15" s="1026"/>
      <c r="CJ15" s="1026"/>
      <c r="CK15" s="1026"/>
      <c r="CL15" s="1027"/>
      <c r="CM15" s="1025"/>
      <c r="CN15" s="1026"/>
      <c r="CO15" s="1026"/>
      <c r="CP15" s="1026"/>
      <c r="CQ15" s="1027"/>
      <c r="CR15" s="1025"/>
      <c r="CS15" s="1026"/>
      <c r="CT15" s="1026"/>
      <c r="CU15" s="1026"/>
      <c r="CV15" s="1027"/>
      <c r="CW15" s="1025"/>
      <c r="CX15" s="1026"/>
      <c r="CY15" s="1026"/>
      <c r="CZ15" s="1026"/>
      <c r="DA15" s="1027"/>
      <c r="DB15" s="1025"/>
      <c r="DC15" s="1026"/>
      <c r="DD15" s="1026"/>
      <c r="DE15" s="1026"/>
      <c r="DF15" s="1027"/>
      <c r="DG15" s="1025"/>
      <c r="DH15" s="1026"/>
      <c r="DI15" s="1026"/>
      <c r="DJ15" s="1026"/>
      <c r="DK15" s="1027"/>
      <c r="DL15" s="1025"/>
      <c r="DM15" s="1026"/>
      <c r="DN15" s="1026"/>
      <c r="DO15" s="1026"/>
      <c r="DP15" s="1027"/>
      <c r="DQ15" s="1025"/>
      <c r="DR15" s="1026"/>
      <c r="DS15" s="1026"/>
      <c r="DT15" s="1026"/>
      <c r="DU15" s="1027"/>
      <c r="DV15" s="1028"/>
      <c r="DW15" s="1029"/>
      <c r="DX15" s="1029"/>
      <c r="DY15" s="1029"/>
      <c r="DZ15" s="1030"/>
      <c r="EA15" s="234"/>
    </row>
    <row r="16" spans="1:131" s="235" customFormat="1" ht="26.25" customHeight="1" x14ac:dyDescent="0.15">
      <c r="A16" s="238">
        <v>10</v>
      </c>
      <c r="B16" s="1066"/>
      <c r="C16" s="1067"/>
      <c r="D16" s="1067"/>
      <c r="E16" s="1067"/>
      <c r="F16" s="1067"/>
      <c r="G16" s="1067"/>
      <c r="H16" s="1067"/>
      <c r="I16" s="1067"/>
      <c r="J16" s="1067"/>
      <c r="K16" s="1067"/>
      <c r="L16" s="1067"/>
      <c r="M16" s="1067"/>
      <c r="N16" s="1067"/>
      <c r="O16" s="1067"/>
      <c r="P16" s="1068"/>
      <c r="Q16" s="1074"/>
      <c r="R16" s="1075"/>
      <c r="S16" s="1075"/>
      <c r="T16" s="1075"/>
      <c r="U16" s="1075"/>
      <c r="V16" s="1075"/>
      <c r="W16" s="1075"/>
      <c r="X16" s="1075"/>
      <c r="Y16" s="1075"/>
      <c r="Z16" s="1075"/>
      <c r="AA16" s="1075"/>
      <c r="AB16" s="1075"/>
      <c r="AC16" s="1075"/>
      <c r="AD16" s="1075"/>
      <c r="AE16" s="1076"/>
      <c r="AF16" s="1071"/>
      <c r="AG16" s="1072"/>
      <c r="AH16" s="1072"/>
      <c r="AI16" s="1072"/>
      <c r="AJ16" s="1073"/>
      <c r="AK16" s="1116"/>
      <c r="AL16" s="1117"/>
      <c r="AM16" s="1117"/>
      <c r="AN16" s="1117"/>
      <c r="AO16" s="1117"/>
      <c r="AP16" s="1117"/>
      <c r="AQ16" s="1117"/>
      <c r="AR16" s="1117"/>
      <c r="AS16" s="1117"/>
      <c r="AT16" s="1117"/>
      <c r="AU16" s="1118"/>
      <c r="AV16" s="1118"/>
      <c r="AW16" s="1118"/>
      <c r="AX16" s="1118"/>
      <c r="AY16" s="1119"/>
      <c r="AZ16" s="232"/>
      <c r="BA16" s="232"/>
      <c r="BB16" s="232"/>
      <c r="BC16" s="232"/>
      <c r="BD16" s="232"/>
      <c r="BE16" s="233"/>
      <c r="BF16" s="233"/>
      <c r="BG16" s="233"/>
      <c r="BH16" s="233"/>
      <c r="BI16" s="233"/>
      <c r="BJ16" s="233"/>
      <c r="BK16" s="233"/>
      <c r="BL16" s="233"/>
      <c r="BM16" s="233"/>
      <c r="BN16" s="233"/>
      <c r="BO16" s="233"/>
      <c r="BP16" s="233"/>
      <c r="BQ16" s="238">
        <v>10</v>
      </c>
      <c r="BR16" s="239"/>
      <c r="BS16" s="1028"/>
      <c r="BT16" s="1029"/>
      <c r="BU16" s="1029"/>
      <c r="BV16" s="1029"/>
      <c r="BW16" s="1029"/>
      <c r="BX16" s="1029"/>
      <c r="BY16" s="1029"/>
      <c r="BZ16" s="1029"/>
      <c r="CA16" s="1029"/>
      <c r="CB16" s="1029"/>
      <c r="CC16" s="1029"/>
      <c r="CD16" s="1029"/>
      <c r="CE16" s="1029"/>
      <c r="CF16" s="1029"/>
      <c r="CG16" s="1050"/>
      <c r="CH16" s="1025"/>
      <c r="CI16" s="1026"/>
      <c r="CJ16" s="1026"/>
      <c r="CK16" s="1026"/>
      <c r="CL16" s="1027"/>
      <c r="CM16" s="1025"/>
      <c r="CN16" s="1026"/>
      <c r="CO16" s="1026"/>
      <c r="CP16" s="1026"/>
      <c r="CQ16" s="1027"/>
      <c r="CR16" s="1025"/>
      <c r="CS16" s="1026"/>
      <c r="CT16" s="1026"/>
      <c r="CU16" s="1026"/>
      <c r="CV16" s="1027"/>
      <c r="CW16" s="1025"/>
      <c r="CX16" s="1026"/>
      <c r="CY16" s="1026"/>
      <c r="CZ16" s="1026"/>
      <c r="DA16" s="1027"/>
      <c r="DB16" s="1025"/>
      <c r="DC16" s="1026"/>
      <c r="DD16" s="1026"/>
      <c r="DE16" s="1026"/>
      <c r="DF16" s="1027"/>
      <c r="DG16" s="1025"/>
      <c r="DH16" s="1026"/>
      <c r="DI16" s="1026"/>
      <c r="DJ16" s="1026"/>
      <c r="DK16" s="1027"/>
      <c r="DL16" s="1025"/>
      <c r="DM16" s="1026"/>
      <c r="DN16" s="1026"/>
      <c r="DO16" s="1026"/>
      <c r="DP16" s="1027"/>
      <c r="DQ16" s="1025"/>
      <c r="DR16" s="1026"/>
      <c r="DS16" s="1026"/>
      <c r="DT16" s="1026"/>
      <c r="DU16" s="1027"/>
      <c r="DV16" s="1028"/>
      <c r="DW16" s="1029"/>
      <c r="DX16" s="1029"/>
      <c r="DY16" s="1029"/>
      <c r="DZ16" s="1030"/>
      <c r="EA16" s="234"/>
    </row>
    <row r="17" spans="1:131" s="235" customFormat="1" ht="26.25" customHeight="1" x14ac:dyDescent="0.15">
      <c r="A17" s="238">
        <v>11</v>
      </c>
      <c r="B17" s="1066"/>
      <c r="C17" s="1067"/>
      <c r="D17" s="1067"/>
      <c r="E17" s="1067"/>
      <c r="F17" s="1067"/>
      <c r="G17" s="1067"/>
      <c r="H17" s="1067"/>
      <c r="I17" s="1067"/>
      <c r="J17" s="1067"/>
      <c r="K17" s="1067"/>
      <c r="L17" s="1067"/>
      <c r="M17" s="1067"/>
      <c r="N17" s="1067"/>
      <c r="O17" s="1067"/>
      <c r="P17" s="1068"/>
      <c r="Q17" s="1074"/>
      <c r="R17" s="1075"/>
      <c r="S17" s="1075"/>
      <c r="T17" s="1075"/>
      <c r="U17" s="1075"/>
      <c r="V17" s="1075"/>
      <c r="W17" s="1075"/>
      <c r="X17" s="1075"/>
      <c r="Y17" s="1075"/>
      <c r="Z17" s="1075"/>
      <c r="AA17" s="1075"/>
      <c r="AB17" s="1075"/>
      <c r="AC17" s="1075"/>
      <c r="AD17" s="1075"/>
      <c r="AE17" s="1076"/>
      <c r="AF17" s="1071"/>
      <c r="AG17" s="1072"/>
      <c r="AH17" s="1072"/>
      <c r="AI17" s="1072"/>
      <c r="AJ17" s="1073"/>
      <c r="AK17" s="1116"/>
      <c r="AL17" s="1117"/>
      <c r="AM17" s="1117"/>
      <c r="AN17" s="1117"/>
      <c r="AO17" s="1117"/>
      <c r="AP17" s="1117"/>
      <c r="AQ17" s="1117"/>
      <c r="AR17" s="1117"/>
      <c r="AS17" s="1117"/>
      <c r="AT17" s="1117"/>
      <c r="AU17" s="1118"/>
      <c r="AV17" s="1118"/>
      <c r="AW17" s="1118"/>
      <c r="AX17" s="1118"/>
      <c r="AY17" s="1119"/>
      <c r="AZ17" s="232"/>
      <c r="BA17" s="232"/>
      <c r="BB17" s="232"/>
      <c r="BC17" s="232"/>
      <c r="BD17" s="232"/>
      <c r="BE17" s="233"/>
      <c r="BF17" s="233"/>
      <c r="BG17" s="233"/>
      <c r="BH17" s="233"/>
      <c r="BI17" s="233"/>
      <c r="BJ17" s="233"/>
      <c r="BK17" s="233"/>
      <c r="BL17" s="233"/>
      <c r="BM17" s="233"/>
      <c r="BN17" s="233"/>
      <c r="BO17" s="233"/>
      <c r="BP17" s="233"/>
      <c r="BQ17" s="238">
        <v>11</v>
      </c>
      <c r="BR17" s="239"/>
      <c r="BS17" s="1028"/>
      <c r="BT17" s="1029"/>
      <c r="BU17" s="1029"/>
      <c r="BV17" s="1029"/>
      <c r="BW17" s="1029"/>
      <c r="BX17" s="1029"/>
      <c r="BY17" s="1029"/>
      <c r="BZ17" s="1029"/>
      <c r="CA17" s="1029"/>
      <c r="CB17" s="1029"/>
      <c r="CC17" s="1029"/>
      <c r="CD17" s="1029"/>
      <c r="CE17" s="1029"/>
      <c r="CF17" s="1029"/>
      <c r="CG17" s="1050"/>
      <c r="CH17" s="1025"/>
      <c r="CI17" s="1026"/>
      <c r="CJ17" s="1026"/>
      <c r="CK17" s="1026"/>
      <c r="CL17" s="1027"/>
      <c r="CM17" s="1025"/>
      <c r="CN17" s="1026"/>
      <c r="CO17" s="1026"/>
      <c r="CP17" s="1026"/>
      <c r="CQ17" s="1027"/>
      <c r="CR17" s="1025"/>
      <c r="CS17" s="1026"/>
      <c r="CT17" s="1026"/>
      <c r="CU17" s="1026"/>
      <c r="CV17" s="1027"/>
      <c r="CW17" s="1025"/>
      <c r="CX17" s="1026"/>
      <c r="CY17" s="1026"/>
      <c r="CZ17" s="1026"/>
      <c r="DA17" s="1027"/>
      <c r="DB17" s="1025"/>
      <c r="DC17" s="1026"/>
      <c r="DD17" s="1026"/>
      <c r="DE17" s="1026"/>
      <c r="DF17" s="1027"/>
      <c r="DG17" s="1025"/>
      <c r="DH17" s="1026"/>
      <c r="DI17" s="1026"/>
      <c r="DJ17" s="1026"/>
      <c r="DK17" s="1027"/>
      <c r="DL17" s="1025"/>
      <c r="DM17" s="1026"/>
      <c r="DN17" s="1026"/>
      <c r="DO17" s="1026"/>
      <c r="DP17" s="1027"/>
      <c r="DQ17" s="1025"/>
      <c r="DR17" s="1026"/>
      <c r="DS17" s="1026"/>
      <c r="DT17" s="1026"/>
      <c r="DU17" s="1027"/>
      <c r="DV17" s="1028"/>
      <c r="DW17" s="1029"/>
      <c r="DX17" s="1029"/>
      <c r="DY17" s="1029"/>
      <c r="DZ17" s="1030"/>
      <c r="EA17" s="234"/>
    </row>
    <row r="18" spans="1:131" s="235" customFormat="1" ht="26.25" customHeight="1" x14ac:dyDescent="0.15">
      <c r="A18" s="238">
        <v>12</v>
      </c>
      <c r="B18" s="1066"/>
      <c r="C18" s="1067"/>
      <c r="D18" s="1067"/>
      <c r="E18" s="1067"/>
      <c r="F18" s="1067"/>
      <c r="G18" s="1067"/>
      <c r="H18" s="1067"/>
      <c r="I18" s="1067"/>
      <c r="J18" s="1067"/>
      <c r="K18" s="1067"/>
      <c r="L18" s="1067"/>
      <c r="M18" s="1067"/>
      <c r="N18" s="1067"/>
      <c r="O18" s="1067"/>
      <c r="P18" s="1068"/>
      <c r="Q18" s="1074"/>
      <c r="R18" s="1075"/>
      <c r="S18" s="1075"/>
      <c r="T18" s="1075"/>
      <c r="U18" s="1075"/>
      <c r="V18" s="1075"/>
      <c r="W18" s="1075"/>
      <c r="X18" s="1075"/>
      <c r="Y18" s="1075"/>
      <c r="Z18" s="1075"/>
      <c r="AA18" s="1075"/>
      <c r="AB18" s="1075"/>
      <c r="AC18" s="1075"/>
      <c r="AD18" s="1075"/>
      <c r="AE18" s="1076"/>
      <c r="AF18" s="1071"/>
      <c r="AG18" s="1072"/>
      <c r="AH18" s="1072"/>
      <c r="AI18" s="1072"/>
      <c r="AJ18" s="1073"/>
      <c r="AK18" s="1116"/>
      <c r="AL18" s="1117"/>
      <c r="AM18" s="1117"/>
      <c r="AN18" s="1117"/>
      <c r="AO18" s="1117"/>
      <c r="AP18" s="1117"/>
      <c r="AQ18" s="1117"/>
      <c r="AR18" s="1117"/>
      <c r="AS18" s="1117"/>
      <c r="AT18" s="1117"/>
      <c r="AU18" s="1118"/>
      <c r="AV18" s="1118"/>
      <c r="AW18" s="1118"/>
      <c r="AX18" s="1118"/>
      <c r="AY18" s="1119"/>
      <c r="AZ18" s="232"/>
      <c r="BA18" s="232"/>
      <c r="BB18" s="232"/>
      <c r="BC18" s="232"/>
      <c r="BD18" s="232"/>
      <c r="BE18" s="233"/>
      <c r="BF18" s="233"/>
      <c r="BG18" s="233"/>
      <c r="BH18" s="233"/>
      <c r="BI18" s="233"/>
      <c r="BJ18" s="233"/>
      <c r="BK18" s="233"/>
      <c r="BL18" s="233"/>
      <c r="BM18" s="233"/>
      <c r="BN18" s="233"/>
      <c r="BO18" s="233"/>
      <c r="BP18" s="233"/>
      <c r="BQ18" s="238">
        <v>12</v>
      </c>
      <c r="BR18" s="239"/>
      <c r="BS18" s="1028"/>
      <c r="BT18" s="1029"/>
      <c r="BU18" s="1029"/>
      <c r="BV18" s="1029"/>
      <c r="BW18" s="1029"/>
      <c r="BX18" s="1029"/>
      <c r="BY18" s="1029"/>
      <c r="BZ18" s="1029"/>
      <c r="CA18" s="1029"/>
      <c r="CB18" s="1029"/>
      <c r="CC18" s="1029"/>
      <c r="CD18" s="1029"/>
      <c r="CE18" s="1029"/>
      <c r="CF18" s="1029"/>
      <c r="CG18" s="1050"/>
      <c r="CH18" s="1025"/>
      <c r="CI18" s="1026"/>
      <c r="CJ18" s="1026"/>
      <c r="CK18" s="1026"/>
      <c r="CL18" s="1027"/>
      <c r="CM18" s="1025"/>
      <c r="CN18" s="1026"/>
      <c r="CO18" s="1026"/>
      <c r="CP18" s="1026"/>
      <c r="CQ18" s="1027"/>
      <c r="CR18" s="1025"/>
      <c r="CS18" s="1026"/>
      <c r="CT18" s="1026"/>
      <c r="CU18" s="1026"/>
      <c r="CV18" s="1027"/>
      <c r="CW18" s="1025"/>
      <c r="CX18" s="1026"/>
      <c r="CY18" s="1026"/>
      <c r="CZ18" s="1026"/>
      <c r="DA18" s="1027"/>
      <c r="DB18" s="1025"/>
      <c r="DC18" s="1026"/>
      <c r="DD18" s="1026"/>
      <c r="DE18" s="1026"/>
      <c r="DF18" s="1027"/>
      <c r="DG18" s="1025"/>
      <c r="DH18" s="1026"/>
      <c r="DI18" s="1026"/>
      <c r="DJ18" s="1026"/>
      <c r="DK18" s="1027"/>
      <c r="DL18" s="1025"/>
      <c r="DM18" s="1026"/>
      <c r="DN18" s="1026"/>
      <c r="DO18" s="1026"/>
      <c r="DP18" s="1027"/>
      <c r="DQ18" s="1025"/>
      <c r="DR18" s="1026"/>
      <c r="DS18" s="1026"/>
      <c r="DT18" s="1026"/>
      <c r="DU18" s="1027"/>
      <c r="DV18" s="1028"/>
      <c r="DW18" s="1029"/>
      <c r="DX18" s="1029"/>
      <c r="DY18" s="1029"/>
      <c r="DZ18" s="1030"/>
      <c r="EA18" s="234"/>
    </row>
    <row r="19" spans="1:131" s="235" customFormat="1" ht="26.25" customHeight="1" x14ac:dyDescent="0.15">
      <c r="A19" s="238">
        <v>13</v>
      </c>
      <c r="B19" s="1066"/>
      <c r="C19" s="1067"/>
      <c r="D19" s="1067"/>
      <c r="E19" s="1067"/>
      <c r="F19" s="1067"/>
      <c r="G19" s="1067"/>
      <c r="H19" s="1067"/>
      <c r="I19" s="1067"/>
      <c r="J19" s="1067"/>
      <c r="K19" s="1067"/>
      <c r="L19" s="1067"/>
      <c r="M19" s="1067"/>
      <c r="N19" s="1067"/>
      <c r="O19" s="1067"/>
      <c r="P19" s="1068"/>
      <c r="Q19" s="1074"/>
      <c r="R19" s="1075"/>
      <c r="S19" s="1075"/>
      <c r="T19" s="1075"/>
      <c r="U19" s="1075"/>
      <c r="V19" s="1075"/>
      <c r="W19" s="1075"/>
      <c r="X19" s="1075"/>
      <c r="Y19" s="1075"/>
      <c r="Z19" s="1075"/>
      <c r="AA19" s="1075"/>
      <c r="AB19" s="1075"/>
      <c r="AC19" s="1075"/>
      <c r="AD19" s="1075"/>
      <c r="AE19" s="1076"/>
      <c r="AF19" s="1071"/>
      <c r="AG19" s="1072"/>
      <c r="AH19" s="1072"/>
      <c r="AI19" s="1072"/>
      <c r="AJ19" s="1073"/>
      <c r="AK19" s="1116"/>
      <c r="AL19" s="1117"/>
      <c r="AM19" s="1117"/>
      <c r="AN19" s="1117"/>
      <c r="AO19" s="1117"/>
      <c r="AP19" s="1117"/>
      <c r="AQ19" s="1117"/>
      <c r="AR19" s="1117"/>
      <c r="AS19" s="1117"/>
      <c r="AT19" s="1117"/>
      <c r="AU19" s="1118"/>
      <c r="AV19" s="1118"/>
      <c r="AW19" s="1118"/>
      <c r="AX19" s="1118"/>
      <c r="AY19" s="1119"/>
      <c r="AZ19" s="232"/>
      <c r="BA19" s="232"/>
      <c r="BB19" s="232"/>
      <c r="BC19" s="232"/>
      <c r="BD19" s="232"/>
      <c r="BE19" s="233"/>
      <c r="BF19" s="233"/>
      <c r="BG19" s="233"/>
      <c r="BH19" s="233"/>
      <c r="BI19" s="233"/>
      <c r="BJ19" s="233"/>
      <c r="BK19" s="233"/>
      <c r="BL19" s="233"/>
      <c r="BM19" s="233"/>
      <c r="BN19" s="233"/>
      <c r="BO19" s="233"/>
      <c r="BP19" s="233"/>
      <c r="BQ19" s="238">
        <v>13</v>
      </c>
      <c r="BR19" s="239"/>
      <c r="BS19" s="1028"/>
      <c r="BT19" s="1029"/>
      <c r="BU19" s="1029"/>
      <c r="BV19" s="1029"/>
      <c r="BW19" s="1029"/>
      <c r="BX19" s="1029"/>
      <c r="BY19" s="1029"/>
      <c r="BZ19" s="1029"/>
      <c r="CA19" s="1029"/>
      <c r="CB19" s="1029"/>
      <c r="CC19" s="1029"/>
      <c r="CD19" s="1029"/>
      <c r="CE19" s="1029"/>
      <c r="CF19" s="1029"/>
      <c r="CG19" s="1050"/>
      <c r="CH19" s="1025"/>
      <c r="CI19" s="1026"/>
      <c r="CJ19" s="1026"/>
      <c r="CK19" s="1026"/>
      <c r="CL19" s="1027"/>
      <c r="CM19" s="1025"/>
      <c r="CN19" s="1026"/>
      <c r="CO19" s="1026"/>
      <c r="CP19" s="1026"/>
      <c r="CQ19" s="1027"/>
      <c r="CR19" s="1025"/>
      <c r="CS19" s="1026"/>
      <c r="CT19" s="1026"/>
      <c r="CU19" s="1026"/>
      <c r="CV19" s="1027"/>
      <c r="CW19" s="1025"/>
      <c r="CX19" s="1026"/>
      <c r="CY19" s="1026"/>
      <c r="CZ19" s="1026"/>
      <c r="DA19" s="1027"/>
      <c r="DB19" s="1025"/>
      <c r="DC19" s="1026"/>
      <c r="DD19" s="1026"/>
      <c r="DE19" s="1026"/>
      <c r="DF19" s="1027"/>
      <c r="DG19" s="1025"/>
      <c r="DH19" s="1026"/>
      <c r="DI19" s="1026"/>
      <c r="DJ19" s="1026"/>
      <c r="DK19" s="1027"/>
      <c r="DL19" s="1025"/>
      <c r="DM19" s="1026"/>
      <c r="DN19" s="1026"/>
      <c r="DO19" s="1026"/>
      <c r="DP19" s="1027"/>
      <c r="DQ19" s="1025"/>
      <c r="DR19" s="1026"/>
      <c r="DS19" s="1026"/>
      <c r="DT19" s="1026"/>
      <c r="DU19" s="1027"/>
      <c r="DV19" s="1028"/>
      <c r="DW19" s="1029"/>
      <c r="DX19" s="1029"/>
      <c r="DY19" s="1029"/>
      <c r="DZ19" s="1030"/>
      <c r="EA19" s="234"/>
    </row>
    <row r="20" spans="1:131" s="235" customFormat="1" ht="26.25" customHeight="1" x14ac:dyDescent="0.15">
      <c r="A20" s="238">
        <v>14</v>
      </c>
      <c r="B20" s="1066"/>
      <c r="C20" s="1067"/>
      <c r="D20" s="1067"/>
      <c r="E20" s="1067"/>
      <c r="F20" s="1067"/>
      <c r="G20" s="1067"/>
      <c r="H20" s="1067"/>
      <c r="I20" s="1067"/>
      <c r="J20" s="1067"/>
      <c r="K20" s="1067"/>
      <c r="L20" s="1067"/>
      <c r="M20" s="1067"/>
      <c r="N20" s="1067"/>
      <c r="O20" s="1067"/>
      <c r="P20" s="1068"/>
      <c r="Q20" s="1074"/>
      <c r="R20" s="1075"/>
      <c r="S20" s="1075"/>
      <c r="T20" s="1075"/>
      <c r="U20" s="1075"/>
      <c r="V20" s="1075"/>
      <c r="W20" s="1075"/>
      <c r="X20" s="1075"/>
      <c r="Y20" s="1075"/>
      <c r="Z20" s="1075"/>
      <c r="AA20" s="1075"/>
      <c r="AB20" s="1075"/>
      <c r="AC20" s="1075"/>
      <c r="AD20" s="1075"/>
      <c r="AE20" s="1076"/>
      <c r="AF20" s="1071"/>
      <c r="AG20" s="1072"/>
      <c r="AH20" s="1072"/>
      <c r="AI20" s="1072"/>
      <c r="AJ20" s="1073"/>
      <c r="AK20" s="1116"/>
      <c r="AL20" s="1117"/>
      <c r="AM20" s="1117"/>
      <c r="AN20" s="1117"/>
      <c r="AO20" s="1117"/>
      <c r="AP20" s="1117"/>
      <c r="AQ20" s="1117"/>
      <c r="AR20" s="1117"/>
      <c r="AS20" s="1117"/>
      <c r="AT20" s="1117"/>
      <c r="AU20" s="1118"/>
      <c r="AV20" s="1118"/>
      <c r="AW20" s="1118"/>
      <c r="AX20" s="1118"/>
      <c r="AY20" s="1119"/>
      <c r="AZ20" s="232"/>
      <c r="BA20" s="232"/>
      <c r="BB20" s="232"/>
      <c r="BC20" s="232"/>
      <c r="BD20" s="232"/>
      <c r="BE20" s="233"/>
      <c r="BF20" s="233"/>
      <c r="BG20" s="233"/>
      <c r="BH20" s="233"/>
      <c r="BI20" s="233"/>
      <c r="BJ20" s="233"/>
      <c r="BK20" s="233"/>
      <c r="BL20" s="233"/>
      <c r="BM20" s="233"/>
      <c r="BN20" s="233"/>
      <c r="BO20" s="233"/>
      <c r="BP20" s="233"/>
      <c r="BQ20" s="238">
        <v>14</v>
      </c>
      <c r="BR20" s="239"/>
      <c r="BS20" s="1028"/>
      <c r="BT20" s="1029"/>
      <c r="BU20" s="1029"/>
      <c r="BV20" s="1029"/>
      <c r="BW20" s="1029"/>
      <c r="BX20" s="1029"/>
      <c r="BY20" s="1029"/>
      <c r="BZ20" s="1029"/>
      <c r="CA20" s="1029"/>
      <c r="CB20" s="1029"/>
      <c r="CC20" s="1029"/>
      <c r="CD20" s="1029"/>
      <c r="CE20" s="1029"/>
      <c r="CF20" s="1029"/>
      <c r="CG20" s="1050"/>
      <c r="CH20" s="1025"/>
      <c r="CI20" s="1026"/>
      <c r="CJ20" s="1026"/>
      <c r="CK20" s="1026"/>
      <c r="CL20" s="1027"/>
      <c r="CM20" s="1025"/>
      <c r="CN20" s="1026"/>
      <c r="CO20" s="1026"/>
      <c r="CP20" s="1026"/>
      <c r="CQ20" s="1027"/>
      <c r="CR20" s="1025"/>
      <c r="CS20" s="1026"/>
      <c r="CT20" s="1026"/>
      <c r="CU20" s="1026"/>
      <c r="CV20" s="1027"/>
      <c r="CW20" s="1025"/>
      <c r="CX20" s="1026"/>
      <c r="CY20" s="1026"/>
      <c r="CZ20" s="1026"/>
      <c r="DA20" s="1027"/>
      <c r="DB20" s="1025"/>
      <c r="DC20" s="1026"/>
      <c r="DD20" s="1026"/>
      <c r="DE20" s="1026"/>
      <c r="DF20" s="1027"/>
      <c r="DG20" s="1025"/>
      <c r="DH20" s="1026"/>
      <c r="DI20" s="1026"/>
      <c r="DJ20" s="1026"/>
      <c r="DK20" s="1027"/>
      <c r="DL20" s="1025"/>
      <c r="DM20" s="1026"/>
      <c r="DN20" s="1026"/>
      <c r="DO20" s="1026"/>
      <c r="DP20" s="1027"/>
      <c r="DQ20" s="1025"/>
      <c r="DR20" s="1026"/>
      <c r="DS20" s="1026"/>
      <c r="DT20" s="1026"/>
      <c r="DU20" s="1027"/>
      <c r="DV20" s="1028"/>
      <c r="DW20" s="1029"/>
      <c r="DX20" s="1029"/>
      <c r="DY20" s="1029"/>
      <c r="DZ20" s="1030"/>
      <c r="EA20" s="234"/>
    </row>
    <row r="21" spans="1:131" s="235" customFormat="1" ht="26.25" customHeight="1" thickBot="1" x14ac:dyDescent="0.2">
      <c r="A21" s="238">
        <v>15</v>
      </c>
      <c r="B21" s="1066"/>
      <c r="C21" s="1067"/>
      <c r="D21" s="1067"/>
      <c r="E21" s="1067"/>
      <c r="F21" s="1067"/>
      <c r="G21" s="1067"/>
      <c r="H21" s="1067"/>
      <c r="I21" s="1067"/>
      <c r="J21" s="1067"/>
      <c r="K21" s="1067"/>
      <c r="L21" s="1067"/>
      <c r="M21" s="1067"/>
      <c r="N21" s="1067"/>
      <c r="O21" s="1067"/>
      <c r="P21" s="1068"/>
      <c r="Q21" s="1074"/>
      <c r="R21" s="1075"/>
      <c r="S21" s="1075"/>
      <c r="T21" s="1075"/>
      <c r="U21" s="1075"/>
      <c r="V21" s="1075"/>
      <c r="W21" s="1075"/>
      <c r="X21" s="1075"/>
      <c r="Y21" s="1075"/>
      <c r="Z21" s="1075"/>
      <c r="AA21" s="1075"/>
      <c r="AB21" s="1075"/>
      <c r="AC21" s="1075"/>
      <c r="AD21" s="1075"/>
      <c r="AE21" s="1076"/>
      <c r="AF21" s="1071"/>
      <c r="AG21" s="1072"/>
      <c r="AH21" s="1072"/>
      <c r="AI21" s="1072"/>
      <c r="AJ21" s="1073"/>
      <c r="AK21" s="1116"/>
      <c r="AL21" s="1117"/>
      <c r="AM21" s="1117"/>
      <c r="AN21" s="1117"/>
      <c r="AO21" s="1117"/>
      <c r="AP21" s="1117"/>
      <c r="AQ21" s="1117"/>
      <c r="AR21" s="1117"/>
      <c r="AS21" s="1117"/>
      <c r="AT21" s="1117"/>
      <c r="AU21" s="1118"/>
      <c r="AV21" s="1118"/>
      <c r="AW21" s="1118"/>
      <c r="AX21" s="1118"/>
      <c r="AY21" s="1119"/>
      <c r="AZ21" s="232"/>
      <c r="BA21" s="232"/>
      <c r="BB21" s="232"/>
      <c r="BC21" s="232"/>
      <c r="BD21" s="232"/>
      <c r="BE21" s="233"/>
      <c r="BF21" s="233"/>
      <c r="BG21" s="233"/>
      <c r="BH21" s="233"/>
      <c r="BI21" s="233"/>
      <c r="BJ21" s="233"/>
      <c r="BK21" s="233"/>
      <c r="BL21" s="233"/>
      <c r="BM21" s="233"/>
      <c r="BN21" s="233"/>
      <c r="BO21" s="233"/>
      <c r="BP21" s="233"/>
      <c r="BQ21" s="238">
        <v>15</v>
      </c>
      <c r="BR21" s="239"/>
      <c r="BS21" s="1028"/>
      <c r="BT21" s="1029"/>
      <c r="BU21" s="1029"/>
      <c r="BV21" s="1029"/>
      <c r="BW21" s="1029"/>
      <c r="BX21" s="1029"/>
      <c r="BY21" s="1029"/>
      <c r="BZ21" s="1029"/>
      <c r="CA21" s="1029"/>
      <c r="CB21" s="1029"/>
      <c r="CC21" s="1029"/>
      <c r="CD21" s="1029"/>
      <c r="CE21" s="1029"/>
      <c r="CF21" s="1029"/>
      <c r="CG21" s="1050"/>
      <c r="CH21" s="1025"/>
      <c r="CI21" s="1026"/>
      <c r="CJ21" s="1026"/>
      <c r="CK21" s="1026"/>
      <c r="CL21" s="1027"/>
      <c r="CM21" s="1025"/>
      <c r="CN21" s="1026"/>
      <c r="CO21" s="1026"/>
      <c r="CP21" s="1026"/>
      <c r="CQ21" s="1027"/>
      <c r="CR21" s="1025"/>
      <c r="CS21" s="1026"/>
      <c r="CT21" s="1026"/>
      <c r="CU21" s="1026"/>
      <c r="CV21" s="1027"/>
      <c r="CW21" s="1025"/>
      <c r="CX21" s="1026"/>
      <c r="CY21" s="1026"/>
      <c r="CZ21" s="1026"/>
      <c r="DA21" s="1027"/>
      <c r="DB21" s="1025"/>
      <c r="DC21" s="1026"/>
      <c r="DD21" s="1026"/>
      <c r="DE21" s="1026"/>
      <c r="DF21" s="1027"/>
      <c r="DG21" s="1025"/>
      <c r="DH21" s="1026"/>
      <c r="DI21" s="1026"/>
      <c r="DJ21" s="1026"/>
      <c r="DK21" s="1027"/>
      <c r="DL21" s="1025"/>
      <c r="DM21" s="1026"/>
      <c r="DN21" s="1026"/>
      <c r="DO21" s="1026"/>
      <c r="DP21" s="1027"/>
      <c r="DQ21" s="1025"/>
      <c r="DR21" s="1026"/>
      <c r="DS21" s="1026"/>
      <c r="DT21" s="1026"/>
      <c r="DU21" s="1027"/>
      <c r="DV21" s="1028"/>
      <c r="DW21" s="1029"/>
      <c r="DX21" s="1029"/>
      <c r="DY21" s="1029"/>
      <c r="DZ21" s="1030"/>
      <c r="EA21" s="234"/>
    </row>
    <row r="22" spans="1:131" s="235" customFormat="1" ht="26.25" customHeight="1" x14ac:dyDescent="0.15">
      <c r="A22" s="238">
        <v>16</v>
      </c>
      <c r="B22" s="1066"/>
      <c r="C22" s="1067"/>
      <c r="D22" s="1067"/>
      <c r="E22" s="1067"/>
      <c r="F22" s="1067"/>
      <c r="G22" s="1067"/>
      <c r="H22" s="1067"/>
      <c r="I22" s="1067"/>
      <c r="J22" s="1067"/>
      <c r="K22" s="1067"/>
      <c r="L22" s="1067"/>
      <c r="M22" s="1067"/>
      <c r="N22" s="1067"/>
      <c r="O22" s="1067"/>
      <c r="P22" s="1068"/>
      <c r="Q22" s="1109"/>
      <c r="R22" s="1110"/>
      <c r="S22" s="1110"/>
      <c r="T22" s="1110"/>
      <c r="U22" s="1110"/>
      <c r="V22" s="1110"/>
      <c r="W22" s="1110"/>
      <c r="X22" s="1110"/>
      <c r="Y22" s="1110"/>
      <c r="Z22" s="1110"/>
      <c r="AA22" s="1110"/>
      <c r="AB22" s="1110"/>
      <c r="AC22" s="1110"/>
      <c r="AD22" s="1110"/>
      <c r="AE22" s="1111"/>
      <c r="AF22" s="1071"/>
      <c r="AG22" s="1072"/>
      <c r="AH22" s="1072"/>
      <c r="AI22" s="1072"/>
      <c r="AJ22" s="1073"/>
      <c r="AK22" s="1112"/>
      <c r="AL22" s="1113"/>
      <c r="AM22" s="1113"/>
      <c r="AN22" s="1113"/>
      <c r="AO22" s="1113"/>
      <c r="AP22" s="1113"/>
      <c r="AQ22" s="1113"/>
      <c r="AR22" s="1113"/>
      <c r="AS22" s="1113"/>
      <c r="AT22" s="1113"/>
      <c r="AU22" s="1114"/>
      <c r="AV22" s="1114"/>
      <c r="AW22" s="1114"/>
      <c r="AX22" s="1114"/>
      <c r="AY22" s="1115"/>
      <c r="AZ22" s="1064" t="s">
        <v>395</v>
      </c>
      <c r="BA22" s="1064"/>
      <c r="BB22" s="1064"/>
      <c r="BC22" s="1064"/>
      <c r="BD22" s="1065"/>
      <c r="BE22" s="233"/>
      <c r="BF22" s="233"/>
      <c r="BG22" s="233"/>
      <c r="BH22" s="233"/>
      <c r="BI22" s="233"/>
      <c r="BJ22" s="233"/>
      <c r="BK22" s="233"/>
      <c r="BL22" s="233"/>
      <c r="BM22" s="233"/>
      <c r="BN22" s="233"/>
      <c r="BO22" s="233"/>
      <c r="BP22" s="233"/>
      <c r="BQ22" s="238">
        <v>16</v>
      </c>
      <c r="BR22" s="239"/>
      <c r="BS22" s="1028"/>
      <c r="BT22" s="1029"/>
      <c r="BU22" s="1029"/>
      <c r="BV22" s="1029"/>
      <c r="BW22" s="1029"/>
      <c r="BX22" s="1029"/>
      <c r="BY22" s="1029"/>
      <c r="BZ22" s="1029"/>
      <c r="CA22" s="1029"/>
      <c r="CB22" s="1029"/>
      <c r="CC22" s="1029"/>
      <c r="CD22" s="1029"/>
      <c r="CE22" s="1029"/>
      <c r="CF22" s="1029"/>
      <c r="CG22" s="1050"/>
      <c r="CH22" s="1025"/>
      <c r="CI22" s="1026"/>
      <c r="CJ22" s="1026"/>
      <c r="CK22" s="1026"/>
      <c r="CL22" s="1027"/>
      <c r="CM22" s="1025"/>
      <c r="CN22" s="1026"/>
      <c r="CO22" s="1026"/>
      <c r="CP22" s="1026"/>
      <c r="CQ22" s="1027"/>
      <c r="CR22" s="1025"/>
      <c r="CS22" s="1026"/>
      <c r="CT22" s="1026"/>
      <c r="CU22" s="1026"/>
      <c r="CV22" s="1027"/>
      <c r="CW22" s="1025"/>
      <c r="CX22" s="1026"/>
      <c r="CY22" s="1026"/>
      <c r="CZ22" s="1026"/>
      <c r="DA22" s="1027"/>
      <c r="DB22" s="1025"/>
      <c r="DC22" s="1026"/>
      <c r="DD22" s="1026"/>
      <c r="DE22" s="1026"/>
      <c r="DF22" s="1027"/>
      <c r="DG22" s="1025"/>
      <c r="DH22" s="1026"/>
      <c r="DI22" s="1026"/>
      <c r="DJ22" s="1026"/>
      <c r="DK22" s="1027"/>
      <c r="DL22" s="1025"/>
      <c r="DM22" s="1026"/>
      <c r="DN22" s="1026"/>
      <c r="DO22" s="1026"/>
      <c r="DP22" s="1027"/>
      <c r="DQ22" s="1025"/>
      <c r="DR22" s="1026"/>
      <c r="DS22" s="1026"/>
      <c r="DT22" s="1026"/>
      <c r="DU22" s="1027"/>
      <c r="DV22" s="1028"/>
      <c r="DW22" s="1029"/>
      <c r="DX22" s="1029"/>
      <c r="DY22" s="1029"/>
      <c r="DZ22" s="1030"/>
      <c r="EA22" s="234"/>
    </row>
    <row r="23" spans="1:131" s="235" customFormat="1" ht="26.25" customHeight="1" thickBot="1" x14ac:dyDescent="0.2">
      <c r="A23" s="240" t="s">
        <v>396</v>
      </c>
      <c r="B23" s="973" t="s">
        <v>397</v>
      </c>
      <c r="C23" s="974"/>
      <c r="D23" s="974"/>
      <c r="E23" s="974"/>
      <c r="F23" s="974"/>
      <c r="G23" s="974"/>
      <c r="H23" s="974"/>
      <c r="I23" s="974"/>
      <c r="J23" s="974"/>
      <c r="K23" s="974"/>
      <c r="L23" s="974"/>
      <c r="M23" s="974"/>
      <c r="N23" s="974"/>
      <c r="O23" s="974"/>
      <c r="P23" s="984"/>
      <c r="Q23" s="1103"/>
      <c r="R23" s="1097"/>
      <c r="S23" s="1097"/>
      <c r="T23" s="1097"/>
      <c r="U23" s="1097"/>
      <c r="V23" s="1097"/>
      <c r="W23" s="1097"/>
      <c r="X23" s="1097"/>
      <c r="Y23" s="1097"/>
      <c r="Z23" s="1097"/>
      <c r="AA23" s="1097"/>
      <c r="AB23" s="1097"/>
      <c r="AC23" s="1097"/>
      <c r="AD23" s="1097"/>
      <c r="AE23" s="1104"/>
      <c r="AF23" s="1105">
        <v>1522</v>
      </c>
      <c r="AG23" s="1097"/>
      <c r="AH23" s="1097"/>
      <c r="AI23" s="1097"/>
      <c r="AJ23" s="1106"/>
      <c r="AK23" s="1107"/>
      <c r="AL23" s="1108"/>
      <c r="AM23" s="1108"/>
      <c r="AN23" s="1108"/>
      <c r="AO23" s="1108"/>
      <c r="AP23" s="1097"/>
      <c r="AQ23" s="1097"/>
      <c r="AR23" s="1097"/>
      <c r="AS23" s="1097"/>
      <c r="AT23" s="1097"/>
      <c r="AU23" s="1098"/>
      <c r="AV23" s="1098"/>
      <c r="AW23" s="1098"/>
      <c r="AX23" s="1098"/>
      <c r="AY23" s="1099"/>
      <c r="AZ23" s="1100" t="s">
        <v>394</v>
      </c>
      <c r="BA23" s="1101"/>
      <c r="BB23" s="1101"/>
      <c r="BC23" s="1101"/>
      <c r="BD23" s="1102"/>
      <c r="BE23" s="233"/>
      <c r="BF23" s="233"/>
      <c r="BG23" s="233"/>
      <c r="BH23" s="233"/>
      <c r="BI23" s="233"/>
      <c r="BJ23" s="233"/>
      <c r="BK23" s="233"/>
      <c r="BL23" s="233"/>
      <c r="BM23" s="233"/>
      <c r="BN23" s="233"/>
      <c r="BO23" s="233"/>
      <c r="BP23" s="233"/>
      <c r="BQ23" s="238">
        <v>17</v>
      </c>
      <c r="BR23" s="239"/>
      <c r="BS23" s="1028"/>
      <c r="BT23" s="1029"/>
      <c r="BU23" s="1029"/>
      <c r="BV23" s="1029"/>
      <c r="BW23" s="1029"/>
      <c r="BX23" s="1029"/>
      <c r="BY23" s="1029"/>
      <c r="BZ23" s="1029"/>
      <c r="CA23" s="1029"/>
      <c r="CB23" s="1029"/>
      <c r="CC23" s="1029"/>
      <c r="CD23" s="1029"/>
      <c r="CE23" s="1029"/>
      <c r="CF23" s="1029"/>
      <c r="CG23" s="1050"/>
      <c r="CH23" s="1025"/>
      <c r="CI23" s="1026"/>
      <c r="CJ23" s="1026"/>
      <c r="CK23" s="1026"/>
      <c r="CL23" s="1027"/>
      <c r="CM23" s="1025"/>
      <c r="CN23" s="1026"/>
      <c r="CO23" s="1026"/>
      <c r="CP23" s="1026"/>
      <c r="CQ23" s="1027"/>
      <c r="CR23" s="1025"/>
      <c r="CS23" s="1026"/>
      <c r="CT23" s="1026"/>
      <c r="CU23" s="1026"/>
      <c r="CV23" s="1027"/>
      <c r="CW23" s="1025"/>
      <c r="CX23" s="1026"/>
      <c r="CY23" s="1026"/>
      <c r="CZ23" s="1026"/>
      <c r="DA23" s="1027"/>
      <c r="DB23" s="1025"/>
      <c r="DC23" s="1026"/>
      <c r="DD23" s="1026"/>
      <c r="DE23" s="1026"/>
      <c r="DF23" s="1027"/>
      <c r="DG23" s="1025"/>
      <c r="DH23" s="1026"/>
      <c r="DI23" s="1026"/>
      <c r="DJ23" s="1026"/>
      <c r="DK23" s="1027"/>
      <c r="DL23" s="1025"/>
      <c r="DM23" s="1026"/>
      <c r="DN23" s="1026"/>
      <c r="DO23" s="1026"/>
      <c r="DP23" s="1027"/>
      <c r="DQ23" s="1025"/>
      <c r="DR23" s="1026"/>
      <c r="DS23" s="1026"/>
      <c r="DT23" s="1026"/>
      <c r="DU23" s="1027"/>
      <c r="DV23" s="1028"/>
      <c r="DW23" s="1029"/>
      <c r="DX23" s="1029"/>
      <c r="DY23" s="1029"/>
      <c r="DZ23" s="1030"/>
      <c r="EA23" s="234"/>
    </row>
    <row r="24" spans="1:131" s="235" customFormat="1" ht="26.25" customHeight="1" x14ac:dyDescent="0.15">
      <c r="A24" s="1096" t="s">
        <v>398</v>
      </c>
      <c r="B24" s="1096"/>
      <c r="C24" s="1096"/>
      <c r="D24" s="1096"/>
      <c r="E24" s="1096"/>
      <c r="F24" s="1096"/>
      <c r="G24" s="1096"/>
      <c r="H24" s="1096"/>
      <c r="I24" s="1096"/>
      <c r="J24" s="1096"/>
      <c r="K24" s="1096"/>
      <c r="L24" s="1096"/>
      <c r="M24" s="1096"/>
      <c r="N24" s="1096"/>
      <c r="O24" s="1096"/>
      <c r="P24" s="1096"/>
      <c r="Q24" s="1096"/>
      <c r="R24" s="1096"/>
      <c r="S24" s="1096"/>
      <c r="T24" s="1096"/>
      <c r="U24" s="1096"/>
      <c r="V24" s="1096"/>
      <c r="W24" s="1096"/>
      <c r="X24" s="1096"/>
      <c r="Y24" s="1096"/>
      <c r="Z24" s="1096"/>
      <c r="AA24" s="1096"/>
      <c r="AB24" s="1096"/>
      <c r="AC24" s="1096"/>
      <c r="AD24" s="1096"/>
      <c r="AE24" s="1096"/>
      <c r="AF24" s="1096"/>
      <c r="AG24" s="1096"/>
      <c r="AH24" s="1096"/>
      <c r="AI24" s="1096"/>
      <c r="AJ24" s="1096"/>
      <c r="AK24" s="1096"/>
      <c r="AL24" s="1096"/>
      <c r="AM24" s="1096"/>
      <c r="AN24" s="1096"/>
      <c r="AO24" s="1096"/>
      <c r="AP24" s="1096"/>
      <c r="AQ24" s="1096"/>
      <c r="AR24" s="1096"/>
      <c r="AS24" s="1096"/>
      <c r="AT24" s="1096"/>
      <c r="AU24" s="1096"/>
      <c r="AV24" s="1096"/>
      <c r="AW24" s="1096"/>
      <c r="AX24" s="1096"/>
      <c r="AY24" s="1096"/>
      <c r="AZ24" s="232"/>
      <c r="BA24" s="232"/>
      <c r="BB24" s="232"/>
      <c r="BC24" s="232"/>
      <c r="BD24" s="232"/>
      <c r="BE24" s="233"/>
      <c r="BF24" s="233"/>
      <c r="BG24" s="233"/>
      <c r="BH24" s="233"/>
      <c r="BI24" s="233"/>
      <c r="BJ24" s="233"/>
      <c r="BK24" s="233"/>
      <c r="BL24" s="233"/>
      <c r="BM24" s="233"/>
      <c r="BN24" s="233"/>
      <c r="BO24" s="233"/>
      <c r="BP24" s="233"/>
      <c r="BQ24" s="238">
        <v>18</v>
      </c>
      <c r="BR24" s="239"/>
      <c r="BS24" s="1028"/>
      <c r="BT24" s="1029"/>
      <c r="BU24" s="1029"/>
      <c r="BV24" s="1029"/>
      <c r="BW24" s="1029"/>
      <c r="BX24" s="1029"/>
      <c r="BY24" s="1029"/>
      <c r="BZ24" s="1029"/>
      <c r="CA24" s="1029"/>
      <c r="CB24" s="1029"/>
      <c r="CC24" s="1029"/>
      <c r="CD24" s="1029"/>
      <c r="CE24" s="1029"/>
      <c r="CF24" s="1029"/>
      <c r="CG24" s="1050"/>
      <c r="CH24" s="1025"/>
      <c r="CI24" s="1026"/>
      <c r="CJ24" s="1026"/>
      <c r="CK24" s="1026"/>
      <c r="CL24" s="1027"/>
      <c r="CM24" s="1025"/>
      <c r="CN24" s="1026"/>
      <c r="CO24" s="1026"/>
      <c r="CP24" s="1026"/>
      <c r="CQ24" s="1027"/>
      <c r="CR24" s="1025"/>
      <c r="CS24" s="1026"/>
      <c r="CT24" s="1026"/>
      <c r="CU24" s="1026"/>
      <c r="CV24" s="1027"/>
      <c r="CW24" s="1025"/>
      <c r="CX24" s="1026"/>
      <c r="CY24" s="1026"/>
      <c r="CZ24" s="1026"/>
      <c r="DA24" s="1027"/>
      <c r="DB24" s="1025"/>
      <c r="DC24" s="1026"/>
      <c r="DD24" s="1026"/>
      <c r="DE24" s="1026"/>
      <c r="DF24" s="1027"/>
      <c r="DG24" s="1025"/>
      <c r="DH24" s="1026"/>
      <c r="DI24" s="1026"/>
      <c r="DJ24" s="1026"/>
      <c r="DK24" s="1027"/>
      <c r="DL24" s="1025"/>
      <c r="DM24" s="1026"/>
      <c r="DN24" s="1026"/>
      <c r="DO24" s="1026"/>
      <c r="DP24" s="1027"/>
      <c r="DQ24" s="1025"/>
      <c r="DR24" s="1026"/>
      <c r="DS24" s="1026"/>
      <c r="DT24" s="1026"/>
      <c r="DU24" s="1027"/>
      <c r="DV24" s="1028"/>
      <c r="DW24" s="1029"/>
      <c r="DX24" s="1029"/>
      <c r="DY24" s="1029"/>
      <c r="DZ24" s="1030"/>
      <c r="EA24" s="234"/>
    </row>
    <row r="25" spans="1:131" ht="26.25" customHeight="1" thickBot="1" x14ac:dyDescent="0.2">
      <c r="A25" s="1095" t="s">
        <v>399</v>
      </c>
      <c r="B25" s="1095"/>
      <c r="C25" s="1095"/>
      <c r="D25" s="1095"/>
      <c r="E25" s="1095"/>
      <c r="F25" s="1095"/>
      <c r="G25" s="1095"/>
      <c r="H25" s="1095"/>
      <c r="I25" s="1095"/>
      <c r="J25" s="1095"/>
      <c r="K25" s="1095"/>
      <c r="L25" s="1095"/>
      <c r="M25" s="1095"/>
      <c r="N25" s="1095"/>
      <c r="O25" s="1095"/>
      <c r="P25" s="1095"/>
      <c r="Q25" s="1095"/>
      <c r="R25" s="1095"/>
      <c r="S25" s="1095"/>
      <c r="T25" s="1095"/>
      <c r="U25" s="1095"/>
      <c r="V25" s="1095"/>
      <c r="W25" s="1095"/>
      <c r="X25" s="1095"/>
      <c r="Y25" s="1095"/>
      <c r="Z25" s="1095"/>
      <c r="AA25" s="1095"/>
      <c r="AB25" s="1095"/>
      <c r="AC25" s="1095"/>
      <c r="AD25" s="1095"/>
      <c r="AE25" s="1095"/>
      <c r="AF25" s="1095"/>
      <c r="AG25" s="1095"/>
      <c r="AH25" s="1095"/>
      <c r="AI25" s="1095"/>
      <c r="AJ25" s="1095"/>
      <c r="AK25" s="1095"/>
      <c r="AL25" s="1095"/>
      <c r="AM25" s="1095"/>
      <c r="AN25" s="1095"/>
      <c r="AO25" s="1095"/>
      <c r="AP25" s="1095"/>
      <c r="AQ25" s="1095"/>
      <c r="AR25" s="1095"/>
      <c r="AS25" s="1095"/>
      <c r="AT25" s="1095"/>
      <c r="AU25" s="1095"/>
      <c r="AV25" s="1095"/>
      <c r="AW25" s="1095"/>
      <c r="AX25" s="1095"/>
      <c r="AY25" s="1095"/>
      <c r="AZ25" s="1095"/>
      <c r="BA25" s="1095"/>
      <c r="BB25" s="1095"/>
      <c r="BC25" s="1095"/>
      <c r="BD25" s="1095"/>
      <c r="BE25" s="1095"/>
      <c r="BF25" s="1095"/>
      <c r="BG25" s="1095"/>
      <c r="BH25" s="1095"/>
      <c r="BI25" s="1095"/>
      <c r="BJ25" s="232"/>
      <c r="BK25" s="232"/>
      <c r="BL25" s="232"/>
      <c r="BM25" s="232"/>
      <c r="BN25" s="232"/>
      <c r="BO25" s="241"/>
      <c r="BP25" s="241"/>
      <c r="BQ25" s="238">
        <v>19</v>
      </c>
      <c r="BR25" s="239"/>
      <c r="BS25" s="1028"/>
      <c r="BT25" s="1029"/>
      <c r="BU25" s="1029"/>
      <c r="BV25" s="1029"/>
      <c r="BW25" s="1029"/>
      <c r="BX25" s="1029"/>
      <c r="BY25" s="1029"/>
      <c r="BZ25" s="1029"/>
      <c r="CA25" s="1029"/>
      <c r="CB25" s="1029"/>
      <c r="CC25" s="1029"/>
      <c r="CD25" s="1029"/>
      <c r="CE25" s="1029"/>
      <c r="CF25" s="1029"/>
      <c r="CG25" s="1050"/>
      <c r="CH25" s="1025"/>
      <c r="CI25" s="1026"/>
      <c r="CJ25" s="1026"/>
      <c r="CK25" s="1026"/>
      <c r="CL25" s="1027"/>
      <c r="CM25" s="1025"/>
      <c r="CN25" s="1026"/>
      <c r="CO25" s="1026"/>
      <c r="CP25" s="1026"/>
      <c r="CQ25" s="1027"/>
      <c r="CR25" s="1025"/>
      <c r="CS25" s="1026"/>
      <c r="CT25" s="1026"/>
      <c r="CU25" s="1026"/>
      <c r="CV25" s="1027"/>
      <c r="CW25" s="1025"/>
      <c r="CX25" s="1026"/>
      <c r="CY25" s="1026"/>
      <c r="CZ25" s="1026"/>
      <c r="DA25" s="1027"/>
      <c r="DB25" s="1025"/>
      <c r="DC25" s="1026"/>
      <c r="DD25" s="1026"/>
      <c r="DE25" s="1026"/>
      <c r="DF25" s="1027"/>
      <c r="DG25" s="1025"/>
      <c r="DH25" s="1026"/>
      <c r="DI25" s="1026"/>
      <c r="DJ25" s="1026"/>
      <c r="DK25" s="1027"/>
      <c r="DL25" s="1025"/>
      <c r="DM25" s="1026"/>
      <c r="DN25" s="1026"/>
      <c r="DO25" s="1026"/>
      <c r="DP25" s="1027"/>
      <c r="DQ25" s="1025"/>
      <c r="DR25" s="1026"/>
      <c r="DS25" s="1026"/>
      <c r="DT25" s="1026"/>
      <c r="DU25" s="1027"/>
      <c r="DV25" s="1028"/>
      <c r="DW25" s="1029"/>
      <c r="DX25" s="1029"/>
      <c r="DY25" s="1029"/>
      <c r="DZ25" s="1030"/>
      <c r="EA25" s="230"/>
    </row>
    <row r="26" spans="1:131" ht="26.25" customHeight="1" x14ac:dyDescent="0.15">
      <c r="A26" s="1031" t="s">
        <v>372</v>
      </c>
      <c r="B26" s="1032"/>
      <c r="C26" s="1032"/>
      <c r="D26" s="1032"/>
      <c r="E26" s="1032"/>
      <c r="F26" s="1032"/>
      <c r="G26" s="1032"/>
      <c r="H26" s="1032"/>
      <c r="I26" s="1032"/>
      <c r="J26" s="1032"/>
      <c r="K26" s="1032"/>
      <c r="L26" s="1032"/>
      <c r="M26" s="1032"/>
      <c r="N26" s="1032"/>
      <c r="O26" s="1032"/>
      <c r="P26" s="1033"/>
      <c r="Q26" s="1037" t="s">
        <v>400</v>
      </c>
      <c r="R26" s="1038"/>
      <c r="S26" s="1038"/>
      <c r="T26" s="1038"/>
      <c r="U26" s="1039"/>
      <c r="V26" s="1037" t="s">
        <v>401</v>
      </c>
      <c r="W26" s="1038"/>
      <c r="X26" s="1038"/>
      <c r="Y26" s="1038"/>
      <c r="Z26" s="1039"/>
      <c r="AA26" s="1037" t="s">
        <v>402</v>
      </c>
      <c r="AB26" s="1038"/>
      <c r="AC26" s="1038"/>
      <c r="AD26" s="1038"/>
      <c r="AE26" s="1038"/>
      <c r="AF26" s="1091" t="s">
        <v>403</v>
      </c>
      <c r="AG26" s="1044"/>
      <c r="AH26" s="1044"/>
      <c r="AI26" s="1044"/>
      <c r="AJ26" s="1092"/>
      <c r="AK26" s="1038" t="s">
        <v>404</v>
      </c>
      <c r="AL26" s="1038"/>
      <c r="AM26" s="1038"/>
      <c r="AN26" s="1038"/>
      <c r="AO26" s="1039"/>
      <c r="AP26" s="1037" t="s">
        <v>405</v>
      </c>
      <c r="AQ26" s="1038"/>
      <c r="AR26" s="1038"/>
      <c r="AS26" s="1038"/>
      <c r="AT26" s="1039"/>
      <c r="AU26" s="1037" t="s">
        <v>406</v>
      </c>
      <c r="AV26" s="1038"/>
      <c r="AW26" s="1038"/>
      <c r="AX26" s="1038"/>
      <c r="AY26" s="1039"/>
      <c r="AZ26" s="1037" t="s">
        <v>407</v>
      </c>
      <c r="BA26" s="1038"/>
      <c r="BB26" s="1038"/>
      <c r="BC26" s="1038"/>
      <c r="BD26" s="1039"/>
      <c r="BE26" s="1037" t="s">
        <v>379</v>
      </c>
      <c r="BF26" s="1038"/>
      <c r="BG26" s="1038"/>
      <c r="BH26" s="1038"/>
      <c r="BI26" s="1051"/>
      <c r="BJ26" s="232"/>
      <c r="BK26" s="232"/>
      <c r="BL26" s="232"/>
      <c r="BM26" s="232"/>
      <c r="BN26" s="232"/>
      <c r="BO26" s="241"/>
      <c r="BP26" s="241"/>
      <c r="BQ26" s="238">
        <v>20</v>
      </c>
      <c r="BR26" s="239"/>
      <c r="BS26" s="1028"/>
      <c r="BT26" s="1029"/>
      <c r="BU26" s="1029"/>
      <c r="BV26" s="1029"/>
      <c r="BW26" s="1029"/>
      <c r="BX26" s="1029"/>
      <c r="BY26" s="1029"/>
      <c r="BZ26" s="1029"/>
      <c r="CA26" s="1029"/>
      <c r="CB26" s="1029"/>
      <c r="CC26" s="1029"/>
      <c r="CD26" s="1029"/>
      <c r="CE26" s="1029"/>
      <c r="CF26" s="1029"/>
      <c r="CG26" s="1050"/>
      <c r="CH26" s="1025"/>
      <c r="CI26" s="1026"/>
      <c r="CJ26" s="1026"/>
      <c r="CK26" s="1026"/>
      <c r="CL26" s="1027"/>
      <c r="CM26" s="1025"/>
      <c r="CN26" s="1026"/>
      <c r="CO26" s="1026"/>
      <c r="CP26" s="1026"/>
      <c r="CQ26" s="1027"/>
      <c r="CR26" s="1025"/>
      <c r="CS26" s="1026"/>
      <c r="CT26" s="1026"/>
      <c r="CU26" s="1026"/>
      <c r="CV26" s="1027"/>
      <c r="CW26" s="1025"/>
      <c r="CX26" s="1026"/>
      <c r="CY26" s="1026"/>
      <c r="CZ26" s="1026"/>
      <c r="DA26" s="1027"/>
      <c r="DB26" s="1025"/>
      <c r="DC26" s="1026"/>
      <c r="DD26" s="1026"/>
      <c r="DE26" s="1026"/>
      <c r="DF26" s="1027"/>
      <c r="DG26" s="1025"/>
      <c r="DH26" s="1026"/>
      <c r="DI26" s="1026"/>
      <c r="DJ26" s="1026"/>
      <c r="DK26" s="1027"/>
      <c r="DL26" s="1025"/>
      <c r="DM26" s="1026"/>
      <c r="DN26" s="1026"/>
      <c r="DO26" s="1026"/>
      <c r="DP26" s="1027"/>
      <c r="DQ26" s="1025"/>
      <c r="DR26" s="1026"/>
      <c r="DS26" s="1026"/>
      <c r="DT26" s="1026"/>
      <c r="DU26" s="1027"/>
      <c r="DV26" s="1028"/>
      <c r="DW26" s="1029"/>
      <c r="DX26" s="1029"/>
      <c r="DY26" s="1029"/>
      <c r="DZ26" s="1030"/>
      <c r="EA26" s="230"/>
    </row>
    <row r="27" spans="1:131" ht="26.25" customHeight="1" thickBot="1" x14ac:dyDescent="0.2">
      <c r="A27" s="1034"/>
      <c r="B27" s="1035"/>
      <c r="C27" s="1035"/>
      <c r="D27" s="1035"/>
      <c r="E27" s="1035"/>
      <c r="F27" s="1035"/>
      <c r="G27" s="1035"/>
      <c r="H27" s="1035"/>
      <c r="I27" s="1035"/>
      <c r="J27" s="1035"/>
      <c r="K27" s="1035"/>
      <c r="L27" s="1035"/>
      <c r="M27" s="1035"/>
      <c r="N27" s="1035"/>
      <c r="O27" s="1035"/>
      <c r="P27" s="1036"/>
      <c r="Q27" s="1040"/>
      <c r="R27" s="1041"/>
      <c r="S27" s="1041"/>
      <c r="T27" s="1041"/>
      <c r="U27" s="1042"/>
      <c r="V27" s="1040"/>
      <c r="W27" s="1041"/>
      <c r="X27" s="1041"/>
      <c r="Y27" s="1041"/>
      <c r="Z27" s="1042"/>
      <c r="AA27" s="1040"/>
      <c r="AB27" s="1041"/>
      <c r="AC27" s="1041"/>
      <c r="AD27" s="1041"/>
      <c r="AE27" s="1041"/>
      <c r="AF27" s="1093"/>
      <c r="AG27" s="1047"/>
      <c r="AH27" s="1047"/>
      <c r="AI27" s="1047"/>
      <c r="AJ27" s="1094"/>
      <c r="AK27" s="1041"/>
      <c r="AL27" s="1041"/>
      <c r="AM27" s="1041"/>
      <c r="AN27" s="1041"/>
      <c r="AO27" s="1042"/>
      <c r="AP27" s="1040"/>
      <c r="AQ27" s="1041"/>
      <c r="AR27" s="1041"/>
      <c r="AS27" s="1041"/>
      <c r="AT27" s="1042"/>
      <c r="AU27" s="1040"/>
      <c r="AV27" s="1041"/>
      <c r="AW27" s="1041"/>
      <c r="AX27" s="1041"/>
      <c r="AY27" s="1042"/>
      <c r="AZ27" s="1040"/>
      <c r="BA27" s="1041"/>
      <c r="BB27" s="1041"/>
      <c r="BC27" s="1041"/>
      <c r="BD27" s="1042"/>
      <c r="BE27" s="1040"/>
      <c r="BF27" s="1041"/>
      <c r="BG27" s="1041"/>
      <c r="BH27" s="1041"/>
      <c r="BI27" s="1052"/>
      <c r="BJ27" s="232"/>
      <c r="BK27" s="232"/>
      <c r="BL27" s="232"/>
      <c r="BM27" s="232"/>
      <c r="BN27" s="232"/>
      <c r="BO27" s="241"/>
      <c r="BP27" s="241"/>
      <c r="BQ27" s="238">
        <v>21</v>
      </c>
      <c r="BR27" s="239"/>
      <c r="BS27" s="1028"/>
      <c r="BT27" s="1029"/>
      <c r="BU27" s="1029"/>
      <c r="BV27" s="1029"/>
      <c r="BW27" s="1029"/>
      <c r="BX27" s="1029"/>
      <c r="BY27" s="1029"/>
      <c r="BZ27" s="1029"/>
      <c r="CA27" s="1029"/>
      <c r="CB27" s="1029"/>
      <c r="CC27" s="1029"/>
      <c r="CD27" s="1029"/>
      <c r="CE27" s="1029"/>
      <c r="CF27" s="1029"/>
      <c r="CG27" s="1050"/>
      <c r="CH27" s="1025"/>
      <c r="CI27" s="1026"/>
      <c r="CJ27" s="1026"/>
      <c r="CK27" s="1026"/>
      <c r="CL27" s="1027"/>
      <c r="CM27" s="1025"/>
      <c r="CN27" s="1026"/>
      <c r="CO27" s="1026"/>
      <c r="CP27" s="1026"/>
      <c r="CQ27" s="1027"/>
      <c r="CR27" s="1025"/>
      <c r="CS27" s="1026"/>
      <c r="CT27" s="1026"/>
      <c r="CU27" s="1026"/>
      <c r="CV27" s="1027"/>
      <c r="CW27" s="1025"/>
      <c r="CX27" s="1026"/>
      <c r="CY27" s="1026"/>
      <c r="CZ27" s="1026"/>
      <c r="DA27" s="1027"/>
      <c r="DB27" s="1025"/>
      <c r="DC27" s="1026"/>
      <c r="DD27" s="1026"/>
      <c r="DE27" s="1026"/>
      <c r="DF27" s="1027"/>
      <c r="DG27" s="1025"/>
      <c r="DH27" s="1026"/>
      <c r="DI27" s="1026"/>
      <c r="DJ27" s="1026"/>
      <c r="DK27" s="1027"/>
      <c r="DL27" s="1025"/>
      <c r="DM27" s="1026"/>
      <c r="DN27" s="1026"/>
      <c r="DO27" s="1026"/>
      <c r="DP27" s="1027"/>
      <c r="DQ27" s="1025"/>
      <c r="DR27" s="1026"/>
      <c r="DS27" s="1026"/>
      <c r="DT27" s="1026"/>
      <c r="DU27" s="1027"/>
      <c r="DV27" s="1028"/>
      <c r="DW27" s="1029"/>
      <c r="DX27" s="1029"/>
      <c r="DY27" s="1029"/>
      <c r="DZ27" s="1030"/>
      <c r="EA27" s="230"/>
    </row>
    <row r="28" spans="1:131" ht="26.25" customHeight="1" thickTop="1" x14ac:dyDescent="0.15">
      <c r="A28" s="242">
        <v>1</v>
      </c>
      <c r="B28" s="1083" t="s">
        <v>408</v>
      </c>
      <c r="C28" s="1084"/>
      <c r="D28" s="1084"/>
      <c r="E28" s="1084"/>
      <c r="F28" s="1084"/>
      <c r="G28" s="1084"/>
      <c r="H28" s="1084"/>
      <c r="I28" s="1084"/>
      <c r="J28" s="1084"/>
      <c r="K28" s="1084"/>
      <c r="L28" s="1084"/>
      <c r="M28" s="1084"/>
      <c r="N28" s="1084"/>
      <c r="O28" s="1084"/>
      <c r="P28" s="1085"/>
      <c r="Q28" s="1086">
        <v>17458</v>
      </c>
      <c r="R28" s="1087"/>
      <c r="S28" s="1087"/>
      <c r="T28" s="1087"/>
      <c r="U28" s="1087"/>
      <c r="V28" s="1087">
        <v>16999</v>
      </c>
      <c r="W28" s="1087"/>
      <c r="X28" s="1087"/>
      <c r="Y28" s="1087"/>
      <c r="Z28" s="1087"/>
      <c r="AA28" s="1087">
        <v>459</v>
      </c>
      <c r="AB28" s="1087"/>
      <c r="AC28" s="1087"/>
      <c r="AD28" s="1087"/>
      <c r="AE28" s="1088"/>
      <c r="AF28" s="1089">
        <v>459</v>
      </c>
      <c r="AG28" s="1087"/>
      <c r="AH28" s="1087"/>
      <c r="AI28" s="1087"/>
      <c r="AJ28" s="1090"/>
      <c r="AK28" s="1078">
        <v>1305</v>
      </c>
      <c r="AL28" s="1079"/>
      <c r="AM28" s="1079"/>
      <c r="AN28" s="1079"/>
      <c r="AO28" s="1079"/>
      <c r="AP28" s="1079" t="s">
        <v>594</v>
      </c>
      <c r="AQ28" s="1079"/>
      <c r="AR28" s="1079"/>
      <c r="AS28" s="1079"/>
      <c r="AT28" s="1079"/>
      <c r="AU28" s="1079" t="s">
        <v>594</v>
      </c>
      <c r="AV28" s="1079"/>
      <c r="AW28" s="1079"/>
      <c r="AX28" s="1079"/>
      <c r="AY28" s="1079"/>
      <c r="AZ28" s="1080" t="s">
        <v>594</v>
      </c>
      <c r="BA28" s="1080"/>
      <c r="BB28" s="1080"/>
      <c r="BC28" s="1080"/>
      <c r="BD28" s="1080"/>
      <c r="BE28" s="1081"/>
      <c r="BF28" s="1081"/>
      <c r="BG28" s="1081"/>
      <c r="BH28" s="1081"/>
      <c r="BI28" s="1082"/>
      <c r="BJ28" s="232"/>
      <c r="BK28" s="232"/>
      <c r="BL28" s="232"/>
      <c r="BM28" s="232"/>
      <c r="BN28" s="232"/>
      <c r="BO28" s="241"/>
      <c r="BP28" s="241"/>
      <c r="BQ28" s="238">
        <v>22</v>
      </c>
      <c r="BR28" s="239"/>
      <c r="BS28" s="1028"/>
      <c r="BT28" s="1029"/>
      <c r="BU28" s="1029"/>
      <c r="BV28" s="1029"/>
      <c r="BW28" s="1029"/>
      <c r="BX28" s="1029"/>
      <c r="BY28" s="1029"/>
      <c r="BZ28" s="1029"/>
      <c r="CA28" s="1029"/>
      <c r="CB28" s="1029"/>
      <c r="CC28" s="1029"/>
      <c r="CD28" s="1029"/>
      <c r="CE28" s="1029"/>
      <c r="CF28" s="1029"/>
      <c r="CG28" s="1050"/>
      <c r="CH28" s="1025"/>
      <c r="CI28" s="1026"/>
      <c r="CJ28" s="1026"/>
      <c r="CK28" s="1026"/>
      <c r="CL28" s="1027"/>
      <c r="CM28" s="1025"/>
      <c r="CN28" s="1026"/>
      <c r="CO28" s="1026"/>
      <c r="CP28" s="1026"/>
      <c r="CQ28" s="1027"/>
      <c r="CR28" s="1025"/>
      <c r="CS28" s="1026"/>
      <c r="CT28" s="1026"/>
      <c r="CU28" s="1026"/>
      <c r="CV28" s="1027"/>
      <c r="CW28" s="1025"/>
      <c r="CX28" s="1026"/>
      <c r="CY28" s="1026"/>
      <c r="CZ28" s="1026"/>
      <c r="DA28" s="1027"/>
      <c r="DB28" s="1025"/>
      <c r="DC28" s="1026"/>
      <c r="DD28" s="1026"/>
      <c r="DE28" s="1026"/>
      <c r="DF28" s="1027"/>
      <c r="DG28" s="1025"/>
      <c r="DH28" s="1026"/>
      <c r="DI28" s="1026"/>
      <c r="DJ28" s="1026"/>
      <c r="DK28" s="1027"/>
      <c r="DL28" s="1025"/>
      <c r="DM28" s="1026"/>
      <c r="DN28" s="1026"/>
      <c r="DO28" s="1026"/>
      <c r="DP28" s="1027"/>
      <c r="DQ28" s="1025"/>
      <c r="DR28" s="1026"/>
      <c r="DS28" s="1026"/>
      <c r="DT28" s="1026"/>
      <c r="DU28" s="1027"/>
      <c r="DV28" s="1028"/>
      <c r="DW28" s="1029"/>
      <c r="DX28" s="1029"/>
      <c r="DY28" s="1029"/>
      <c r="DZ28" s="1030"/>
      <c r="EA28" s="230"/>
    </row>
    <row r="29" spans="1:131" ht="26.25" customHeight="1" x14ac:dyDescent="0.15">
      <c r="A29" s="242">
        <v>2</v>
      </c>
      <c r="B29" s="1066" t="s">
        <v>409</v>
      </c>
      <c r="C29" s="1067"/>
      <c r="D29" s="1067"/>
      <c r="E29" s="1067"/>
      <c r="F29" s="1067"/>
      <c r="G29" s="1067"/>
      <c r="H29" s="1067"/>
      <c r="I29" s="1067"/>
      <c r="J29" s="1067"/>
      <c r="K29" s="1067"/>
      <c r="L29" s="1067"/>
      <c r="M29" s="1067"/>
      <c r="N29" s="1067"/>
      <c r="O29" s="1067"/>
      <c r="P29" s="1068"/>
      <c r="Q29" s="1074">
        <v>8</v>
      </c>
      <c r="R29" s="1075"/>
      <c r="S29" s="1075"/>
      <c r="T29" s="1075"/>
      <c r="U29" s="1075"/>
      <c r="V29" s="1075">
        <v>8</v>
      </c>
      <c r="W29" s="1075"/>
      <c r="X29" s="1075"/>
      <c r="Y29" s="1075"/>
      <c r="Z29" s="1075"/>
      <c r="AA29" s="1075">
        <v>0</v>
      </c>
      <c r="AB29" s="1075"/>
      <c r="AC29" s="1075"/>
      <c r="AD29" s="1075"/>
      <c r="AE29" s="1076"/>
      <c r="AF29" s="1071" t="s">
        <v>131</v>
      </c>
      <c r="AG29" s="1072"/>
      <c r="AH29" s="1072"/>
      <c r="AI29" s="1072"/>
      <c r="AJ29" s="1073"/>
      <c r="AK29" s="1016">
        <v>5</v>
      </c>
      <c r="AL29" s="1007"/>
      <c r="AM29" s="1007"/>
      <c r="AN29" s="1007"/>
      <c r="AO29" s="1007"/>
      <c r="AP29" s="1007" t="s">
        <v>594</v>
      </c>
      <c r="AQ29" s="1007"/>
      <c r="AR29" s="1007"/>
      <c r="AS29" s="1007"/>
      <c r="AT29" s="1007"/>
      <c r="AU29" s="1007" t="s">
        <v>594</v>
      </c>
      <c r="AV29" s="1007"/>
      <c r="AW29" s="1007"/>
      <c r="AX29" s="1007"/>
      <c r="AY29" s="1007"/>
      <c r="AZ29" s="1077" t="s">
        <v>594</v>
      </c>
      <c r="BA29" s="1077"/>
      <c r="BB29" s="1077"/>
      <c r="BC29" s="1077"/>
      <c r="BD29" s="1077"/>
      <c r="BE29" s="1008"/>
      <c r="BF29" s="1008"/>
      <c r="BG29" s="1008"/>
      <c r="BH29" s="1008"/>
      <c r="BI29" s="1009"/>
      <c r="BJ29" s="232"/>
      <c r="BK29" s="232"/>
      <c r="BL29" s="232"/>
      <c r="BM29" s="232"/>
      <c r="BN29" s="232"/>
      <c r="BO29" s="241"/>
      <c r="BP29" s="241"/>
      <c r="BQ29" s="238">
        <v>23</v>
      </c>
      <c r="BR29" s="239"/>
      <c r="BS29" s="1028"/>
      <c r="BT29" s="1029"/>
      <c r="BU29" s="1029"/>
      <c r="BV29" s="1029"/>
      <c r="BW29" s="1029"/>
      <c r="BX29" s="1029"/>
      <c r="BY29" s="1029"/>
      <c r="BZ29" s="1029"/>
      <c r="CA29" s="1029"/>
      <c r="CB29" s="1029"/>
      <c r="CC29" s="1029"/>
      <c r="CD29" s="1029"/>
      <c r="CE29" s="1029"/>
      <c r="CF29" s="1029"/>
      <c r="CG29" s="1050"/>
      <c r="CH29" s="1025"/>
      <c r="CI29" s="1026"/>
      <c r="CJ29" s="1026"/>
      <c r="CK29" s="1026"/>
      <c r="CL29" s="1027"/>
      <c r="CM29" s="1025"/>
      <c r="CN29" s="1026"/>
      <c r="CO29" s="1026"/>
      <c r="CP29" s="1026"/>
      <c r="CQ29" s="1027"/>
      <c r="CR29" s="1025"/>
      <c r="CS29" s="1026"/>
      <c r="CT29" s="1026"/>
      <c r="CU29" s="1026"/>
      <c r="CV29" s="1027"/>
      <c r="CW29" s="1025"/>
      <c r="CX29" s="1026"/>
      <c r="CY29" s="1026"/>
      <c r="CZ29" s="1026"/>
      <c r="DA29" s="1027"/>
      <c r="DB29" s="1025"/>
      <c r="DC29" s="1026"/>
      <c r="DD29" s="1026"/>
      <c r="DE29" s="1026"/>
      <c r="DF29" s="1027"/>
      <c r="DG29" s="1025"/>
      <c r="DH29" s="1026"/>
      <c r="DI29" s="1026"/>
      <c r="DJ29" s="1026"/>
      <c r="DK29" s="1027"/>
      <c r="DL29" s="1025"/>
      <c r="DM29" s="1026"/>
      <c r="DN29" s="1026"/>
      <c r="DO29" s="1026"/>
      <c r="DP29" s="1027"/>
      <c r="DQ29" s="1025"/>
      <c r="DR29" s="1026"/>
      <c r="DS29" s="1026"/>
      <c r="DT29" s="1026"/>
      <c r="DU29" s="1027"/>
      <c r="DV29" s="1028"/>
      <c r="DW29" s="1029"/>
      <c r="DX29" s="1029"/>
      <c r="DY29" s="1029"/>
      <c r="DZ29" s="1030"/>
      <c r="EA29" s="230"/>
    </row>
    <row r="30" spans="1:131" ht="26.25" customHeight="1" x14ac:dyDescent="0.15">
      <c r="A30" s="242">
        <v>3</v>
      </c>
      <c r="B30" s="1066" t="s">
        <v>410</v>
      </c>
      <c r="C30" s="1067"/>
      <c r="D30" s="1067"/>
      <c r="E30" s="1067"/>
      <c r="F30" s="1067"/>
      <c r="G30" s="1067"/>
      <c r="H30" s="1067"/>
      <c r="I30" s="1067"/>
      <c r="J30" s="1067"/>
      <c r="K30" s="1067"/>
      <c r="L30" s="1067"/>
      <c r="M30" s="1067"/>
      <c r="N30" s="1067"/>
      <c r="O30" s="1067"/>
      <c r="P30" s="1068"/>
      <c r="Q30" s="1074">
        <v>19586</v>
      </c>
      <c r="R30" s="1075"/>
      <c r="S30" s="1075"/>
      <c r="T30" s="1075"/>
      <c r="U30" s="1075"/>
      <c r="V30" s="1075">
        <v>18823</v>
      </c>
      <c r="W30" s="1075"/>
      <c r="X30" s="1075"/>
      <c r="Y30" s="1075"/>
      <c r="Z30" s="1075"/>
      <c r="AA30" s="1075">
        <v>763</v>
      </c>
      <c r="AB30" s="1075"/>
      <c r="AC30" s="1075"/>
      <c r="AD30" s="1075"/>
      <c r="AE30" s="1076"/>
      <c r="AF30" s="1071">
        <v>763</v>
      </c>
      <c r="AG30" s="1072"/>
      <c r="AH30" s="1072"/>
      <c r="AI30" s="1072"/>
      <c r="AJ30" s="1073"/>
      <c r="AK30" s="1016">
        <v>2470</v>
      </c>
      <c r="AL30" s="1007"/>
      <c r="AM30" s="1007"/>
      <c r="AN30" s="1007"/>
      <c r="AO30" s="1007"/>
      <c r="AP30" s="1007" t="s">
        <v>594</v>
      </c>
      <c r="AQ30" s="1007"/>
      <c r="AR30" s="1007"/>
      <c r="AS30" s="1007"/>
      <c r="AT30" s="1007"/>
      <c r="AU30" s="1007" t="s">
        <v>594</v>
      </c>
      <c r="AV30" s="1007"/>
      <c r="AW30" s="1007"/>
      <c r="AX30" s="1007"/>
      <c r="AY30" s="1007"/>
      <c r="AZ30" s="1077" t="s">
        <v>594</v>
      </c>
      <c r="BA30" s="1077"/>
      <c r="BB30" s="1077"/>
      <c r="BC30" s="1077"/>
      <c r="BD30" s="1077"/>
      <c r="BE30" s="1008"/>
      <c r="BF30" s="1008"/>
      <c r="BG30" s="1008"/>
      <c r="BH30" s="1008"/>
      <c r="BI30" s="1009"/>
      <c r="BJ30" s="232"/>
      <c r="BK30" s="232"/>
      <c r="BL30" s="232"/>
      <c r="BM30" s="232"/>
      <c r="BN30" s="232"/>
      <c r="BO30" s="241"/>
      <c r="BP30" s="241"/>
      <c r="BQ30" s="238">
        <v>24</v>
      </c>
      <c r="BR30" s="239"/>
      <c r="BS30" s="1028"/>
      <c r="BT30" s="1029"/>
      <c r="BU30" s="1029"/>
      <c r="BV30" s="1029"/>
      <c r="BW30" s="1029"/>
      <c r="BX30" s="1029"/>
      <c r="BY30" s="1029"/>
      <c r="BZ30" s="1029"/>
      <c r="CA30" s="1029"/>
      <c r="CB30" s="1029"/>
      <c r="CC30" s="1029"/>
      <c r="CD30" s="1029"/>
      <c r="CE30" s="1029"/>
      <c r="CF30" s="1029"/>
      <c r="CG30" s="1050"/>
      <c r="CH30" s="1025"/>
      <c r="CI30" s="1026"/>
      <c r="CJ30" s="1026"/>
      <c r="CK30" s="1026"/>
      <c r="CL30" s="1027"/>
      <c r="CM30" s="1025"/>
      <c r="CN30" s="1026"/>
      <c r="CO30" s="1026"/>
      <c r="CP30" s="1026"/>
      <c r="CQ30" s="1027"/>
      <c r="CR30" s="1025"/>
      <c r="CS30" s="1026"/>
      <c r="CT30" s="1026"/>
      <c r="CU30" s="1026"/>
      <c r="CV30" s="1027"/>
      <c r="CW30" s="1025"/>
      <c r="CX30" s="1026"/>
      <c r="CY30" s="1026"/>
      <c r="CZ30" s="1026"/>
      <c r="DA30" s="1027"/>
      <c r="DB30" s="1025"/>
      <c r="DC30" s="1026"/>
      <c r="DD30" s="1026"/>
      <c r="DE30" s="1026"/>
      <c r="DF30" s="1027"/>
      <c r="DG30" s="1025"/>
      <c r="DH30" s="1026"/>
      <c r="DI30" s="1026"/>
      <c r="DJ30" s="1026"/>
      <c r="DK30" s="1027"/>
      <c r="DL30" s="1025"/>
      <c r="DM30" s="1026"/>
      <c r="DN30" s="1026"/>
      <c r="DO30" s="1026"/>
      <c r="DP30" s="1027"/>
      <c r="DQ30" s="1025"/>
      <c r="DR30" s="1026"/>
      <c r="DS30" s="1026"/>
      <c r="DT30" s="1026"/>
      <c r="DU30" s="1027"/>
      <c r="DV30" s="1028"/>
      <c r="DW30" s="1029"/>
      <c r="DX30" s="1029"/>
      <c r="DY30" s="1029"/>
      <c r="DZ30" s="1030"/>
      <c r="EA30" s="230"/>
    </row>
    <row r="31" spans="1:131" ht="26.25" customHeight="1" x14ac:dyDescent="0.15">
      <c r="A31" s="242">
        <v>4</v>
      </c>
      <c r="B31" s="1066" t="s">
        <v>411</v>
      </c>
      <c r="C31" s="1067"/>
      <c r="D31" s="1067"/>
      <c r="E31" s="1067"/>
      <c r="F31" s="1067"/>
      <c r="G31" s="1067"/>
      <c r="H31" s="1067"/>
      <c r="I31" s="1067"/>
      <c r="J31" s="1067"/>
      <c r="K31" s="1067"/>
      <c r="L31" s="1067"/>
      <c r="M31" s="1067"/>
      <c r="N31" s="1067"/>
      <c r="O31" s="1067"/>
      <c r="P31" s="1068"/>
      <c r="Q31" s="1074">
        <v>2614</v>
      </c>
      <c r="R31" s="1075"/>
      <c r="S31" s="1075"/>
      <c r="T31" s="1075"/>
      <c r="U31" s="1075"/>
      <c r="V31" s="1075">
        <v>2552</v>
      </c>
      <c r="W31" s="1075"/>
      <c r="X31" s="1075"/>
      <c r="Y31" s="1075"/>
      <c r="Z31" s="1075"/>
      <c r="AA31" s="1075">
        <v>62</v>
      </c>
      <c r="AB31" s="1075"/>
      <c r="AC31" s="1075"/>
      <c r="AD31" s="1075"/>
      <c r="AE31" s="1076"/>
      <c r="AF31" s="1071">
        <v>62</v>
      </c>
      <c r="AG31" s="1072"/>
      <c r="AH31" s="1072"/>
      <c r="AI31" s="1072"/>
      <c r="AJ31" s="1073"/>
      <c r="AK31" s="1016">
        <v>2823</v>
      </c>
      <c r="AL31" s="1007"/>
      <c r="AM31" s="1007"/>
      <c r="AN31" s="1007"/>
      <c r="AO31" s="1007"/>
      <c r="AP31" s="1007" t="s">
        <v>594</v>
      </c>
      <c r="AQ31" s="1007"/>
      <c r="AR31" s="1007"/>
      <c r="AS31" s="1007"/>
      <c r="AT31" s="1007"/>
      <c r="AU31" s="1007" t="s">
        <v>594</v>
      </c>
      <c r="AV31" s="1007"/>
      <c r="AW31" s="1007"/>
      <c r="AX31" s="1007"/>
      <c r="AY31" s="1007"/>
      <c r="AZ31" s="1077" t="s">
        <v>594</v>
      </c>
      <c r="BA31" s="1077"/>
      <c r="BB31" s="1077"/>
      <c r="BC31" s="1077"/>
      <c r="BD31" s="1077"/>
      <c r="BE31" s="1008"/>
      <c r="BF31" s="1008"/>
      <c r="BG31" s="1008"/>
      <c r="BH31" s="1008"/>
      <c r="BI31" s="1009"/>
      <c r="BJ31" s="232"/>
      <c r="BK31" s="232"/>
      <c r="BL31" s="232"/>
      <c r="BM31" s="232"/>
      <c r="BN31" s="232"/>
      <c r="BO31" s="241"/>
      <c r="BP31" s="241"/>
      <c r="BQ31" s="238">
        <v>25</v>
      </c>
      <c r="BR31" s="239"/>
      <c r="BS31" s="1028"/>
      <c r="BT31" s="1029"/>
      <c r="BU31" s="1029"/>
      <c r="BV31" s="1029"/>
      <c r="BW31" s="1029"/>
      <c r="BX31" s="1029"/>
      <c r="BY31" s="1029"/>
      <c r="BZ31" s="1029"/>
      <c r="CA31" s="1029"/>
      <c r="CB31" s="1029"/>
      <c r="CC31" s="1029"/>
      <c r="CD31" s="1029"/>
      <c r="CE31" s="1029"/>
      <c r="CF31" s="1029"/>
      <c r="CG31" s="1050"/>
      <c r="CH31" s="1025"/>
      <c r="CI31" s="1026"/>
      <c r="CJ31" s="1026"/>
      <c r="CK31" s="1026"/>
      <c r="CL31" s="1027"/>
      <c r="CM31" s="1025"/>
      <c r="CN31" s="1026"/>
      <c r="CO31" s="1026"/>
      <c r="CP31" s="1026"/>
      <c r="CQ31" s="1027"/>
      <c r="CR31" s="1025"/>
      <c r="CS31" s="1026"/>
      <c r="CT31" s="1026"/>
      <c r="CU31" s="1026"/>
      <c r="CV31" s="1027"/>
      <c r="CW31" s="1025"/>
      <c r="CX31" s="1026"/>
      <c r="CY31" s="1026"/>
      <c r="CZ31" s="1026"/>
      <c r="DA31" s="1027"/>
      <c r="DB31" s="1025"/>
      <c r="DC31" s="1026"/>
      <c r="DD31" s="1026"/>
      <c r="DE31" s="1026"/>
      <c r="DF31" s="1027"/>
      <c r="DG31" s="1025"/>
      <c r="DH31" s="1026"/>
      <c r="DI31" s="1026"/>
      <c r="DJ31" s="1026"/>
      <c r="DK31" s="1027"/>
      <c r="DL31" s="1025"/>
      <c r="DM31" s="1026"/>
      <c r="DN31" s="1026"/>
      <c r="DO31" s="1026"/>
      <c r="DP31" s="1027"/>
      <c r="DQ31" s="1025"/>
      <c r="DR31" s="1026"/>
      <c r="DS31" s="1026"/>
      <c r="DT31" s="1026"/>
      <c r="DU31" s="1027"/>
      <c r="DV31" s="1028"/>
      <c r="DW31" s="1029"/>
      <c r="DX31" s="1029"/>
      <c r="DY31" s="1029"/>
      <c r="DZ31" s="1030"/>
      <c r="EA31" s="230"/>
    </row>
    <row r="32" spans="1:131" ht="26.25" customHeight="1" x14ac:dyDescent="0.15">
      <c r="A32" s="242">
        <v>5</v>
      </c>
      <c r="B32" s="1066" t="s">
        <v>412</v>
      </c>
      <c r="C32" s="1067"/>
      <c r="D32" s="1067"/>
      <c r="E32" s="1067"/>
      <c r="F32" s="1067"/>
      <c r="G32" s="1067"/>
      <c r="H32" s="1067"/>
      <c r="I32" s="1067"/>
      <c r="J32" s="1067"/>
      <c r="K32" s="1067"/>
      <c r="L32" s="1067"/>
      <c r="M32" s="1067"/>
      <c r="N32" s="1067"/>
      <c r="O32" s="1067"/>
      <c r="P32" s="1068"/>
      <c r="Q32" s="1074">
        <v>3386</v>
      </c>
      <c r="R32" s="1075"/>
      <c r="S32" s="1075"/>
      <c r="T32" s="1075"/>
      <c r="U32" s="1075"/>
      <c r="V32" s="1075">
        <v>3139</v>
      </c>
      <c r="W32" s="1075"/>
      <c r="X32" s="1075"/>
      <c r="Y32" s="1075"/>
      <c r="Z32" s="1075"/>
      <c r="AA32" s="1075">
        <v>247</v>
      </c>
      <c r="AB32" s="1075"/>
      <c r="AC32" s="1075"/>
      <c r="AD32" s="1075"/>
      <c r="AE32" s="1076"/>
      <c r="AF32" s="1071">
        <v>1796</v>
      </c>
      <c r="AG32" s="1072"/>
      <c r="AH32" s="1072"/>
      <c r="AI32" s="1072"/>
      <c r="AJ32" s="1073"/>
      <c r="AK32" s="1016">
        <v>530</v>
      </c>
      <c r="AL32" s="1007"/>
      <c r="AM32" s="1007"/>
      <c r="AN32" s="1007"/>
      <c r="AO32" s="1007"/>
      <c r="AP32" s="1007">
        <v>12220</v>
      </c>
      <c r="AQ32" s="1007"/>
      <c r="AR32" s="1007"/>
      <c r="AS32" s="1007"/>
      <c r="AT32" s="1007"/>
      <c r="AU32" s="1007">
        <v>5658</v>
      </c>
      <c r="AV32" s="1007"/>
      <c r="AW32" s="1007"/>
      <c r="AX32" s="1007"/>
      <c r="AY32" s="1007"/>
      <c r="AZ32" s="1077" t="s">
        <v>594</v>
      </c>
      <c r="BA32" s="1077"/>
      <c r="BB32" s="1077"/>
      <c r="BC32" s="1077"/>
      <c r="BD32" s="1077"/>
      <c r="BE32" s="1008" t="s">
        <v>413</v>
      </c>
      <c r="BF32" s="1008"/>
      <c r="BG32" s="1008"/>
      <c r="BH32" s="1008"/>
      <c r="BI32" s="1009"/>
      <c r="BJ32" s="232"/>
      <c r="BK32" s="232"/>
      <c r="BL32" s="232"/>
      <c r="BM32" s="232"/>
      <c r="BN32" s="232"/>
      <c r="BO32" s="241"/>
      <c r="BP32" s="241"/>
      <c r="BQ32" s="238">
        <v>26</v>
      </c>
      <c r="BR32" s="239"/>
      <c r="BS32" s="1028"/>
      <c r="BT32" s="1029"/>
      <c r="BU32" s="1029"/>
      <c r="BV32" s="1029"/>
      <c r="BW32" s="1029"/>
      <c r="BX32" s="1029"/>
      <c r="BY32" s="1029"/>
      <c r="BZ32" s="1029"/>
      <c r="CA32" s="1029"/>
      <c r="CB32" s="1029"/>
      <c r="CC32" s="1029"/>
      <c r="CD32" s="1029"/>
      <c r="CE32" s="1029"/>
      <c r="CF32" s="1029"/>
      <c r="CG32" s="1050"/>
      <c r="CH32" s="1025"/>
      <c r="CI32" s="1026"/>
      <c r="CJ32" s="1026"/>
      <c r="CK32" s="1026"/>
      <c r="CL32" s="1027"/>
      <c r="CM32" s="1025"/>
      <c r="CN32" s="1026"/>
      <c r="CO32" s="1026"/>
      <c r="CP32" s="1026"/>
      <c r="CQ32" s="1027"/>
      <c r="CR32" s="1025"/>
      <c r="CS32" s="1026"/>
      <c r="CT32" s="1026"/>
      <c r="CU32" s="1026"/>
      <c r="CV32" s="1027"/>
      <c r="CW32" s="1025"/>
      <c r="CX32" s="1026"/>
      <c r="CY32" s="1026"/>
      <c r="CZ32" s="1026"/>
      <c r="DA32" s="1027"/>
      <c r="DB32" s="1025"/>
      <c r="DC32" s="1026"/>
      <c r="DD32" s="1026"/>
      <c r="DE32" s="1026"/>
      <c r="DF32" s="1027"/>
      <c r="DG32" s="1025"/>
      <c r="DH32" s="1026"/>
      <c r="DI32" s="1026"/>
      <c r="DJ32" s="1026"/>
      <c r="DK32" s="1027"/>
      <c r="DL32" s="1025"/>
      <c r="DM32" s="1026"/>
      <c r="DN32" s="1026"/>
      <c r="DO32" s="1026"/>
      <c r="DP32" s="1027"/>
      <c r="DQ32" s="1025"/>
      <c r="DR32" s="1026"/>
      <c r="DS32" s="1026"/>
      <c r="DT32" s="1026"/>
      <c r="DU32" s="1027"/>
      <c r="DV32" s="1028"/>
      <c r="DW32" s="1029"/>
      <c r="DX32" s="1029"/>
      <c r="DY32" s="1029"/>
      <c r="DZ32" s="1030"/>
      <c r="EA32" s="230"/>
    </row>
    <row r="33" spans="1:131" ht="26.25" customHeight="1" x14ac:dyDescent="0.15">
      <c r="A33" s="242">
        <v>6</v>
      </c>
      <c r="B33" s="1066" t="s">
        <v>414</v>
      </c>
      <c r="C33" s="1067"/>
      <c r="D33" s="1067"/>
      <c r="E33" s="1067"/>
      <c r="F33" s="1067"/>
      <c r="G33" s="1067"/>
      <c r="H33" s="1067"/>
      <c r="I33" s="1067"/>
      <c r="J33" s="1067"/>
      <c r="K33" s="1067"/>
      <c r="L33" s="1067"/>
      <c r="M33" s="1067"/>
      <c r="N33" s="1067"/>
      <c r="O33" s="1067"/>
      <c r="P33" s="1068"/>
      <c r="Q33" s="1074">
        <v>4119</v>
      </c>
      <c r="R33" s="1075"/>
      <c r="S33" s="1075"/>
      <c r="T33" s="1075"/>
      <c r="U33" s="1075"/>
      <c r="V33" s="1075">
        <v>3569</v>
      </c>
      <c r="W33" s="1075"/>
      <c r="X33" s="1075"/>
      <c r="Y33" s="1075"/>
      <c r="Z33" s="1075"/>
      <c r="AA33" s="1075">
        <v>550</v>
      </c>
      <c r="AB33" s="1075"/>
      <c r="AC33" s="1075"/>
      <c r="AD33" s="1075"/>
      <c r="AE33" s="1076"/>
      <c r="AF33" s="1071">
        <v>1468</v>
      </c>
      <c r="AG33" s="1072"/>
      <c r="AH33" s="1072"/>
      <c r="AI33" s="1072"/>
      <c r="AJ33" s="1073"/>
      <c r="AK33" s="1016">
        <v>563</v>
      </c>
      <c r="AL33" s="1007"/>
      <c r="AM33" s="1007"/>
      <c r="AN33" s="1007"/>
      <c r="AO33" s="1007"/>
      <c r="AP33" s="1007">
        <v>2930</v>
      </c>
      <c r="AQ33" s="1007"/>
      <c r="AR33" s="1007"/>
      <c r="AS33" s="1007"/>
      <c r="AT33" s="1007"/>
      <c r="AU33" s="1007">
        <v>1790</v>
      </c>
      <c r="AV33" s="1007"/>
      <c r="AW33" s="1007"/>
      <c r="AX33" s="1007"/>
      <c r="AY33" s="1007"/>
      <c r="AZ33" s="1077" t="s">
        <v>594</v>
      </c>
      <c r="BA33" s="1077"/>
      <c r="BB33" s="1077"/>
      <c r="BC33" s="1077"/>
      <c r="BD33" s="1077"/>
      <c r="BE33" s="1008" t="s">
        <v>413</v>
      </c>
      <c r="BF33" s="1008"/>
      <c r="BG33" s="1008"/>
      <c r="BH33" s="1008"/>
      <c r="BI33" s="1009"/>
      <c r="BJ33" s="232"/>
      <c r="BK33" s="232"/>
      <c r="BL33" s="232"/>
      <c r="BM33" s="232"/>
      <c r="BN33" s="232"/>
      <c r="BO33" s="241"/>
      <c r="BP33" s="241"/>
      <c r="BQ33" s="238">
        <v>27</v>
      </c>
      <c r="BR33" s="239"/>
      <c r="BS33" s="1028"/>
      <c r="BT33" s="1029"/>
      <c r="BU33" s="1029"/>
      <c r="BV33" s="1029"/>
      <c r="BW33" s="1029"/>
      <c r="BX33" s="1029"/>
      <c r="BY33" s="1029"/>
      <c r="BZ33" s="1029"/>
      <c r="CA33" s="1029"/>
      <c r="CB33" s="1029"/>
      <c r="CC33" s="1029"/>
      <c r="CD33" s="1029"/>
      <c r="CE33" s="1029"/>
      <c r="CF33" s="1029"/>
      <c r="CG33" s="1050"/>
      <c r="CH33" s="1025"/>
      <c r="CI33" s="1026"/>
      <c r="CJ33" s="1026"/>
      <c r="CK33" s="1026"/>
      <c r="CL33" s="1027"/>
      <c r="CM33" s="1025"/>
      <c r="CN33" s="1026"/>
      <c r="CO33" s="1026"/>
      <c r="CP33" s="1026"/>
      <c r="CQ33" s="1027"/>
      <c r="CR33" s="1025"/>
      <c r="CS33" s="1026"/>
      <c r="CT33" s="1026"/>
      <c r="CU33" s="1026"/>
      <c r="CV33" s="1027"/>
      <c r="CW33" s="1025"/>
      <c r="CX33" s="1026"/>
      <c r="CY33" s="1026"/>
      <c r="CZ33" s="1026"/>
      <c r="DA33" s="1027"/>
      <c r="DB33" s="1025"/>
      <c r="DC33" s="1026"/>
      <c r="DD33" s="1026"/>
      <c r="DE33" s="1026"/>
      <c r="DF33" s="1027"/>
      <c r="DG33" s="1025"/>
      <c r="DH33" s="1026"/>
      <c r="DI33" s="1026"/>
      <c r="DJ33" s="1026"/>
      <c r="DK33" s="1027"/>
      <c r="DL33" s="1025"/>
      <c r="DM33" s="1026"/>
      <c r="DN33" s="1026"/>
      <c r="DO33" s="1026"/>
      <c r="DP33" s="1027"/>
      <c r="DQ33" s="1025"/>
      <c r="DR33" s="1026"/>
      <c r="DS33" s="1026"/>
      <c r="DT33" s="1026"/>
      <c r="DU33" s="1027"/>
      <c r="DV33" s="1028"/>
      <c r="DW33" s="1029"/>
      <c r="DX33" s="1029"/>
      <c r="DY33" s="1029"/>
      <c r="DZ33" s="1030"/>
      <c r="EA33" s="230"/>
    </row>
    <row r="34" spans="1:131" ht="26.25" customHeight="1" x14ac:dyDescent="0.15">
      <c r="A34" s="242">
        <v>7</v>
      </c>
      <c r="B34" s="1066" t="s">
        <v>415</v>
      </c>
      <c r="C34" s="1067"/>
      <c r="D34" s="1067"/>
      <c r="E34" s="1067"/>
      <c r="F34" s="1067"/>
      <c r="G34" s="1067"/>
      <c r="H34" s="1067"/>
      <c r="I34" s="1067"/>
      <c r="J34" s="1067"/>
      <c r="K34" s="1067"/>
      <c r="L34" s="1067"/>
      <c r="M34" s="1067"/>
      <c r="N34" s="1067"/>
      <c r="O34" s="1067"/>
      <c r="P34" s="1068"/>
      <c r="Q34" s="1074">
        <v>6426</v>
      </c>
      <c r="R34" s="1075"/>
      <c r="S34" s="1075"/>
      <c r="T34" s="1075"/>
      <c r="U34" s="1075"/>
      <c r="V34" s="1075">
        <v>5840</v>
      </c>
      <c r="W34" s="1075"/>
      <c r="X34" s="1075"/>
      <c r="Y34" s="1075"/>
      <c r="Z34" s="1075"/>
      <c r="AA34" s="1075">
        <v>586</v>
      </c>
      <c r="AB34" s="1075"/>
      <c r="AC34" s="1075"/>
      <c r="AD34" s="1075"/>
      <c r="AE34" s="1076"/>
      <c r="AF34" s="1071">
        <v>1493</v>
      </c>
      <c r="AG34" s="1072"/>
      <c r="AH34" s="1072"/>
      <c r="AI34" s="1072"/>
      <c r="AJ34" s="1073"/>
      <c r="AK34" s="1016">
        <v>3686</v>
      </c>
      <c r="AL34" s="1007"/>
      <c r="AM34" s="1007"/>
      <c r="AN34" s="1007"/>
      <c r="AO34" s="1007"/>
      <c r="AP34" s="1007">
        <v>60853</v>
      </c>
      <c r="AQ34" s="1007"/>
      <c r="AR34" s="1007"/>
      <c r="AS34" s="1007"/>
      <c r="AT34" s="1007"/>
      <c r="AU34" s="1007">
        <v>50447</v>
      </c>
      <c r="AV34" s="1007"/>
      <c r="AW34" s="1007"/>
      <c r="AX34" s="1007"/>
      <c r="AY34" s="1007"/>
      <c r="AZ34" s="1077" t="s">
        <v>594</v>
      </c>
      <c r="BA34" s="1077"/>
      <c r="BB34" s="1077"/>
      <c r="BC34" s="1077"/>
      <c r="BD34" s="1077"/>
      <c r="BE34" s="1008" t="s">
        <v>416</v>
      </c>
      <c r="BF34" s="1008"/>
      <c r="BG34" s="1008"/>
      <c r="BH34" s="1008"/>
      <c r="BI34" s="1009"/>
      <c r="BJ34" s="232"/>
      <c r="BK34" s="232"/>
      <c r="BL34" s="232"/>
      <c r="BM34" s="232"/>
      <c r="BN34" s="232"/>
      <c r="BO34" s="241"/>
      <c r="BP34" s="241"/>
      <c r="BQ34" s="238">
        <v>28</v>
      </c>
      <c r="BR34" s="239"/>
      <c r="BS34" s="1028"/>
      <c r="BT34" s="1029"/>
      <c r="BU34" s="1029"/>
      <c r="BV34" s="1029"/>
      <c r="BW34" s="1029"/>
      <c r="BX34" s="1029"/>
      <c r="BY34" s="1029"/>
      <c r="BZ34" s="1029"/>
      <c r="CA34" s="1029"/>
      <c r="CB34" s="1029"/>
      <c r="CC34" s="1029"/>
      <c r="CD34" s="1029"/>
      <c r="CE34" s="1029"/>
      <c r="CF34" s="1029"/>
      <c r="CG34" s="1050"/>
      <c r="CH34" s="1025"/>
      <c r="CI34" s="1026"/>
      <c r="CJ34" s="1026"/>
      <c r="CK34" s="1026"/>
      <c r="CL34" s="1027"/>
      <c r="CM34" s="1025"/>
      <c r="CN34" s="1026"/>
      <c r="CO34" s="1026"/>
      <c r="CP34" s="1026"/>
      <c r="CQ34" s="1027"/>
      <c r="CR34" s="1025"/>
      <c r="CS34" s="1026"/>
      <c r="CT34" s="1026"/>
      <c r="CU34" s="1026"/>
      <c r="CV34" s="1027"/>
      <c r="CW34" s="1025"/>
      <c r="CX34" s="1026"/>
      <c r="CY34" s="1026"/>
      <c r="CZ34" s="1026"/>
      <c r="DA34" s="1027"/>
      <c r="DB34" s="1025"/>
      <c r="DC34" s="1026"/>
      <c r="DD34" s="1026"/>
      <c r="DE34" s="1026"/>
      <c r="DF34" s="1027"/>
      <c r="DG34" s="1025"/>
      <c r="DH34" s="1026"/>
      <c r="DI34" s="1026"/>
      <c r="DJ34" s="1026"/>
      <c r="DK34" s="1027"/>
      <c r="DL34" s="1025"/>
      <c r="DM34" s="1026"/>
      <c r="DN34" s="1026"/>
      <c r="DO34" s="1026"/>
      <c r="DP34" s="1027"/>
      <c r="DQ34" s="1025"/>
      <c r="DR34" s="1026"/>
      <c r="DS34" s="1026"/>
      <c r="DT34" s="1026"/>
      <c r="DU34" s="1027"/>
      <c r="DV34" s="1028"/>
      <c r="DW34" s="1029"/>
      <c r="DX34" s="1029"/>
      <c r="DY34" s="1029"/>
      <c r="DZ34" s="1030"/>
      <c r="EA34" s="230"/>
    </row>
    <row r="35" spans="1:131" ht="26.25" customHeight="1" x14ac:dyDescent="0.15">
      <c r="A35" s="242">
        <v>8</v>
      </c>
      <c r="B35" s="1066" t="s">
        <v>417</v>
      </c>
      <c r="C35" s="1067"/>
      <c r="D35" s="1067"/>
      <c r="E35" s="1067"/>
      <c r="F35" s="1067"/>
      <c r="G35" s="1067"/>
      <c r="H35" s="1067"/>
      <c r="I35" s="1067"/>
      <c r="J35" s="1067"/>
      <c r="K35" s="1067"/>
      <c r="L35" s="1067"/>
      <c r="M35" s="1067"/>
      <c r="N35" s="1067"/>
      <c r="O35" s="1067"/>
      <c r="P35" s="1068"/>
      <c r="Q35" s="1074">
        <v>133</v>
      </c>
      <c r="R35" s="1075"/>
      <c r="S35" s="1075"/>
      <c r="T35" s="1075"/>
      <c r="U35" s="1075"/>
      <c r="V35" s="1075">
        <v>133</v>
      </c>
      <c r="W35" s="1075"/>
      <c r="X35" s="1075"/>
      <c r="Y35" s="1075"/>
      <c r="Z35" s="1075"/>
      <c r="AA35" s="1075">
        <v>0</v>
      </c>
      <c r="AB35" s="1075"/>
      <c r="AC35" s="1075"/>
      <c r="AD35" s="1075"/>
      <c r="AE35" s="1076"/>
      <c r="AF35" s="1071" t="s">
        <v>131</v>
      </c>
      <c r="AG35" s="1072"/>
      <c r="AH35" s="1072"/>
      <c r="AI35" s="1072"/>
      <c r="AJ35" s="1073"/>
      <c r="AK35" s="1016">
        <v>76</v>
      </c>
      <c r="AL35" s="1007"/>
      <c r="AM35" s="1007"/>
      <c r="AN35" s="1007"/>
      <c r="AO35" s="1007"/>
      <c r="AP35" s="1007">
        <v>504</v>
      </c>
      <c r="AQ35" s="1007"/>
      <c r="AR35" s="1007"/>
      <c r="AS35" s="1007"/>
      <c r="AT35" s="1007"/>
      <c r="AU35" s="1007">
        <v>504</v>
      </c>
      <c r="AV35" s="1007"/>
      <c r="AW35" s="1007"/>
      <c r="AX35" s="1007"/>
      <c r="AY35" s="1007"/>
      <c r="AZ35" s="1077" t="s">
        <v>594</v>
      </c>
      <c r="BA35" s="1077"/>
      <c r="BB35" s="1077"/>
      <c r="BC35" s="1077"/>
      <c r="BD35" s="1077"/>
      <c r="BE35" s="1008" t="s">
        <v>418</v>
      </c>
      <c r="BF35" s="1008"/>
      <c r="BG35" s="1008"/>
      <c r="BH35" s="1008"/>
      <c r="BI35" s="1009"/>
      <c r="BJ35" s="232"/>
      <c r="BK35" s="232"/>
      <c r="BL35" s="232"/>
      <c r="BM35" s="232"/>
      <c r="BN35" s="232"/>
      <c r="BO35" s="241"/>
      <c r="BP35" s="241"/>
      <c r="BQ35" s="238">
        <v>29</v>
      </c>
      <c r="BR35" s="239"/>
      <c r="BS35" s="1028"/>
      <c r="BT35" s="1029"/>
      <c r="BU35" s="1029"/>
      <c r="BV35" s="1029"/>
      <c r="BW35" s="1029"/>
      <c r="BX35" s="1029"/>
      <c r="BY35" s="1029"/>
      <c r="BZ35" s="1029"/>
      <c r="CA35" s="1029"/>
      <c r="CB35" s="1029"/>
      <c r="CC35" s="1029"/>
      <c r="CD35" s="1029"/>
      <c r="CE35" s="1029"/>
      <c r="CF35" s="1029"/>
      <c r="CG35" s="1050"/>
      <c r="CH35" s="1025"/>
      <c r="CI35" s="1026"/>
      <c r="CJ35" s="1026"/>
      <c r="CK35" s="1026"/>
      <c r="CL35" s="1027"/>
      <c r="CM35" s="1025"/>
      <c r="CN35" s="1026"/>
      <c r="CO35" s="1026"/>
      <c r="CP35" s="1026"/>
      <c r="CQ35" s="1027"/>
      <c r="CR35" s="1025"/>
      <c r="CS35" s="1026"/>
      <c r="CT35" s="1026"/>
      <c r="CU35" s="1026"/>
      <c r="CV35" s="1027"/>
      <c r="CW35" s="1025"/>
      <c r="CX35" s="1026"/>
      <c r="CY35" s="1026"/>
      <c r="CZ35" s="1026"/>
      <c r="DA35" s="1027"/>
      <c r="DB35" s="1025"/>
      <c r="DC35" s="1026"/>
      <c r="DD35" s="1026"/>
      <c r="DE35" s="1026"/>
      <c r="DF35" s="1027"/>
      <c r="DG35" s="1025"/>
      <c r="DH35" s="1026"/>
      <c r="DI35" s="1026"/>
      <c r="DJ35" s="1026"/>
      <c r="DK35" s="1027"/>
      <c r="DL35" s="1025"/>
      <c r="DM35" s="1026"/>
      <c r="DN35" s="1026"/>
      <c r="DO35" s="1026"/>
      <c r="DP35" s="1027"/>
      <c r="DQ35" s="1025"/>
      <c r="DR35" s="1026"/>
      <c r="DS35" s="1026"/>
      <c r="DT35" s="1026"/>
      <c r="DU35" s="1027"/>
      <c r="DV35" s="1028"/>
      <c r="DW35" s="1029"/>
      <c r="DX35" s="1029"/>
      <c r="DY35" s="1029"/>
      <c r="DZ35" s="1030"/>
      <c r="EA35" s="230"/>
    </row>
    <row r="36" spans="1:131" ht="26.25" customHeight="1" x14ac:dyDescent="0.15">
      <c r="A36" s="242">
        <v>9</v>
      </c>
      <c r="B36" s="1066" t="s">
        <v>419</v>
      </c>
      <c r="C36" s="1067"/>
      <c r="D36" s="1067"/>
      <c r="E36" s="1067"/>
      <c r="F36" s="1067"/>
      <c r="G36" s="1067"/>
      <c r="H36" s="1067"/>
      <c r="I36" s="1067"/>
      <c r="J36" s="1067"/>
      <c r="K36" s="1067"/>
      <c r="L36" s="1067"/>
      <c r="M36" s="1067"/>
      <c r="N36" s="1067"/>
      <c r="O36" s="1067"/>
      <c r="P36" s="1068"/>
      <c r="Q36" s="1074">
        <v>20</v>
      </c>
      <c r="R36" s="1075"/>
      <c r="S36" s="1075"/>
      <c r="T36" s="1075"/>
      <c r="U36" s="1075"/>
      <c r="V36" s="1075">
        <v>15</v>
      </c>
      <c r="W36" s="1075"/>
      <c r="X36" s="1075"/>
      <c r="Y36" s="1075"/>
      <c r="Z36" s="1075"/>
      <c r="AA36" s="1075">
        <v>5</v>
      </c>
      <c r="AB36" s="1075"/>
      <c r="AC36" s="1075"/>
      <c r="AD36" s="1075"/>
      <c r="AE36" s="1076"/>
      <c r="AF36" s="1071">
        <v>5</v>
      </c>
      <c r="AG36" s="1072"/>
      <c r="AH36" s="1072"/>
      <c r="AI36" s="1072"/>
      <c r="AJ36" s="1073"/>
      <c r="AK36" s="1016" t="s">
        <v>594</v>
      </c>
      <c r="AL36" s="1007"/>
      <c r="AM36" s="1007"/>
      <c r="AN36" s="1007"/>
      <c r="AO36" s="1007"/>
      <c r="AP36" s="1007" t="s">
        <v>594</v>
      </c>
      <c r="AQ36" s="1007"/>
      <c r="AR36" s="1007"/>
      <c r="AS36" s="1007"/>
      <c r="AT36" s="1007"/>
      <c r="AU36" s="1007" t="s">
        <v>594</v>
      </c>
      <c r="AV36" s="1007"/>
      <c r="AW36" s="1007"/>
      <c r="AX36" s="1007"/>
      <c r="AY36" s="1007"/>
      <c r="AZ36" s="1077" t="s">
        <v>594</v>
      </c>
      <c r="BA36" s="1077"/>
      <c r="BB36" s="1077"/>
      <c r="BC36" s="1077"/>
      <c r="BD36" s="1077"/>
      <c r="BE36" s="1008" t="s">
        <v>418</v>
      </c>
      <c r="BF36" s="1008"/>
      <c r="BG36" s="1008"/>
      <c r="BH36" s="1008"/>
      <c r="BI36" s="1009"/>
      <c r="BJ36" s="232"/>
      <c r="BK36" s="232"/>
      <c r="BL36" s="232"/>
      <c r="BM36" s="232"/>
      <c r="BN36" s="232"/>
      <c r="BO36" s="241"/>
      <c r="BP36" s="241"/>
      <c r="BQ36" s="238">
        <v>30</v>
      </c>
      <c r="BR36" s="239"/>
      <c r="BS36" s="1028"/>
      <c r="BT36" s="1029"/>
      <c r="BU36" s="1029"/>
      <c r="BV36" s="1029"/>
      <c r="BW36" s="1029"/>
      <c r="BX36" s="1029"/>
      <c r="BY36" s="1029"/>
      <c r="BZ36" s="1029"/>
      <c r="CA36" s="1029"/>
      <c r="CB36" s="1029"/>
      <c r="CC36" s="1029"/>
      <c r="CD36" s="1029"/>
      <c r="CE36" s="1029"/>
      <c r="CF36" s="1029"/>
      <c r="CG36" s="1050"/>
      <c r="CH36" s="1025"/>
      <c r="CI36" s="1026"/>
      <c r="CJ36" s="1026"/>
      <c r="CK36" s="1026"/>
      <c r="CL36" s="1027"/>
      <c r="CM36" s="1025"/>
      <c r="CN36" s="1026"/>
      <c r="CO36" s="1026"/>
      <c r="CP36" s="1026"/>
      <c r="CQ36" s="1027"/>
      <c r="CR36" s="1025"/>
      <c r="CS36" s="1026"/>
      <c r="CT36" s="1026"/>
      <c r="CU36" s="1026"/>
      <c r="CV36" s="1027"/>
      <c r="CW36" s="1025"/>
      <c r="CX36" s="1026"/>
      <c r="CY36" s="1026"/>
      <c r="CZ36" s="1026"/>
      <c r="DA36" s="1027"/>
      <c r="DB36" s="1025"/>
      <c r="DC36" s="1026"/>
      <c r="DD36" s="1026"/>
      <c r="DE36" s="1026"/>
      <c r="DF36" s="1027"/>
      <c r="DG36" s="1025"/>
      <c r="DH36" s="1026"/>
      <c r="DI36" s="1026"/>
      <c r="DJ36" s="1026"/>
      <c r="DK36" s="1027"/>
      <c r="DL36" s="1025"/>
      <c r="DM36" s="1026"/>
      <c r="DN36" s="1026"/>
      <c r="DO36" s="1026"/>
      <c r="DP36" s="1027"/>
      <c r="DQ36" s="1025"/>
      <c r="DR36" s="1026"/>
      <c r="DS36" s="1026"/>
      <c r="DT36" s="1026"/>
      <c r="DU36" s="1027"/>
      <c r="DV36" s="1028"/>
      <c r="DW36" s="1029"/>
      <c r="DX36" s="1029"/>
      <c r="DY36" s="1029"/>
      <c r="DZ36" s="1030"/>
      <c r="EA36" s="230"/>
    </row>
    <row r="37" spans="1:131" ht="26.25" customHeight="1" x14ac:dyDescent="0.15">
      <c r="A37" s="242">
        <v>10</v>
      </c>
      <c r="B37" s="1066" t="s">
        <v>420</v>
      </c>
      <c r="C37" s="1067"/>
      <c r="D37" s="1067"/>
      <c r="E37" s="1067"/>
      <c r="F37" s="1067"/>
      <c r="G37" s="1067"/>
      <c r="H37" s="1067"/>
      <c r="I37" s="1067"/>
      <c r="J37" s="1067"/>
      <c r="K37" s="1067"/>
      <c r="L37" s="1067"/>
      <c r="M37" s="1067"/>
      <c r="N37" s="1067"/>
      <c r="O37" s="1067"/>
      <c r="P37" s="1068"/>
      <c r="Q37" s="1074">
        <v>280</v>
      </c>
      <c r="R37" s="1075"/>
      <c r="S37" s="1075"/>
      <c r="T37" s="1075"/>
      <c r="U37" s="1075"/>
      <c r="V37" s="1075">
        <v>280</v>
      </c>
      <c r="W37" s="1075"/>
      <c r="X37" s="1075"/>
      <c r="Y37" s="1075"/>
      <c r="Z37" s="1075"/>
      <c r="AA37" s="1075">
        <v>0</v>
      </c>
      <c r="AB37" s="1075"/>
      <c r="AC37" s="1075"/>
      <c r="AD37" s="1075"/>
      <c r="AE37" s="1076"/>
      <c r="AF37" s="1071" t="s">
        <v>131</v>
      </c>
      <c r="AG37" s="1072"/>
      <c r="AH37" s="1072"/>
      <c r="AI37" s="1072"/>
      <c r="AJ37" s="1073"/>
      <c r="AK37" s="1016">
        <v>0</v>
      </c>
      <c r="AL37" s="1007"/>
      <c r="AM37" s="1007"/>
      <c r="AN37" s="1007"/>
      <c r="AO37" s="1007"/>
      <c r="AP37" s="1007">
        <v>328</v>
      </c>
      <c r="AQ37" s="1007"/>
      <c r="AR37" s="1007"/>
      <c r="AS37" s="1007"/>
      <c r="AT37" s="1007"/>
      <c r="AU37" s="1007">
        <v>0</v>
      </c>
      <c r="AV37" s="1007"/>
      <c r="AW37" s="1007"/>
      <c r="AX37" s="1007"/>
      <c r="AY37" s="1007"/>
      <c r="AZ37" s="1077" t="s">
        <v>594</v>
      </c>
      <c r="BA37" s="1077"/>
      <c r="BB37" s="1077"/>
      <c r="BC37" s="1077"/>
      <c r="BD37" s="1077"/>
      <c r="BE37" s="1008" t="s">
        <v>421</v>
      </c>
      <c r="BF37" s="1008"/>
      <c r="BG37" s="1008"/>
      <c r="BH37" s="1008"/>
      <c r="BI37" s="1009"/>
      <c r="BJ37" s="232"/>
      <c r="BK37" s="232"/>
      <c r="BL37" s="232"/>
      <c r="BM37" s="232"/>
      <c r="BN37" s="232"/>
      <c r="BO37" s="241"/>
      <c r="BP37" s="241"/>
      <c r="BQ37" s="238">
        <v>31</v>
      </c>
      <c r="BR37" s="239"/>
      <c r="BS37" s="1028"/>
      <c r="BT37" s="1029"/>
      <c r="BU37" s="1029"/>
      <c r="BV37" s="1029"/>
      <c r="BW37" s="1029"/>
      <c r="BX37" s="1029"/>
      <c r="BY37" s="1029"/>
      <c r="BZ37" s="1029"/>
      <c r="CA37" s="1029"/>
      <c r="CB37" s="1029"/>
      <c r="CC37" s="1029"/>
      <c r="CD37" s="1029"/>
      <c r="CE37" s="1029"/>
      <c r="CF37" s="1029"/>
      <c r="CG37" s="1050"/>
      <c r="CH37" s="1025"/>
      <c r="CI37" s="1026"/>
      <c r="CJ37" s="1026"/>
      <c r="CK37" s="1026"/>
      <c r="CL37" s="1027"/>
      <c r="CM37" s="1025"/>
      <c r="CN37" s="1026"/>
      <c r="CO37" s="1026"/>
      <c r="CP37" s="1026"/>
      <c r="CQ37" s="1027"/>
      <c r="CR37" s="1025"/>
      <c r="CS37" s="1026"/>
      <c r="CT37" s="1026"/>
      <c r="CU37" s="1026"/>
      <c r="CV37" s="1027"/>
      <c r="CW37" s="1025"/>
      <c r="CX37" s="1026"/>
      <c r="CY37" s="1026"/>
      <c r="CZ37" s="1026"/>
      <c r="DA37" s="1027"/>
      <c r="DB37" s="1025"/>
      <c r="DC37" s="1026"/>
      <c r="DD37" s="1026"/>
      <c r="DE37" s="1026"/>
      <c r="DF37" s="1027"/>
      <c r="DG37" s="1025"/>
      <c r="DH37" s="1026"/>
      <c r="DI37" s="1026"/>
      <c r="DJ37" s="1026"/>
      <c r="DK37" s="1027"/>
      <c r="DL37" s="1025"/>
      <c r="DM37" s="1026"/>
      <c r="DN37" s="1026"/>
      <c r="DO37" s="1026"/>
      <c r="DP37" s="1027"/>
      <c r="DQ37" s="1025"/>
      <c r="DR37" s="1026"/>
      <c r="DS37" s="1026"/>
      <c r="DT37" s="1026"/>
      <c r="DU37" s="1027"/>
      <c r="DV37" s="1028"/>
      <c r="DW37" s="1029"/>
      <c r="DX37" s="1029"/>
      <c r="DY37" s="1029"/>
      <c r="DZ37" s="1030"/>
      <c r="EA37" s="230"/>
    </row>
    <row r="38" spans="1:131" ht="26.25" customHeight="1" x14ac:dyDescent="0.15">
      <c r="A38" s="242">
        <v>11</v>
      </c>
      <c r="B38" s="1066"/>
      <c r="C38" s="1067"/>
      <c r="D38" s="1067"/>
      <c r="E38" s="1067"/>
      <c r="F38" s="1067"/>
      <c r="G38" s="1067"/>
      <c r="H38" s="1067"/>
      <c r="I38" s="1067"/>
      <c r="J38" s="1067"/>
      <c r="K38" s="1067"/>
      <c r="L38" s="1067"/>
      <c r="M38" s="1067"/>
      <c r="N38" s="1067"/>
      <c r="O38" s="1067"/>
      <c r="P38" s="1068"/>
      <c r="Q38" s="1074"/>
      <c r="R38" s="1075"/>
      <c r="S38" s="1075"/>
      <c r="T38" s="1075"/>
      <c r="U38" s="1075"/>
      <c r="V38" s="1075"/>
      <c r="W38" s="1075"/>
      <c r="X38" s="1075"/>
      <c r="Y38" s="1075"/>
      <c r="Z38" s="1075"/>
      <c r="AA38" s="1075"/>
      <c r="AB38" s="1075"/>
      <c r="AC38" s="1075"/>
      <c r="AD38" s="1075"/>
      <c r="AE38" s="1076"/>
      <c r="AF38" s="1071"/>
      <c r="AG38" s="1072"/>
      <c r="AH38" s="1072"/>
      <c r="AI38" s="1072"/>
      <c r="AJ38" s="1073"/>
      <c r="AK38" s="1016"/>
      <c r="AL38" s="1007"/>
      <c r="AM38" s="1007"/>
      <c r="AN38" s="1007"/>
      <c r="AO38" s="1007"/>
      <c r="AP38" s="1007"/>
      <c r="AQ38" s="1007"/>
      <c r="AR38" s="1007"/>
      <c r="AS38" s="1007"/>
      <c r="AT38" s="1007"/>
      <c r="AU38" s="1007"/>
      <c r="AV38" s="1007"/>
      <c r="AW38" s="1007"/>
      <c r="AX38" s="1007"/>
      <c r="AY38" s="1007"/>
      <c r="AZ38" s="1077"/>
      <c r="BA38" s="1077"/>
      <c r="BB38" s="1077"/>
      <c r="BC38" s="1077"/>
      <c r="BD38" s="1077"/>
      <c r="BE38" s="1008"/>
      <c r="BF38" s="1008"/>
      <c r="BG38" s="1008"/>
      <c r="BH38" s="1008"/>
      <c r="BI38" s="1009"/>
      <c r="BJ38" s="232"/>
      <c r="BK38" s="232"/>
      <c r="BL38" s="232"/>
      <c r="BM38" s="232"/>
      <c r="BN38" s="232"/>
      <c r="BO38" s="241"/>
      <c r="BP38" s="241"/>
      <c r="BQ38" s="238">
        <v>32</v>
      </c>
      <c r="BR38" s="239"/>
      <c r="BS38" s="1028"/>
      <c r="BT38" s="1029"/>
      <c r="BU38" s="1029"/>
      <c r="BV38" s="1029"/>
      <c r="BW38" s="1029"/>
      <c r="BX38" s="1029"/>
      <c r="BY38" s="1029"/>
      <c r="BZ38" s="1029"/>
      <c r="CA38" s="1029"/>
      <c r="CB38" s="1029"/>
      <c r="CC38" s="1029"/>
      <c r="CD38" s="1029"/>
      <c r="CE38" s="1029"/>
      <c r="CF38" s="1029"/>
      <c r="CG38" s="1050"/>
      <c r="CH38" s="1025"/>
      <c r="CI38" s="1026"/>
      <c r="CJ38" s="1026"/>
      <c r="CK38" s="1026"/>
      <c r="CL38" s="1027"/>
      <c r="CM38" s="1025"/>
      <c r="CN38" s="1026"/>
      <c r="CO38" s="1026"/>
      <c r="CP38" s="1026"/>
      <c r="CQ38" s="1027"/>
      <c r="CR38" s="1025"/>
      <c r="CS38" s="1026"/>
      <c r="CT38" s="1026"/>
      <c r="CU38" s="1026"/>
      <c r="CV38" s="1027"/>
      <c r="CW38" s="1025"/>
      <c r="CX38" s="1026"/>
      <c r="CY38" s="1026"/>
      <c r="CZ38" s="1026"/>
      <c r="DA38" s="1027"/>
      <c r="DB38" s="1025"/>
      <c r="DC38" s="1026"/>
      <c r="DD38" s="1026"/>
      <c r="DE38" s="1026"/>
      <c r="DF38" s="1027"/>
      <c r="DG38" s="1025"/>
      <c r="DH38" s="1026"/>
      <c r="DI38" s="1026"/>
      <c r="DJ38" s="1026"/>
      <c r="DK38" s="1027"/>
      <c r="DL38" s="1025"/>
      <c r="DM38" s="1026"/>
      <c r="DN38" s="1026"/>
      <c r="DO38" s="1026"/>
      <c r="DP38" s="1027"/>
      <c r="DQ38" s="1025"/>
      <c r="DR38" s="1026"/>
      <c r="DS38" s="1026"/>
      <c r="DT38" s="1026"/>
      <c r="DU38" s="1027"/>
      <c r="DV38" s="1028"/>
      <c r="DW38" s="1029"/>
      <c r="DX38" s="1029"/>
      <c r="DY38" s="1029"/>
      <c r="DZ38" s="1030"/>
      <c r="EA38" s="230"/>
    </row>
    <row r="39" spans="1:131" ht="26.25" customHeight="1" x14ac:dyDescent="0.15">
      <c r="A39" s="242">
        <v>12</v>
      </c>
      <c r="B39" s="1066"/>
      <c r="C39" s="1067"/>
      <c r="D39" s="1067"/>
      <c r="E39" s="1067"/>
      <c r="F39" s="1067"/>
      <c r="G39" s="1067"/>
      <c r="H39" s="1067"/>
      <c r="I39" s="1067"/>
      <c r="J39" s="1067"/>
      <c r="K39" s="1067"/>
      <c r="L39" s="1067"/>
      <c r="M39" s="1067"/>
      <c r="N39" s="1067"/>
      <c r="O39" s="1067"/>
      <c r="P39" s="1068"/>
      <c r="Q39" s="1074"/>
      <c r="R39" s="1075"/>
      <c r="S39" s="1075"/>
      <c r="T39" s="1075"/>
      <c r="U39" s="1075"/>
      <c r="V39" s="1075"/>
      <c r="W39" s="1075"/>
      <c r="X39" s="1075"/>
      <c r="Y39" s="1075"/>
      <c r="Z39" s="1075"/>
      <c r="AA39" s="1075"/>
      <c r="AB39" s="1075"/>
      <c r="AC39" s="1075"/>
      <c r="AD39" s="1075"/>
      <c r="AE39" s="1076"/>
      <c r="AF39" s="1071"/>
      <c r="AG39" s="1072"/>
      <c r="AH39" s="1072"/>
      <c r="AI39" s="1072"/>
      <c r="AJ39" s="1073"/>
      <c r="AK39" s="1016"/>
      <c r="AL39" s="1007"/>
      <c r="AM39" s="1007"/>
      <c r="AN39" s="1007"/>
      <c r="AO39" s="1007"/>
      <c r="AP39" s="1007"/>
      <c r="AQ39" s="1007"/>
      <c r="AR39" s="1007"/>
      <c r="AS39" s="1007"/>
      <c r="AT39" s="1007"/>
      <c r="AU39" s="1007"/>
      <c r="AV39" s="1007"/>
      <c r="AW39" s="1007"/>
      <c r="AX39" s="1007"/>
      <c r="AY39" s="1007"/>
      <c r="AZ39" s="1077"/>
      <c r="BA39" s="1077"/>
      <c r="BB39" s="1077"/>
      <c r="BC39" s="1077"/>
      <c r="BD39" s="1077"/>
      <c r="BE39" s="1008"/>
      <c r="BF39" s="1008"/>
      <c r="BG39" s="1008"/>
      <c r="BH39" s="1008"/>
      <c r="BI39" s="1009"/>
      <c r="BJ39" s="232"/>
      <c r="BK39" s="232"/>
      <c r="BL39" s="232"/>
      <c r="BM39" s="232"/>
      <c r="BN39" s="232"/>
      <c r="BO39" s="241"/>
      <c r="BP39" s="241"/>
      <c r="BQ39" s="238">
        <v>33</v>
      </c>
      <c r="BR39" s="239"/>
      <c r="BS39" s="1028"/>
      <c r="BT39" s="1029"/>
      <c r="BU39" s="1029"/>
      <c r="BV39" s="1029"/>
      <c r="BW39" s="1029"/>
      <c r="BX39" s="1029"/>
      <c r="BY39" s="1029"/>
      <c r="BZ39" s="1029"/>
      <c r="CA39" s="1029"/>
      <c r="CB39" s="1029"/>
      <c r="CC39" s="1029"/>
      <c r="CD39" s="1029"/>
      <c r="CE39" s="1029"/>
      <c r="CF39" s="1029"/>
      <c r="CG39" s="1050"/>
      <c r="CH39" s="1025"/>
      <c r="CI39" s="1026"/>
      <c r="CJ39" s="1026"/>
      <c r="CK39" s="1026"/>
      <c r="CL39" s="1027"/>
      <c r="CM39" s="1025"/>
      <c r="CN39" s="1026"/>
      <c r="CO39" s="1026"/>
      <c r="CP39" s="1026"/>
      <c r="CQ39" s="1027"/>
      <c r="CR39" s="1025"/>
      <c r="CS39" s="1026"/>
      <c r="CT39" s="1026"/>
      <c r="CU39" s="1026"/>
      <c r="CV39" s="1027"/>
      <c r="CW39" s="1025"/>
      <c r="CX39" s="1026"/>
      <c r="CY39" s="1026"/>
      <c r="CZ39" s="1026"/>
      <c r="DA39" s="1027"/>
      <c r="DB39" s="1025"/>
      <c r="DC39" s="1026"/>
      <c r="DD39" s="1026"/>
      <c r="DE39" s="1026"/>
      <c r="DF39" s="1027"/>
      <c r="DG39" s="1025"/>
      <c r="DH39" s="1026"/>
      <c r="DI39" s="1026"/>
      <c r="DJ39" s="1026"/>
      <c r="DK39" s="1027"/>
      <c r="DL39" s="1025"/>
      <c r="DM39" s="1026"/>
      <c r="DN39" s="1026"/>
      <c r="DO39" s="1026"/>
      <c r="DP39" s="1027"/>
      <c r="DQ39" s="1025"/>
      <c r="DR39" s="1026"/>
      <c r="DS39" s="1026"/>
      <c r="DT39" s="1026"/>
      <c r="DU39" s="1027"/>
      <c r="DV39" s="1028"/>
      <c r="DW39" s="1029"/>
      <c r="DX39" s="1029"/>
      <c r="DY39" s="1029"/>
      <c r="DZ39" s="1030"/>
      <c r="EA39" s="230"/>
    </row>
    <row r="40" spans="1:131" ht="26.25" customHeight="1" x14ac:dyDescent="0.15">
      <c r="A40" s="238">
        <v>13</v>
      </c>
      <c r="B40" s="1066"/>
      <c r="C40" s="1067"/>
      <c r="D40" s="1067"/>
      <c r="E40" s="1067"/>
      <c r="F40" s="1067"/>
      <c r="G40" s="1067"/>
      <c r="H40" s="1067"/>
      <c r="I40" s="1067"/>
      <c r="J40" s="1067"/>
      <c r="K40" s="1067"/>
      <c r="L40" s="1067"/>
      <c r="M40" s="1067"/>
      <c r="N40" s="1067"/>
      <c r="O40" s="1067"/>
      <c r="P40" s="1068"/>
      <c r="Q40" s="1074"/>
      <c r="R40" s="1075"/>
      <c r="S40" s="1075"/>
      <c r="T40" s="1075"/>
      <c r="U40" s="1075"/>
      <c r="V40" s="1075"/>
      <c r="W40" s="1075"/>
      <c r="X40" s="1075"/>
      <c r="Y40" s="1075"/>
      <c r="Z40" s="1075"/>
      <c r="AA40" s="1075"/>
      <c r="AB40" s="1075"/>
      <c r="AC40" s="1075"/>
      <c r="AD40" s="1075"/>
      <c r="AE40" s="1076"/>
      <c r="AF40" s="1071"/>
      <c r="AG40" s="1072"/>
      <c r="AH40" s="1072"/>
      <c r="AI40" s="1072"/>
      <c r="AJ40" s="1073"/>
      <c r="AK40" s="1016"/>
      <c r="AL40" s="1007"/>
      <c r="AM40" s="1007"/>
      <c r="AN40" s="1007"/>
      <c r="AO40" s="1007"/>
      <c r="AP40" s="1007"/>
      <c r="AQ40" s="1007"/>
      <c r="AR40" s="1007"/>
      <c r="AS40" s="1007"/>
      <c r="AT40" s="1007"/>
      <c r="AU40" s="1007"/>
      <c r="AV40" s="1007"/>
      <c r="AW40" s="1007"/>
      <c r="AX40" s="1007"/>
      <c r="AY40" s="1007"/>
      <c r="AZ40" s="1077"/>
      <c r="BA40" s="1077"/>
      <c r="BB40" s="1077"/>
      <c r="BC40" s="1077"/>
      <c r="BD40" s="1077"/>
      <c r="BE40" s="1008"/>
      <c r="BF40" s="1008"/>
      <c r="BG40" s="1008"/>
      <c r="BH40" s="1008"/>
      <c r="BI40" s="1009"/>
      <c r="BJ40" s="232"/>
      <c r="BK40" s="232"/>
      <c r="BL40" s="232"/>
      <c r="BM40" s="232"/>
      <c r="BN40" s="232"/>
      <c r="BO40" s="241"/>
      <c r="BP40" s="241"/>
      <c r="BQ40" s="238">
        <v>34</v>
      </c>
      <c r="BR40" s="239"/>
      <c r="BS40" s="1028"/>
      <c r="BT40" s="1029"/>
      <c r="BU40" s="1029"/>
      <c r="BV40" s="1029"/>
      <c r="BW40" s="1029"/>
      <c r="BX40" s="1029"/>
      <c r="BY40" s="1029"/>
      <c r="BZ40" s="1029"/>
      <c r="CA40" s="1029"/>
      <c r="CB40" s="1029"/>
      <c r="CC40" s="1029"/>
      <c r="CD40" s="1029"/>
      <c r="CE40" s="1029"/>
      <c r="CF40" s="1029"/>
      <c r="CG40" s="1050"/>
      <c r="CH40" s="1025"/>
      <c r="CI40" s="1026"/>
      <c r="CJ40" s="1026"/>
      <c r="CK40" s="1026"/>
      <c r="CL40" s="1027"/>
      <c r="CM40" s="1025"/>
      <c r="CN40" s="1026"/>
      <c r="CO40" s="1026"/>
      <c r="CP40" s="1026"/>
      <c r="CQ40" s="1027"/>
      <c r="CR40" s="1025"/>
      <c r="CS40" s="1026"/>
      <c r="CT40" s="1026"/>
      <c r="CU40" s="1026"/>
      <c r="CV40" s="1027"/>
      <c r="CW40" s="1025"/>
      <c r="CX40" s="1026"/>
      <c r="CY40" s="1026"/>
      <c r="CZ40" s="1026"/>
      <c r="DA40" s="1027"/>
      <c r="DB40" s="1025"/>
      <c r="DC40" s="1026"/>
      <c r="DD40" s="1026"/>
      <c r="DE40" s="1026"/>
      <c r="DF40" s="1027"/>
      <c r="DG40" s="1025"/>
      <c r="DH40" s="1026"/>
      <c r="DI40" s="1026"/>
      <c r="DJ40" s="1026"/>
      <c r="DK40" s="1027"/>
      <c r="DL40" s="1025"/>
      <c r="DM40" s="1026"/>
      <c r="DN40" s="1026"/>
      <c r="DO40" s="1026"/>
      <c r="DP40" s="1027"/>
      <c r="DQ40" s="1025"/>
      <c r="DR40" s="1026"/>
      <c r="DS40" s="1026"/>
      <c r="DT40" s="1026"/>
      <c r="DU40" s="1027"/>
      <c r="DV40" s="1028"/>
      <c r="DW40" s="1029"/>
      <c r="DX40" s="1029"/>
      <c r="DY40" s="1029"/>
      <c r="DZ40" s="1030"/>
      <c r="EA40" s="230"/>
    </row>
    <row r="41" spans="1:131" ht="26.25" customHeight="1" x14ac:dyDescent="0.15">
      <c r="A41" s="238">
        <v>14</v>
      </c>
      <c r="B41" s="1066"/>
      <c r="C41" s="1067"/>
      <c r="D41" s="1067"/>
      <c r="E41" s="1067"/>
      <c r="F41" s="1067"/>
      <c r="G41" s="1067"/>
      <c r="H41" s="1067"/>
      <c r="I41" s="1067"/>
      <c r="J41" s="1067"/>
      <c r="K41" s="1067"/>
      <c r="L41" s="1067"/>
      <c r="M41" s="1067"/>
      <c r="N41" s="1067"/>
      <c r="O41" s="1067"/>
      <c r="P41" s="1068"/>
      <c r="Q41" s="1074"/>
      <c r="R41" s="1075"/>
      <c r="S41" s="1075"/>
      <c r="T41" s="1075"/>
      <c r="U41" s="1075"/>
      <c r="V41" s="1075"/>
      <c r="W41" s="1075"/>
      <c r="X41" s="1075"/>
      <c r="Y41" s="1075"/>
      <c r="Z41" s="1075"/>
      <c r="AA41" s="1075"/>
      <c r="AB41" s="1075"/>
      <c r="AC41" s="1075"/>
      <c r="AD41" s="1075"/>
      <c r="AE41" s="1076"/>
      <c r="AF41" s="1071"/>
      <c r="AG41" s="1072"/>
      <c r="AH41" s="1072"/>
      <c r="AI41" s="1072"/>
      <c r="AJ41" s="1073"/>
      <c r="AK41" s="1016"/>
      <c r="AL41" s="1007"/>
      <c r="AM41" s="1007"/>
      <c r="AN41" s="1007"/>
      <c r="AO41" s="1007"/>
      <c r="AP41" s="1007"/>
      <c r="AQ41" s="1007"/>
      <c r="AR41" s="1007"/>
      <c r="AS41" s="1007"/>
      <c r="AT41" s="1007"/>
      <c r="AU41" s="1007"/>
      <c r="AV41" s="1007"/>
      <c r="AW41" s="1007"/>
      <c r="AX41" s="1007"/>
      <c r="AY41" s="1007"/>
      <c r="AZ41" s="1077"/>
      <c r="BA41" s="1077"/>
      <c r="BB41" s="1077"/>
      <c r="BC41" s="1077"/>
      <c r="BD41" s="1077"/>
      <c r="BE41" s="1008"/>
      <c r="BF41" s="1008"/>
      <c r="BG41" s="1008"/>
      <c r="BH41" s="1008"/>
      <c r="BI41" s="1009"/>
      <c r="BJ41" s="232"/>
      <c r="BK41" s="232"/>
      <c r="BL41" s="232"/>
      <c r="BM41" s="232"/>
      <c r="BN41" s="232"/>
      <c r="BO41" s="241"/>
      <c r="BP41" s="241"/>
      <c r="BQ41" s="238">
        <v>35</v>
      </c>
      <c r="BR41" s="239"/>
      <c r="BS41" s="1028"/>
      <c r="BT41" s="1029"/>
      <c r="BU41" s="1029"/>
      <c r="BV41" s="1029"/>
      <c r="BW41" s="1029"/>
      <c r="BX41" s="1029"/>
      <c r="BY41" s="1029"/>
      <c r="BZ41" s="1029"/>
      <c r="CA41" s="1029"/>
      <c r="CB41" s="1029"/>
      <c r="CC41" s="1029"/>
      <c r="CD41" s="1029"/>
      <c r="CE41" s="1029"/>
      <c r="CF41" s="1029"/>
      <c r="CG41" s="1050"/>
      <c r="CH41" s="1025"/>
      <c r="CI41" s="1026"/>
      <c r="CJ41" s="1026"/>
      <c r="CK41" s="1026"/>
      <c r="CL41" s="1027"/>
      <c r="CM41" s="1025"/>
      <c r="CN41" s="1026"/>
      <c r="CO41" s="1026"/>
      <c r="CP41" s="1026"/>
      <c r="CQ41" s="1027"/>
      <c r="CR41" s="1025"/>
      <c r="CS41" s="1026"/>
      <c r="CT41" s="1026"/>
      <c r="CU41" s="1026"/>
      <c r="CV41" s="1027"/>
      <c r="CW41" s="1025"/>
      <c r="CX41" s="1026"/>
      <c r="CY41" s="1026"/>
      <c r="CZ41" s="1026"/>
      <c r="DA41" s="1027"/>
      <c r="DB41" s="1025"/>
      <c r="DC41" s="1026"/>
      <c r="DD41" s="1026"/>
      <c r="DE41" s="1026"/>
      <c r="DF41" s="1027"/>
      <c r="DG41" s="1025"/>
      <c r="DH41" s="1026"/>
      <c r="DI41" s="1026"/>
      <c r="DJ41" s="1026"/>
      <c r="DK41" s="1027"/>
      <c r="DL41" s="1025"/>
      <c r="DM41" s="1026"/>
      <c r="DN41" s="1026"/>
      <c r="DO41" s="1026"/>
      <c r="DP41" s="1027"/>
      <c r="DQ41" s="1025"/>
      <c r="DR41" s="1026"/>
      <c r="DS41" s="1026"/>
      <c r="DT41" s="1026"/>
      <c r="DU41" s="1027"/>
      <c r="DV41" s="1028"/>
      <c r="DW41" s="1029"/>
      <c r="DX41" s="1029"/>
      <c r="DY41" s="1029"/>
      <c r="DZ41" s="1030"/>
      <c r="EA41" s="230"/>
    </row>
    <row r="42" spans="1:131" ht="26.25" customHeight="1" x14ac:dyDescent="0.15">
      <c r="A42" s="238">
        <v>15</v>
      </c>
      <c r="B42" s="1066"/>
      <c r="C42" s="1067"/>
      <c r="D42" s="1067"/>
      <c r="E42" s="1067"/>
      <c r="F42" s="1067"/>
      <c r="G42" s="1067"/>
      <c r="H42" s="1067"/>
      <c r="I42" s="1067"/>
      <c r="J42" s="1067"/>
      <c r="K42" s="1067"/>
      <c r="L42" s="1067"/>
      <c r="M42" s="1067"/>
      <c r="N42" s="1067"/>
      <c r="O42" s="1067"/>
      <c r="P42" s="1068"/>
      <c r="Q42" s="1074"/>
      <c r="R42" s="1075"/>
      <c r="S42" s="1075"/>
      <c r="T42" s="1075"/>
      <c r="U42" s="1075"/>
      <c r="V42" s="1075"/>
      <c r="W42" s="1075"/>
      <c r="X42" s="1075"/>
      <c r="Y42" s="1075"/>
      <c r="Z42" s="1075"/>
      <c r="AA42" s="1075"/>
      <c r="AB42" s="1075"/>
      <c r="AC42" s="1075"/>
      <c r="AD42" s="1075"/>
      <c r="AE42" s="1076"/>
      <c r="AF42" s="1071"/>
      <c r="AG42" s="1072"/>
      <c r="AH42" s="1072"/>
      <c r="AI42" s="1072"/>
      <c r="AJ42" s="1073"/>
      <c r="AK42" s="1016"/>
      <c r="AL42" s="1007"/>
      <c r="AM42" s="1007"/>
      <c r="AN42" s="1007"/>
      <c r="AO42" s="1007"/>
      <c r="AP42" s="1007"/>
      <c r="AQ42" s="1007"/>
      <c r="AR42" s="1007"/>
      <c r="AS42" s="1007"/>
      <c r="AT42" s="1007"/>
      <c r="AU42" s="1007"/>
      <c r="AV42" s="1007"/>
      <c r="AW42" s="1007"/>
      <c r="AX42" s="1007"/>
      <c r="AY42" s="1007"/>
      <c r="AZ42" s="1077"/>
      <c r="BA42" s="1077"/>
      <c r="BB42" s="1077"/>
      <c r="BC42" s="1077"/>
      <c r="BD42" s="1077"/>
      <c r="BE42" s="1008"/>
      <c r="BF42" s="1008"/>
      <c r="BG42" s="1008"/>
      <c r="BH42" s="1008"/>
      <c r="BI42" s="1009"/>
      <c r="BJ42" s="232"/>
      <c r="BK42" s="232"/>
      <c r="BL42" s="232"/>
      <c r="BM42" s="232"/>
      <c r="BN42" s="232"/>
      <c r="BO42" s="241"/>
      <c r="BP42" s="241"/>
      <c r="BQ42" s="238">
        <v>36</v>
      </c>
      <c r="BR42" s="239"/>
      <c r="BS42" s="1028"/>
      <c r="BT42" s="1029"/>
      <c r="BU42" s="1029"/>
      <c r="BV42" s="1029"/>
      <c r="BW42" s="1029"/>
      <c r="BX42" s="1029"/>
      <c r="BY42" s="1029"/>
      <c r="BZ42" s="1029"/>
      <c r="CA42" s="1029"/>
      <c r="CB42" s="1029"/>
      <c r="CC42" s="1029"/>
      <c r="CD42" s="1029"/>
      <c r="CE42" s="1029"/>
      <c r="CF42" s="1029"/>
      <c r="CG42" s="1050"/>
      <c r="CH42" s="1025"/>
      <c r="CI42" s="1026"/>
      <c r="CJ42" s="1026"/>
      <c r="CK42" s="1026"/>
      <c r="CL42" s="1027"/>
      <c r="CM42" s="1025"/>
      <c r="CN42" s="1026"/>
      <c r="CO42" s="1026"/>
      <c r="CP42" s="1026"/>
      <c r="CQ42" s="1027"/>
      <c r="CR42" s="1025"/>
      <c r="CS42" s="1026"/>
      <c r="CT42" s="1026"/>
      <c r="CU42" s="1026"/>
      <c r="CV42" s="1027"/>
      <c r="CW42" s="1025"/>
      <c r="CX42" s="1026"/>
      <c r="CY42" s="1026"/>
      <c r="CZ42" s="1026"/>
      <c r="DA42" s="1027"/>
      <c r="DB42" s="1025"/>
      <c r="DC42" s="1026"/>
      <c r="DD42" s="1026"/>
      <c r="DE42" s="1026"/>
      <c r="DF42" s="1027"/>
      <c r="DG42" s="1025"/>
      <c r="DH42" s="1026"/>
      <c r="DI42" s="1026"/>
      <c r="DJ42" s="1026"/>
      <c r="DK42" s="1027"/>
      <c r="DL42" s="1025"/>
      <c r="DM42" s="1026"/>
      <c r="DN42" s="1026"/>
      <c r="DO42" s="1026"/>
      <c r="DP42" s="1027"/>
      <c r="DQ42" s="1025"/>
      <c r="DR42" s="1026"/>
      <c r="DS42" s="1026"/>
      <c r="DT42" s="1026"/>
      <c r="DU42" s="1027"/>
      <c r="DV42" s="1028"/>
      <c r="DW42" s="1029"/>
      <c r="DX42" s="1029"/>
      <c r="DY42" s="1029"/>
      <c r="DZ42" s="1030"/>
      <c r="EA42" s="230"/>
    </row>
    <row r="43" spans="1:131" ht="26.25" customHeight="1" x14ac:dyDescent="0.15">
      <c r="A43" s="238">
        <v>16</v>
      </c>
      <c r="B43" s="1066"/>
      <c r="C43" s="1067"/>
      <c r="D43" s="1067"/>
      <c r="E43" s="1067"/>
      <c r="F43" s="1067"/>
      <c r="G43" s="1067"/>
      <c r="H43" s="1067"/>
      <c r="I43" s="1067"/>
      <c r="J43" s="1067"/>
      <c r="K43" s="1067"/>
      <c r="L43" s="1067"/>
      <c r="M43" s="1067"/>
      <c r="N43" s="1067"/>
      <c r="O43" s="1067"/>
      <c r="P43" s="1068"/>
      <c r="Q43" s="1074"/>
      <c r="R43" s="1075"/>
      <c r="S43" s="1075"/>
      <c r="T43" s="1075"/>
      <c r="U43" s="1075"/>
      <c r="V43" s="1075"/>
      <c r="W43" s="1075"/>
      <c r="X43" s="1075"/>
      <c r="Y43" s="1075"/>
      <c r="Z43" s="1075"/>
      <c r="AA43" s="1075"/>
      <c r="AB43" s="1075"/>
      <c r="AC43" s="1075"/>
      <c r="AD43" s="1075"/>
      <c r="AE43" s="1076"/>
      <c r="AF43" s="1071"/>
      <c r="AG43" s="1072"/>
      <c r="AH43" s="1072"/>
      <c r="AI43" s="1072"/>
      <c r="AJ43" s="1073"/>
      <c r="AK43" s="1016"/>
      <c r="AL43" s="1007"/>
      <c r="AM43" s="1007"/>
      <c r="AN43" s="1007"/>
      <c r="AO43" s="1007"/>
      <c r="AP43" s="1007"/>
      <c r="AQ43" s="1007"/>
      <c r="AR43" s="1007"/>
      <c r="AS43" s="1007"/>
      <c r="AT43" s="1007"/>
      <c r="AU43" s="1007"/>
      <c r="AV43" s="1007"/>
      <c r="AW43" s="1007"/>
      <c r="AX43" s="1007"/>
      <c r="AY43" s="1007"/>
      <c r="AZ43" s="1077"/>
      <c r="BA43" s="1077"/>
      <c r="BB43" s="1077"/>
      <c r="BC43" s="1077"/>
      <c r="BD43" s="1077"/>
      <c r="BE43" s="1008"/>
      <c r="BF43" s="1008"/>
      <c r="BG43" s="1008"/>
      <c r="BH43" s="1008"/>
      <c r="BI43" s="1009"/>
      <c r="BJ43" s="232"/>
      <c r="BK43" s="232"/>
      <c r="BL43" s="232"/>
      <c r="BM43" s="232"/>
      <c r="BN43" s="232"/>
      <c r="BO43" s="241"/>
      <c r="BP43" s="241"/>
      <c r="BQ43" s="238">
        <v>37</v>
      </c>
      <c r="BR43" s="239"/>
      <c r="BS43" s="1028"/>
      <c r="BT43" s="1029"/>
      <c r="BU43" s="1029"/>
      <c r="BV43" s="1029"/>
      <c r="BW43" s="1029"/>
      <c r="BX43" s="1029"/>
      <c r="BY43" s="1029"/>
      <c r="BZ43" s="1029"/>
      <c r="CA43" s="1029"/>
      <c r="CB43" s="1029"/>
      <c r="CC43" s="1029"/>
      <c r="CD43" s="1029"/>
      <c r="CE43" s="1029"/>
      <c r="CF43" s="1029"/>
      <c r="CG43" s="1050"/>
      <c r="CH43" s="1025"/>
      <c r="CI43" s="1026"/>
      <c r="CJ43" s="1026"/>
      <c r="CK43" s="1026"/>
      <c r="CL43" s="1027"/>
      <c r="CM43" s="1025"/>
      <c r="CN43" s="1026"/>
      <c r="CO43" s="1026"/>
      <c r="CP43" s="1026"/>
      <c r="CQ43" s="1027"/>
      <c r="CR43" s="1025"/>
      <c r="CS43" s="1026"/>
      <c r="CT43" s="1026"/>
      <c r="CU43" s="1026"/>
      <c r="CV43" s="1027"/>
      <c r="CW43" s="1025"/>
      <c r="CX43" s="1026"/>
      <c r="CY43" s="1026"/>
      <c r="CZ43" s="1026"/>
      <c r="DA43" s="1027"/>
      <c r="DB43" s="1025"/>
      <c r="DC43" s="1026"/>
      <c r="DD43" s="1026"/>
      <c r="DE43" s="1026"/>
      <c r="DF43" s="1027"/>
      <c r="DG43" s="1025"/>
      <c r="DH43" s="1026"/>
      <c r="DI43" s="1026"/>
      <c r="DJ43" s="1026"/>
      <c r="DK43" s="1027"/>
      <c r="DL43" s="1025"/>
      <c r="DM43" s="1026"/>
      <c r="DN43" s="1026"/>
      <c r="DO43" s="1026"/>
      <c r="DP43" s="1027"/>
      <c r="DQ43" s="1025"/>
      <c r="DR43" s="1026"/>
      <c r="DS43" s="1026"/>
      <c r="DT43" s="1026"/>
      <c r="DU43" s="1027"/>
      <c r="DV43" s="1028"/>
      <c r="DW43" s="1029"/>
      <c r="DX43" s="1029"/>
      <c r="DY43" s="1029"/>
      <c r="DZ43" s="1030"/>
      <c r="EA43" s="230"/>
    </row>
    <row r="44" spans="1:131" ht="26.25" customHeight="1" x14ac:dyDescent="0.15">
      <c r="A44" s="238">
        <v>17</v>
      </c>
      <c r="B44" s="1066"/>
      <c r="C44" s="1067"/>
      <c r="D44" s="1067"/>
      <c r="E44" s="1067"/>
      <c r="F44" s="1067"/>
      <c r="G44" s="1067"/>
      <c r="H44" s="1067"/>
      <c r="I44" s="1067"/>
      <c r="J44" s="1067"/>
      <c r="K44" s="1067"/>
      <c r="L44" s="1067"/>
      <c r="M44" s="1067"/>
      <c r="N44" s="1067"/>
      <c r="O44" s="1067"/>
      <c r="P44" s="1068"/>
      <c r="Q44" s="1074"/>
      <c r="R44" s="1075"/>
      <c r="S44" s="1075"/>
      <c r="T44" s="1075"/>
      <c r="U44" s="1075"/>
      <c r="V44" s="1075"/>
      <c r="W44" s="1075"/>
      <c r="X44" s="1075"/>
      <c r="Y44" s="1075"/>
      <c r="Z44" s="1075"/>
      <c r="AA44" s="1075"/>
      <c r="AB44" s="1075"/>
      <c r="AC44" s="1075"/>
      <c r="AD44" s="1075"/>
      <c r="AE44" s="1076"/>
      <c r="AF44" s="1071"/>
      <c r="AG44" s="1072"/>
      <c r="AH44" s="1072"/>
      <c r="AI44" s="1072"/>
      <c r="AJ44" s="1073"/>
      <c r="AK44" s="1016"/>
      <c r="AL44" s="1007"/>
      <c r="AM44" s="1007"/>
      <c r="AN44" s="1007"/>
      <c r="AO44" s="1007"/>
      <c r="AP44" s="1007"/>
      <c r="AQ44" s="1007"/>
      <c r="AR44" s="1007"/>
      <c r="AS44" s="1007"/>
      <c r="AT44" s="1007"/>
      <c r="AU44" s="1007"/>
      <c r="AV44" s="1007"/>
      <c r="AW44" s="1007"/>
      <c r="AX44" s="1007"/>
      <c r="AY44" s="1007"/>
      <c r="AZ44" s="1077"/>
      <c r="BA44" s="1077"/>
      <c r="BB44" s="1077"/>
      <c r="BC44" s="1077"/>
      <c r="BD44" s="1077"/>
      <c r="BE44" s="1008"/>
      <c r="BF44" s="1008"/>
      <c r="BG44" s="1008"/>
      <c r="BH44" s="1008"/>
      <c r="BI44" s="1009"/>
      <c r="BJ44" s="232"/>
      <c r="BK44" s="232"/>
      <c r="BL44" s="232"/>
      <c r="BM44" s="232"/>
      <c r="BN44" s="232"/>
      <c r="BO44" s="241"/>
      <c r="BP44" s="241"/>
      <c r="BQ44" s="238">
        <v>38</v>
      </c>
      <c r="BR44" s="239"/>
      <c r="BS44" s="1028"/>
      <c r="BT44" s="1029"/>
      <c r="BU44" s="1029"/>
      <c r="BV44" s="1029"/>
      <c r="BW44" s="1029"/>
      <c r="BX44" s="1029"/>
      <c r="BY44" s="1029"/>
      <c r="BZ44" s="1029"/>
      <c r="CA44" s="1029"/>
      <c r="CB44" s="1029"/>
      <c r="CC44" s="1029"/>
      <c r="CD44" s="1029"/>
      <c r="CE44" s="1029"/>
      <c r="CF44" s="1029"/>
      <c r="CG44" s="1050"/>
      <c r="CH44" s="1025"/>
      <c r="CI44" s="1026"/>
      <c r="CJ44" s="1026"/>
      <c r="CK44" s="1026"/>
      <c r="CL44" s="1027"/>
      <c r="CM44" s="1025"/>
      <c r="CN44" s="1026"/>
      <c r="CO44" s="1026"/>
      <c r="CP44" s="1026"/>
      <c r="CQ44" s="1027"/>
      <c r="CR44" s="1025"/>
      <c r="CS44" s="1026"/>
      <c r="CT44" s="1026"/>
      <c r="CU44" s="1026"/>
      <c r="CV44" s="1027"/>
      <c r="CW44" s="1025"/>
      <c r="CX44" s="1026"/>
      <c r="CY44" s="1026"/>
      <c r="CZ44" s="1026"/>
      <c r="DA44" s="1027"/>
      <c r="DB44" s="1025"/>
      <c r="DC44" s="1026"/>
      <c r="DD44" s="1026"/>
      <c r="DE44" s="1026"/>
      <c r="DF44" s="1027"/>
      <c r="DG44" s="1025"/>
      <c r="DH44" s="1026"/>
      <c r="DI44" s="1026"/>
      <c r="DJ44" s="1026"/>
      <c r="DK44" s="1027"/>
      <c r="DL44" s="1025"/>
      <c r="DM44" s="1026"/>
      <c r="DN44" s="1026"/>
      <c r="DO44" s="1026"/>
      <c r="DP44" s="1027"/>
      <c r="DQ44" s="1025"/>
      <c r="DR44" s="1026"/>
      <c r="DS44" s="1026"/>
      <c r="DT44" s="1026"/>
      <c r="DU44" s="1027"/>
      <c r="DV44" s="1028"/>
      <c r="DW44" s="1029"/>
      <c r="DX44" s="1029"/>
      <c r="DY44" s="1029"/>
      <c r="DZ44" s="1030"/>
      <c r="EA44" s="230"/>
    </row>
    <row r="45" spans="1:131" ht="26.25" customHeight="1" x14ac:dyDescent="0.15">
      <c r="A45" s="238">
        <v>18</v>
      </c>
      <c r="B45" s="1066"/>
      <c r="C45" s="1067"/>
      <c r="D45" s="1067"/>
      <c r="E45" s="1067"/>
      <c r="F45" s="1067"/>
      <c r="G45" s="1067"/>
      <c r="H45" s="1067"/>
      <c r="I45" s="1067"/>
      <c r="J45" s="1067"/>
      <c r="K45" s="1067"/>
      <c r="L45" s="1067"/>
      <c r="M45" s="1067"/>
      <c r="N45" s="1067"/>
      <c r="O45" s="1067"/>
      <c r="P45" s="1068"/>
      <c r="Q45" s="1074"/>
      <c r="R45" s="1075"/>
      <c r="S45" s="1075"/>
      <c r="T45" s="1075"/>
      <c r="U45" s="1075"/>
      <c r="V45" s="1075"/>
      <c r="W45" s="1075"/>
      <c r="X45" s="1075"/>
      <c r="Y45" s="1075"/>
      <c r="Z45" s="1075"/>
      <c r="AA45" s="1075"/>
      <c r="AB45" s="1075"/>
      <c r="AC45" s="1075"/>
      <c r="AD45" s="1075"/>
      <c r="AE45" s="1076"/>
      <c r="AF45" s="1071"/>
      <c r="AG45" s="1072"/>
      <c r="AH45" s="1072"/>
      <c r="AI45" s="1072"/>
      <c r="AJ45" s="1073"/>
      <c r="AK45" s="1016"/>
      <c r="AL45" s="1007"/>
      <c r="AM45" s="1007"/>
      <c r="AN45" s="1007"/>
      <c r="AO45" s="1007"/>
      <c r="AP45" s="1007"/>
      <c r="AQ45" s="1007"/>
      <c r="AR45" s="1007"/>
      <c r="AS45" s="1007"/>
      <c r="AT45" s="1007"/>
      <c r="AU45" s="1007"/>
      <c r="AV45" s="1007"/>
      <c r="AW45" s="1007"/>
      <c r="AX45" s="1007"/>
      <c r="AY45" s="1007"/>
      <c r="AZ45" s="1077"/>
      <c r="BA45" s="1077"/>
      <c r="BB45" s="1077"/>
      <c r="BC45" s="1077"/>
      <c r="BD45" s="1077"/>
      <c r="BE45" s="1008"/>
      <c r="BF45" s="1008"/>
      <c r="BG45" s="1008"/>
      <c r="BH45" s="1008"/>
      <c r="BI45" s="1009"/>
      <c r="BJ45" s="232"/>
      <c r="BK45" s="232"/>
      <c r="BL45" s="232"/>
      <c r="BM45" s="232"/>
      <c r="BN45" s="232"/>
      <c r="BO45" s="241"/>
      <c r="BP45" s="241"/>
      <c r="BQ45" s="238">
        <v>39</v>
      </c>
      <c r="BR45" s="239"/>
      <c r="BS45" s="1028"/>
      <c r="BT45" s="1029"/>
      <c r="BU45" s="1029"/>
      <c r="BV45" s="1029"/>
      <c r="BW45" s="1029"/>
      <c r="BX45" s="1029"/>
      <c r="BY45" s="1029"/>
      <c r="BZ45" s="1029"/>
      <c r="CA45" s="1029"/>
      <c r="CB45" s="1029"/>
      <c r="CC45" s="1029"/>
      <c r="CD45" s="1029"/>
      <c r="CE45" s="1029"/>
      <c r="CF45" s="1029"/>
      <c r="CG45" s="1050"/>
      <c r="CH45" s="1025"/>
      <c r="CI45" s="1026"/>
      <c r="CJ45" s="1026"/>
      <c r="CK45" s="1026"/>
      <c r="CL45" s="1027"/>
      <c r="CM45" s="1025"/>
      <c r="CN45" s="1026"/>
      <c r="CO45" s="1026"/>
      <c r="CP45" s="1026"/>
      <c r="CQ45" s="1027"/>
      <c r="CR45" s="1025"/>
      <c r="CS45" s="1026"/>
      <c r="CT45" s="1026"/>
      <c r="CU45" s="1026"/>
      <c r="CV45" s="1027"/>
      <c r="CW45" s="1025"/>
      <c r="CX45" s="1026"/>
      <c r="CY45" s="1026"/>
      <c r="CZ45" s="1026"/>
      <c r="DA45" s="1027"/>
      <c r="DB45" s="1025"/>
      <c r="DC45" s="1026"/>
      <c r="DD45" s="1026"/>
      <c r="DE45" s="1026"/>
      <c r="DF45" s="1027"/>
      <c r="DG45" s="1025"/>
      <c r="DH45" s="1026"/>
      <c r="DI45" s="1026"/>
      <c r="DJ45" s="1026"/>
      <c r="DK45" s="1027"/>
      <c r="DL45" s="1025"/>
      <c r="DM45" s="1026"/>
      <c r="DN45" s="1026"/>
      <c r="DO45" s="1026"/>
      <c r="DP45" s="1027"/>
      <c r="DQ45" s="1025"/>
      <c r="DR45" s="1026"/>
      <c r="DS45" s="1026"/>
      <c r="DT45" s="1026"/>
      <c r="DU45" s="1027"/>
      <c r="DV45" s="1028"/>
      <c r="DW45" s="1029"/>
      <c r="DX45" s="1029"/>
      <c r="DY45" s="1029"/>
      <c r="DZ45" s="1030"/>
      <c r="EA45" s="230"/>
    </row>
    <row r="46" spans="1:131" ht="26.25" customHeight="1" x14ac:dyDescent="0.15">
      <c r="A46" s="238">
        <v>19</v>
      </c>
      <c r="B46" s="1066"/>
      <c r="C46" s="1067"/>
      <c r="D46" s="1067"/>
      <c r="E46" s="1067"/>
      <c r="F46" s="1067"/>
      <c r="G46" s="1067"/>
      <c r="H46" s="1067"/>
      <c r="I46" s="1067"/>
      <c r="J46" s="1067"/>
      <c r="K46" s="1067"/>
      <c r="L46" s="1067"/>
      <c r="M46" s="1067"/>
      <c r="N46" s="1067"/>
      <c r="O46" s="1067"/>
      <c r="P46" s="1068"/>
      <c r="Q46" s="1074"/>
      <c r="R46" s="1075"/>
      <c r="S46" s="1075"/>
      <c r="T46" s="1075"/>
      <c r="U46" s="1075"/>
      <c r="V46" s="1075"/>
      <c r="W46" s="1075"/>
      <c r="X46" s="1075"/>
      <c r="Y46" s="1075"/>
      <c r="Z46" s="1075"/>
      <c r="AA46" s="1075"/>
      <c r="AB46" s="1075"/>
      <c r="AC46" s="1075"/>
      <c r="AD46" s="1075"/>
      <c r="AE46" s="1076"/>
      <c r="AF46" s="1071"/>
      <c r="AG46" s="1072"/>
      <c r="AH46" s="1072"/>
      <c r="AI46" s="1072"/>
      <c r="AJ46" s="1073"/>
      <c r="AK46" s="1016"/>
      <c r="AL46" s="1007"/>
      <c r="AM46" s="1007"/>
      <c r="AN46" s="1007"/>
      <c r="AO46" s="1007"/>
      <c r="AP46" s="1007"/>
      <c r="AQ46" s="1007"/>
      <c r="AR46" s="1007"/>
      <c r="AS46" s="1007"/>
      <c r="AT46" s="1007"/>
      <c r="AU46" s="1007"/>
      <c r="AV46" s="1007"/>
      <c r="AW46" s="1007"/>
      <c r="AX46" s="1007"/>
      <c r="AY46" s="1007"/>
      <c r="AZ46" s="1077"/>
      <c r="BA46" s="1077"/>
      <c r="BB46" s="1077"/>
      <c r="BC46" s="1077"/>
      <c r="BD46" s="1077"/>
      <c r="BE46" s="1008"/>
      <c r="BF46" s="1008"/>
      <c r="BG46" s="1008"/>
      <c r="BH46" s="1008"/>
      <c r="BI46" s="1009"/>
      <c r="BJ46" s="232"/>
      <c r="BK46" s="232"/>
      <c r="BL46" s="232"/>
      <c r="BM46" s="232"/>
      <c r="BN46" s="232"/>
      <c r="BO46" s="241"/>
      <c r="BP46" s="241"/>
      <c r="BQ46" s="238">
        <v>40</v>
      </c>
      <c r="BR46" s="239"/>
      <c r="BS46" s="1028"/>
      <c r="BT46" s="1029"/>
      <c r="BU46" s="1029"/>
      <c r="BV46" s="1029"/>
      <c r="BW46" s="1029"/>
      <c r="BX46" s="1029"/>
      <c r="BY46" s="1029"/>
      <c r="BZ46" s="1029"/>
      <c r="CA46" s="1029"/>
      <c r="CB46" s="1029"/>
      <c r="CC46" s="1029"/>
      <c r="CD46" s="1029"/>
      <c r="CE46" s="1029"/>
      <c r="CF46" s="1029"/>
      <c r="CG46" s="1050"/>
      <c r="CH46" s="1025"/>
      <c r="CI46" s="1026"/>
      <c r="CJ46" s="1026"/>
      <c r="CK46" s="1026"/>
      <c r="CL46" s="1027"/>
      <c r="CM46" s="1025"/>
      <c r="CN46" s="1026"/>
      <c r="CO46" s="1026"/>
      <c r="CP46" s="1026"/>
      <c r="CQ46" s="1027"/>
      <c r="CR46" s="1025"/>
      <c r="CS46" s="1026"/>
      <c r="CT46" s="1026"/>
      <c r="CU46" s="1026"/>
      <c r="CV46" s="1027"/>
      <c r="CW46" s="1025"/>
      <c r="CX46" s="1026"/>
      <c r="CY46" s="1026"/>
      <c r="CZ46" s="1026"/>
      <c r="DA46" s="1027"/>
      <c r="DB46" s="1025"/>
      <c r="DC46" s="1026"/>
      <c r="DD46" s="1026"/>
      <c r="DE46" s="1026"/>
      <c r="DF46" s="1027"/>
      <c r="DG46" s="1025"/>
      <c r="DH46" s="1026"/>
      <c r="DI46" s="1026"/>
      <c r="DJ46" s="1026"/>
      <c r="DK46" s="1027"/>
      <c r="DL46" s="1025"/>
      <c r="DM46" s="1026"/>
      <c r="DN46" s="1026"/>
      <c r="DO46" s="1026"/>
      <c r="DP46" s="1027"/>
      <c r="DQ46" s="1025"/>
      <c r="DR46" s="1026"/>
      <c r="DS46" s="1026"/>
      <c r="DT46" s="1026"/>
      <c r="DU46" s="1027"/>
      <c r="DV46" s="1028"/>
      <c r="DW46" s="1029"/>
      <c r="DX46" s="1029"/>
      <c r="DY46" s="1029"/>
      <c r="DZ46" s="1030"/>
      <c r="EA46" s="230"/>
    </row>
    <row r="47" spans="1:131" ht="26.25" customHeight="1" x14ac:dyDescent="0.15">
      <c r="A47" s="238">
        <v>20</v>
      </c>
      <c r="B47" s="1066"/>
      <c r="C47" s="1067"/>
      <c r="D47" s="1067"/>
      <c r="E47" s="1067"/>
      <c r="F47" s="1067"/>
      <c r="G47" s="1067"/>
      <c r="H47" s="1067"/>
      <c r="I47" s="1067"/>
      <c r="J47" s="1067"/>
      <c r="K47" s="1067"/>
      <c r="L47" s="1067"/>
      <c r="M47" s="1067"/>
      <c r="N47" s="1067"/>
      <c r="O47" s="1067"/>
      <c r="P47" s="1068"/>
      <c r="Q47" s="1074"/>
      <c r="R47" s="1075"/>
      <c r="S47" s="1075"/>
      <c r="T47" s="1075"/>
      <c r="U47" s="1075"/>
      <c r="V47" s="1075"/>
      <c r="W47" s="1075"/>
      <c r="X47" s="1075"/>
      <c r="Y47" s="1075"/>
      <c r="Z47" s="1075"/>
      <c r="AA47" s="1075"/>
      <c r="AB47" s="1075"/>
      <c r="AC47" s="1075"/>
      <c r="AD47" s="1075"/>
      <c r="AE47" s="1076"/>
      <c r="AF47" s="1071"/>
      <c r="AG47" s="1072"/>
      <c r="AH47" s="1072"/>
      <c r="AI47" s="1072"/>
      <c r="AJ47" s="1073"/>
      <c r="AK47" s="1016"/>
      <c r="AL47" s="1007"/>
      <c r="AM47" s="1007"/>
      <c r="AN47" s="1007"/>
      <c r="AO47" s="1007"/>
      <c r="AP47" s="1007"/>
      <c r="AQ47" s="1007"/>
      <c r="AR47" s="1007"/>
      <c r="AS47" s="1007"/>
      <c r="AT47" s="1007"/>
      <c r="AU47" s="1007"/>
      <c r="AV47" s="1007"/>
      <c r="AW47" s="1007"/>
      <c r="AX47" s="1007"/>
      <c r="AY47" s="1007"/>
      <c r="AZ47" s="1077"/>
      <c r="BA47" s="1077"/>
      <c r="BB47" s="1077"/>
      <c r="BC47" s="1077"/>
      <c r="BD47" s="1077"/>
      <c r="BE47" s="1008"/>
      <c r="BF47" s="1008"/>
      <c r="BG47" s="1008"/>
      <c r="BH47" s="1008"/>
      <c r="BI47" s="1009"/>
      <c r="BJ47" s="232"/>
      <c r="BK47" s="232"/>
      <c r="BL47" s="232"/>
      <c r="BM47" s="232"/>
      <c r="BN47" s="232"/>
      <c r="BO47" s="241"/>
      <c r="BP47" s="241"/>
      <c r="BQ47" s="238">
        <v>41</v>
      </c>
      <c r="BR47" s="239"/>
      <c r="BS47" s="1028"/>
      <c r="BT47" s="1029"/>
      <c r="BU47" s="1029"/>
      <c r="BV47" s="1029"/>
      <c r="BW47" s="1029"/>
      <c r="BX47" s="1029"/>
      <c r="BY47" s="1029"/>
      <c r="BZ47" s="1029"/>
      <c r="CA47" s="1029"/>
      <c r="CB47" s="1029"/>
      <c r="CC47" s="1029"/>
      <c r="CD47" s="1029"/>
      <c r="CE47" s="1029"/>
      <c r="CF47" s="1029"/>
      <c r="CG47" s="1050"/>
      <c r="CH47" s="1025"/>
      <c r="CI47" s="1026"/>
      <c r="CJ47" s="1026"/>
      <c r="CK47" s="1026"/>
      <c r="CL47" s="1027"/>
      <c r="CM47" s="1025"/>
      <c r="CN47" s="1026"/>
      <c r="CO47" s="1026"/>
      <c r="CP47" s="1026"/>
      <c r="CQ47" s="1027"/>
      <c r="CR47" s="1025"/>
      <c r="CS47" s="1026"/>
      <c r="CT47" s="1026"/>
      <c r="CU47" s="1026"/>
      <c r="CV47" s="1027"/>
      <c r="CW47" s="1025"/>
      <c r="CX47" s="1026"/>
      <c r="CY47" s="1026"/>
      <c r="CZ47" s="1026"/>
      <c r="DA47" s="1027"/>
      <c r="DB47" s="1025"/>
      <c r="DC47" s="1026"/>
      <c r="DD47" s="1026"/>
      <c r="DE47" s="1026"/>
      <c r="DF47" s="1027"/>
      <c r="DG47" s="1025"/>
      <c r="DH47" s="1026"/>
      <c r="DI47" s="1026"/>
      <c r="DJ47" s="1026"/>
      <c r="DK47" s="1027"/>
      <c r="DL47" s="1025"/>
      <c r="DM47" s="1026"/>
      <c r="DN47" s="1026"/>
      <c r="DO47" s="1026"/>
      <c r="DP47" s="1027"/>
      <c r="DQ47" s="1025"/>
      <c r="DR47" s="1026"/>
      <c r="DS47" s="1026"/>
      <c r="DT47" s="1026"/>
      <c r="DU47" s="1027"/>
      <c r="DV47" s="1028"/>
      <c r="DW47" s="1029"/>
      <c r="DX47" s="1029"/>
      <c r="DY47" s="1029"/>
      <c r="DZ47" s="1030"/>
      <c r="EA47" s="230"/>
    </row>
    <row r="48" spans="1:131" ht="26.25" customHeight="1" x14ac:dyDescent="0.15">
      <c r="A48" s="238">
        <v>21</v>
      </c>
      <c r="B48" s="1066"/>
      <c r="C48" s="1067"/>
      <c r="D48" s="1067"/>
      <c r="E48" s="1067"/>
      <c r="F48" s="1067"/>
      <c r="G48" s="1067"/>
      <c r="H48" s="1067"/>
      <c r="I48" s="1067"/>
      <c r="J48" s="1067"/>
      <c r="K48" s="1067"/>
      <c r="L48" s="1067"/>
      <c r="M48" s="1067"/>
      <c r="N48" s="1067"/>
      <c r="O48" s="1067"/>
      <c r="P48" s="1068"/>
      <c r="Q48" s="1074"/>
      <c r="R48" s="1075"/>
      <c r="S48" s="1075"/>
      <c r="T48" s="1075"/>
      <c r="U48" s="1075"/>
      <c r="V48" s="1075"/>
      <c r="W48" s="1075"/>
      <c r="X48" s="1075"/>
      <c r="Y48" s="1075"/>
      <c r="Z48" s="1075"/>
      <c r="AA48" s="1075"/>
      <c r="AB48" s="1075"/>
      <c r="AC48" s="1075"/>
      <c r="AD48" s="1075"/>
      <c r="AE48" s="1076"/>
      <c r="AF48" s="1071"/>
      <c r="AG48" s="1072"/>
      <c r="AH48" s="1072"/>
      <c r="AI48" s="1072"/>
      <c r="AJ48" s="1073"/>
      <c r="AK48" s="1016"/>
      <c r="AL48" s="1007"/>
      <c r="AM48" s="1007"/>
      <c r="AN48" s="1007"/>
      <c r="AO48" s="1007"/>
      <c r="AP48" s="1007"/>
      <c r="AQ48" s="1007"/>
      <c r="AR48" s="1007"/>
      <c r="AS48" s="1007"/>
      <c r="AT48" s="1007"/>
      <c r="AU48" s="1007"/>
      <c r="AV48" s="1007"/>
      <c r="AW48" s="1007"/>
      <c r="AX48" s="1007"/>
      <c r="AY48" s="1007"/>
      <c r="AZ48" s="1077"/>
      <c r="BA48" s="1077"/>
      <c r="BB48" s="1077"/>
      <c r="BC48" s="1077"/>
      <c r="BD48" s="1077"/>
      <c r="BE48" s="1008"/>
      <c r="BF48" s="1008"/>
      <c r="BG48" s="1008"/>
      <c r="BH48" s="1008"/>
      <c r="BI48" s="1009"/>
      <c r="BJ48" s="232"/>
      <c r="BK48" s="232"/>
      <c r="BL48" s="232"/>
      <c r="BM48" s="232"/>
      <c r="BN48" s="232"/>
      <c r="BO48" s="241"/>
      <c r="BP48" s="241"/>
      <c r="BQ48" s="238">
        <v>42</v>
      </c>
      <c r="BR48" s="239"/>
      <c r="BS48" s="1028"/>
      <c r="BT48" s="1029"/>
      <c r="BU48" s="1029"/>
      <c r="BV48" s="1029"/>
      <c r="BW48" s="1029"/>
      <c r="BX48" s="1029"/>
      <c r="BY48" s="1029"/>
      <c r="BZ48" s="1029"/>
      <c r="CA48" s="1029"/>
      <c r="CB48" s="1029"/>
      <c r="CC48" s="1029"/>
      <c r="CD48" s="1029"/>
      <c r="CE48" s="1029"/>
      <c r="CF48" s="1029"/>
      <c r="CG48" s="1050"/>
      <c r="CH48" s="1025"/>
      <c r="CI48" s="1026"/>
      <c r="CJ48" s="1026"/>
      <c r="CK48" s="1026"/>
      <c r="CL48" s="1027"/>
      <c r="CM48" s="1025"/>
      <c r="CN48" s="1026"/>
      <c r="CO48" s="1026"/>
      <c r="CP48" s="1026"/>
      <c r="CQ48" s="1027"/>
      <c r="CR48" s="1025"/>
      <c r="CS48" s="1026"/>
      <c r="CT48" s="1026"/>
      <c r="CU48" s="1026"/>
      <c r="CV48" s="1027"/>
      <c r="CW48" s="1025"/>
      <c r="CX48" s="1026"/>
      <c r="CY48" s="1026"/>
      <c r="CZ48" s="1026"/>
      <c r="DA48" s="1027"/>
      <c r="DB48" s="1025"/>
      <c r="DC48" s="1026"/>
      <c r="DD48" s="1026"/>
      <c r="DE48" s="1026"/>
      <c r="DF48" s="1027"/>
      <c r="DG48" s="1025"/>
      <c r="DH48" s="1026"/>
      <c r="DI48" s="1026"/>
      <c r="DJ48" s="1026"/>
      <c r="DK48" s="1027"/>
      <c r="DL48" s="1025"/>
      <c r="DM48" s="1026"/>
      <c r="DN48" s="1026"/>
      <c r="DO48" s="1026"/>
      <c r="DP48" s="1027"/>
      <c r="DQ48" s="1025"/>
      <c r="DR48" s="1026"/>
      <c r="DS48" s="1026"/>
      <c r="DT48" s="1026"/>
      <c r="DU48" s="1027"/>
      <c r="DV48" s="1028"/>
      <c r="DW48" s="1029"/>
      <c r="DX48" s="1029"/>
      <c r="DY48" s="1029"/>
      <c r="DZ48" s="1030"/>
      <c r="EA48" s="230"/>
    </row>
    <row r="49" spans="1:131" ht="26.25" customHeight="1" x14ac:dyDescent="0.15">
      <c r="A49" s="238">
        <v>22</v>
      </c>
      <c r="B49" s="1066"/>
      <c r="C49" s="1067"/>
      <c r="D49" s="1067"/>
      <c r="E49" s="1067"/>
      <c r="F49" s="1067"/>
      <c r="G49" s="1067"/>
      <c r="H49" s="1067"/>
      <c r="I49" s="1067"/>
      <c r="J49" s="1067"/>
      <c r="K49" s="1067"/>
      <c r="L49" s="1067"/>
      <c r="M49" s="1067"/>
      <c r="N49" s="1067"/>
      <c r="O49" s="1067"/>
      <c r="P49" s="1068"/>
      <c r="Q49" s="1074"/>
      <c r="R49" s="1075"/>
      <c r="S49" s="1075"/>
      <c r="T49" s="1075"/>
      <c r="U49" s="1075"/>
      <c r="V49" s="1075"/>
      <c r="W49" s="1075"/>
      <c r="X49" s="1075"/>
      <c r="Y49" s="1075"/>
      <c r="Z49" s="1075"/>
      <c r="AA49" s="1075"/>
      <c r="AB49" s="1075"/>
      <c r="AC49" s="1075"/>
      <c r="AD49" s="1075"/>
      <c r="AE49" s="1076"/>
      <c r="AF49" s="1071"/>
      <c r="AG49" s="1072"/>
      <c r="AH49" s="1072"/>
      <c r="AI49" s="1072"/>
      <c r="AJ49" s="1073"/>
      <c r="AK49" s="1016"/>
      <c r="AL49" s="1007"/>
      <c r="AM49" s="1007"/>
      <c r="AN49" s="1007"/>
      <c r="AO49" s="1007"/>
      <c r="AP49" s="1007"/>
      <c r="AQ49" s="1007"/>
      <c r="AR49" s="1007"/>
      <c r="AS49" s="1007"/>
      <c r="AT49" s="1007"/>
      <c r="AU49" s="1007"/>
      <c r="AV49" s="1007"/>
      <c r="AW49" s="1007"/>
      <c r="AX49" s="1007"/>
      <c r="AY49" s="1007"/>
      <c r="AZ49" s="1077"/>
      <c r="BA49" s="1077"/>
      <c r="BB49" s="1077"/>
      <c r="BC49" s="1077"/>
      <c r="BD49" s="1077"/>
      <c r="BE49" s="1008"/>
      <c r="BF49" s="1008"/>
      <c r="BG49" s="1008"/>
      <c r="BH49" s="1008"/>
      <c r="BI49" s="1009"/>
      <c r="BJ49" s="232"/>
      <c r="BK49" s="232"/>
      <c r="BL49" s="232"/>
      <c r="BM49" s="232"/>
      <c r="BN49" s="232"/>
      <c r="BO49" s="241"/>
      <c r="BP49" s="241"/>
      <c r="BQ49" s="238">
        <v>43</v>
      </c>
      <c r="BR49" s="239"/>
      <c r="BS49" s="1028"/>
      <c r="BT49" s="1029"/>
      <c r="BU49" s="1029"/>
      <c r="BV49" s="1029"/>
      <c r="BW49" s="1029"/>
      <c r="BX49" s="1029"/>
      <c r="BY49" s="1029"/>
      <c r="BZ49" s="1029"/>
      <c r="CA49" s="1029"/>
      <c r="CB49" s="1029"/>
      <c r="CC49" s="1029"/>
      <c r="CD49" s="1029"/>
      <c r="CE49" s="1029"/>
      <c r="CF49" s="1029"/>
      <c r="CG49" s="1050"/>
      <c r="CH49" s="1025"/>
      <c r="CI49" s="1026"/>
      <c r="CJ49" s="1026"/>
      <c r="CK49" s="1026"/>
      <c r="CL49" s="1027"/>
      <c r="CM49" s="1025"/>
      <c r="CN49" s="1026"/>
      <c r="CO49" s="1026"/>
      <c r="CP49" s="1026"/>
      <c r="CQ49" s="1027"/>
      <c r="CR49" s="1025"/>
      <c r="CS49" s="1026"/>
      <c r="CT49" s="1026"/>
      <c r="CU49" s="1026"/>
      <c r="CV49" s="1027"/>
      <c r="CW49" s="1025"/>
      <c r="CX49" s="1026"/>
      <c r="CY49" s="1026"/>
      <c r="CZ49" s="1026"/>
      <c r="DA49" s="1027"/>
      <c r="DB49" s="1025"/>
      <c r="DC49" s="1026"/>
      <c r="DD49" s="1026"/>
      <c r="DE49" s="1026"/>
      <c r="DF49" s="1027"/>
      <c r="DG49" s="1025"/>
      <c r="DH49" s="1026"/>
      <c r="DI49" s="1026"/>
      <c r="DJ49" s="1026"/>
      <c r="DK49" s="1027"/>
      <c r="DL49" s="1025"/>
      <c r="DM49" s="1026"/>
      <c r="DN49" s="1026"/>
      <c r="DO49" s="1026"/>
      <c r="DP49" s="1027"/>
      <c r="DQ49" s="1025"/>
      <c r="DR49" s="1026"/>
      <c r="DS49" s="1026"/>
      <c r="DT49" s="1026"/>
      <c r="DU49" s="1027"/>
      <c r="DV49" s="1028"/>
      <c r="DW49" s="1029"/>
      <c r="DX49" s="1029"/>
      <c r="DY49" s="1029"/>
      <c r="DZ49" s="1030"/>
      <c r="EA49" s="230"/>
    </row>
    <row r="50" spans="1:131" ht="26.25" customHeight="1" x14ac:dyDescent="0.15">
      <c r="A50" s="238">
        <v>23</v>
      </c>
      <c r="B50" s="1066"/>
      <c r="C50" s="1067"/>
      <c r="D50" s="1067"/>
      <c r="E50" s="1067"/>
      <c r="F50" s="1067"/>
      <c r="G50" s="1067"/>
      <c r="H50" s="1067"/>
      <c r="I50" s="1067"/>
      <c r="J50" s="1067"/>
      <c r="K50" s="1067"/>
      <c r="L50" s="1067"/>
      <c r="M50" s="1067"/>
      <c r="N50" s="1067"/>
      <c r="O50" s="1067"/>
      <c r="P50" s="1068"/>
      <c r="Q50" s="1069"/>
      <c r="R50" s="1061"/>
      <c r="S50" s="1061"/>
      <c r="T50" s="1061"/>
      <c r="U50" s="1061"/>
      <c r="V50" s="1061"/>
      <c r="W50" s="1061"/>
      <c r="X50" s="1061"/>
      <c r="Y50" s="1061"/>
      <c r="Z50" s="1061"/>
      <c r="AA50" s="1061"/>
      <c r="AB50" s="1061"/>
      <c r="AC50" s="1061"/>
      <c r="AD50" s="1061"/>
      <c r="AE50" s="1070"/>
      <c r="AF50" s="1071"/>
      <c r="AG50" s="1072"/>
      <c r="AH50" s="1072"/>
      <c r="AI50" s="1072"/>
      <c r="AJ50" s="1073"/>
      <c r="AK50" s="1060"/>
      <c r="AL50" s="1061"/>
      <c r="AM50" s="1061"/>
      <c r="AN50" s="1061"/>
      <c r="AO50" s="1061"/>
      <c r="AP50" s="1061"/>
      <c r="AQ50" s="1061"/>
      <c r="AR50" s="1061"/>
      <c r="AS50" s="1061"/>
      <c r="AT50" s="1061"/>
      <c r="AU50" s="1061"/>
      <c r="AV50" s="1061"/>
      <c r="AW50" s="1061"/>
      <c r="AX50" s="1061"/>
      <c r="AY50" s="1061"/>
      <c r="AZ50" s="1062"/>
      <c r="BA50" s="1062"/>
      <c r="BB50" s="1062"/>
      <c r="BC50" s="1062"/>
      <c r="BD50" s="1062"/>
      <c r="BE50" s="1008"/>
      <c r="BF50" s="1008"/>
      <c r="BG50" s="1008"/>
      <c r="BH50" s="1008"/>
      <c r="BI50" s="1009"/>
      <c r="BJ50" s="232"/>
      <c r="BK50" s="232"/>
      <c r="BL50" s="232"/>
      <c r="BM50" s="232"/>
      <c r="BN50" s="232"/>
      <c r="BO50" s="241"/>
      <c r="BP50" s="241"/>
      <c r="BQ50" s="238">
        <v>44</v>
      </c>
      <c r="BR50" s="239"/>
      <c r="BS50" s="1028"/>
      <c r="BT50" s="1029"/>
      <c r="BU50" s="1029"/>
      <c r="BV50" s="1029"/>
      <c r="BW50" s="1029"/>
      <c r="BX50" s="1029"/>
      <c r="BY50" s="1029"/>
      <c r="BZ50" s="1029"/>
      <c r="CA50" s="1029"/>
      <c r="CB50" s="1029"/>
      <c r="CC50" s="1029"/>
      <c r="CD50" s="1029"/>
      <c r="CE50" s="1029"/>
      <c r="CF50" s="1029"/>
      <c r="CG50" s="1050"/>
      <c r="CH50" s="1025"/>
      <c r="CI50" s="1026"/>
      <c r="CJ50" s="1026"/>
      <c r="CK50" s="1026"/>
      <c r="CL50" s="1027"/>
      <c r="CM50" s="1025"/>
      <c r="CN50" s="1026"/>
      <c r="CO50" s="1026"/>
      <c r="CP50" s="1026"/>
      <c r="CQ50" s="1027"/>
      <c r="CR50" s="1025"/>
      <c r="CS50" s="1026"/>
      <c r="CT50" s="1026"/>
      <c r="CU50" s="1026"/>
      <c r="CV50" s="1027"/>
      <c r="CW50" s="1025"/>
      <c r="CX50" s="1026"/>
      <c r="CY50" s="1026"/>
      <c r="CZ50" s="1026"/>
      <c r="DA50" s="1027"/>
      <c r="DB50" s="1025"/>
      <c r="DC50" s="1026"/>
      <c r="DD50" s="1026"/>
      <c r="DE50" s="1026"/>
      <c r="DF50" s="1027"/>
      <c r="DG50" s="1025"/>
      <c r="DH50" s="1026"/>
      <c r="DI50" s="1026"/>
      <c r="DJ50" s="1026"/>
      <c r="DK50" s="1027"/>
      <c r="DL50" s="1025"/>
      <c r="DM50" s="1026"/>
      <c r="DN50" s="1026"/>
      <c r="DO50" s="1026"/>
      <c r="DP50" s="1027"/>
      <c r="DQ50" s="1025"/>
      <c r="DR50" s="1026"/>
      <c r="DS50" s="1026"/>
      <c r="DT50" s="1026"/>
      <c r="DU50" s="1027"/>
      <c r="DV50" s="1028"/>
      <c r="DW50" s="1029"/>
      <c r="DX50" s="1029"/>
      <c r="DY50" s="1029"/>
      <c r="DZ50" s="1030"/>
      <c r="EA50" s="230"/>
    </row>
    <row r="51" spans="1:131" ht="26.25" customHeight="1" x14ac:dyDescent="0.15">
      <c r="A51" s="238">
        <v>24</v>
      </c>
      <c r="B51" s="1066"/>
      <c r="C51" s="1067"/>
      <c r="D51" s="1067"/>
      <c r="E51" s="1067"/>
      <c r="F51" s="1067"/>
      <c r="G51" s="1067"/>
      <c r="H51" s="1067"/>
      <c r="I51" s="1067"/>
      <c r="J51" s="1067"/>
      <c r="K51" s="1067"/>
      <c r="L51" s="1067"/>
      <c r="M51" s="1067"/>
      <c r="N51" s="1067"/>
      <c r="O51" s="1067"/>
      <c r="P51" s="1068"/>
      <c r="Q51" s="1069"/>
      <c r="R51" s="1061"/>
      <c r="S51" s="1061"/>
      <c r="T51" s="1061"/>
      <c r="U51" s="1061"/>
      <c r="V51" s="1061"/>
      <c r="W51" s="1061"/>
      <c r="X51" s="1061"/>
      <c r="Y51" s="1061"/>
      <c r="Z51" s="1061"/>
      <c r="AA51" s="1061"/>
      <c r="AB51" s="1061"/>
      <c r="AC51" s="1061"/>
      <c r="AD51" s="1061"/>
      <c r="AE51" s="1070"/>
      <c r="AF51" s="1071"/>
      <c r="AG51" s="1072"/>
      <c r="AH51" s="1072"/>
      <c r="AI51" s="1072"/>
      <c r="AJ51" s="1073"/>
      <c r="AK51" s="1060"/>
      <c r="AL51" s="1061"/>
      <c r="AM51" s="1061"/>
      <c r="AN51" s="1061"/>
      <c r="AO51" s="1061"/>
      <c r="AP51" s="1061"/>
      <c r="AQ51" s="1061"/>
      <c r="AR51" s="1061"/>
      <c r="AS51" s="1061"/>
      <c r="AT51" s="1061"/>
      <c r="AU51" s="1061"/>
      <c r="AV51" s="1061"/>
      <c r="AW51" s="1061"/>
      <c r="AX51" s="1061"/>
      <c r="AY51" s="1061"/>
      <c r="AZ51" s="1062"/>
      <c r="BA51" s="1062"/>
      <c r="BB51" s="1062"/>
      <c r="BC51" s="1062"/>
      <c r="BD51" s="1062"/>
      <c r="BE51" s="1008"/>
      <c r="BF51" s="1008"/>
      <c r="BG51" s="1008"/>
      <c r="BH51" s="1008"/>
      <c r="BI51" s="1009"/>
      <c r="BJ51" s="232"/>
      <c r="BK51" s="232"/>
      <c r="BL51" s="232"/>
      <c r="BM51" s="232"/>
      <c r="BN51" s="232"/>
      <c r="BO51" s="241"/>
      <c r="BP51" s="241"/>
      <c r="BQ51" s="238">
        <v>45</v>
      </c>
      <c r="BR51" s="239"/>
      <c r="BS51" s="1028"/>
      <c r="BT51" s="1029"/>
      <c r="BU51" s="1029"/>
      <c r="BV51" s="1029"/>
      <c r="BW51" s="1029"/>
      <c r="BX51" s="1029"/>
      <c r="BY51" s="1029"/>
      <c r="BZ51" s="1029"/>
      <c r="CA51" s="1029"/>
      <c r="CB51" s="1029"/>
      <c r="CC51" s="1029"/>
      <c r="CD51" s="1029"/>
      <c r="CE51" s="1029"/>
      <c r="CF51" s="1029"/>
      <c r="CG51" s="1050"/>
      <c r="CH51" s="1025"/>
      <c r="CI51" s="1026"/>
      <c r="CJ51" s="1026"/>
      <c r="CK51" s="1026"/>
      <c r="CL51" s="1027"/>
      <c r="CM51" s="1025"/>
      <c r="CN51" s="1026"/>
      <c r="CO51" s="1026"/>
      <c r="CP51" s="1026"/>
      <c r="CQ51" s="1027"/>
      <c r="CR51" s="1025"/>
      <c r="CS51" s="1026"/>
      <c r="CT51" s="1026"/>
      <c r="CU51" s="1026"/>
      <c r="CV51" s="1027"/>
      <c r="CW51" s="1025"/>
      <c r="CX51" s="1026"/>
      <c r="CY51" s="1026"/>
      <c r="CZ51" s="1026"/>
      <c r="DA51" s="1027"/>
      <c r="DB51" s="1025"/>
      <c r="DC51" s="1026"/>
      <c r="DD51" s="1026"/>
      <c r="DE51" s="1026"/>
      <c r="DF51" s="1027"/>
      <c r="DG51" s="1025"/>
      <c r="DH51" s="1026"/>
      <c r="DI51" s="1026"/>
      <c r="DJ51" s="1026"/>
      <c r="DK51" s="1027"/>
      <c r="DL51" s="1025"/>
      <c r="DM51" s="1026"/>
      <c r="DN51" s="1026"/>
      <c r="DO51" s="1026"/>
      <c r="DP51" s="1027"/>
      <c r="DQ51" s="1025"/>
      <c r="DR51" s="1026"/>
      <c r="DS51" s="1026"/>
      <c r="DT51" s="1026"/>
      <c r="DU51" s="1027"/>
      <c r="DV51" s="1028"/>
      <c r="DW51" s="1029"/>
      <c r="DX51" s="1029"/>
      <c r="DY51" s="1029"/>
      <c r="DZ51" s="1030"/>
      <c r="EA51" s="230"/>
    </row>
    <row r="52" spans="1:131" ht="26.25" customHeight="1" x14ac:dyDescent="0.15">
      <c r="A52" s="238">
        <v>25</v>
      </c>
      <c r="B52" s="1066"/>
      <c r="C52" s="1067"/>
      <c r="D52" s="1067"/>
      <c r="E52" s="1067"/>
      <c r="F52" s="1067"/>
      <c r="G52" s="1067"/>
      <c r="H52" s="1067"/>
      <c r="I52" s="1067"/>
      <c r="J52" s="1067"/>
      <c r="K52" s="1067"/>
      <c r="L52" s="1067"/>
      <c r="M52" s="1067"/>
      <c r="N52" s="1067"/>
      <c r="O52" s="1067"/>
      <c r="P52" s="1068"/>
      <c r="Q52" s="1069"/>
      <c r="R52" s="1061"/>
      <c r="S52" s="1061"/>
      <c r="T52" s="1061"/>
      <c r="U52" s="1061"/>
      <c r="V52" s="1061"/>
      <c r="W52" s="1061"/>
      <c r="X52" s="1061"/>
      <c r="Y52" s="1061"/>
      <c r="Z52" s="1061"/>
      <c r="AA52" s="1061"/>
      <c r="AB52" s="1061"/>
      <c r="AC52" s="1061"/>
      <c r="AD52" s="1061"/>
      <c r="AE52" s="1070"/>
      <c r="AF52" s="1071"/>
      <c r="AG52" s="1072"/>
      <c r="AH52" s="1072"/>
      <c r="AI52" s="1072"/>
      <c r="AJ52" s="1073"/>
      <c r="AK52" s="1060"/>
      <c r="AL52" s="1061"/>
      <c r="AM52" s="1061"/>
      <c r="AN52" s="1061"/>
      <c r="AO52" s="1061"/>
      <c r="AP52" s="1061"/>
      <c r="AQ52" s="1061"/>
      <c r="AR52" s="1061"/>
      <c r="AS52" s="1061"/>
      <c r="AT52" s="1061"/>
      <c r="AU52" s="1061"/>
      <c r="AV52" s="1061"/>
      <c r="AW52" s="1061"/>
      <c r="AX52" s="1061"/>
      <c r="AY52" s="1061"/>
      <c r="AZ52" s="1062"/>
      <c r="BA52" s="1062"/>
      <c r="BB52" s="1062"/>
      <c r="BC52" s="1062"/>
      <c r="BD52" s="1062"/>
      <c r="BE52" s="1008"/>
      <c r="BF52" s="1008"/>
      <c r="BG52" s="1008"/>
      <c r="BH52" s="1008"/>
      <c r="BI52" s="1009"/>
      <c r="BJ52" s="232"/>
      <c r="BK52" s="232"/>
      <c r="BL52" s="232"/>
      <c r="BM52" s="232"/>
      <c r="BN52" s="232"/>
      <c r="BO52" s="241"/>
      <c r="BP52" s="241"/>
      <c r="BQ52" s="238">
        <v>46</v>
      </c>
      <c r="BR52" s="239"/>
      <c r="BS52" s="1028"/>
      <c r="BT52" s="1029"/>
      <c r="BU52" s="1029"/>
      <c r="BV52" s="1029"/>
      <c r="BW52" s="1029"/>
      <c r="BX52" s="1029"/>
      <c r="BY52" s="1029"/>
      <c r="BZ52" s="1029"/>
      <c r="CA52" s="1029"/>
      <c r="CB52" s="1029"/>
      <c r="CC52" s="1029"/>
      <c r="CD52" s="1029"/>
      <c r="CE52" s="1029"/>
      <c r="CF52" s="1029"/>
      <c r="CG52" s="1050"/>
      <c r="CH52" s="1025"/>
      <c r="CI52" s="1026"/>
      <c r="CJ52" s="1026"/>
      <c r="CK52" s="1026"/>
      <c r="CL52" s="1027"/>
      <c r="CM52" s="1025"/>
      <c r="CN52" s="1026"/>
      <c r="CO52" s="1026"/>
      <c r="CP52" s="1026"/>
      <c r="CQ52" s="1027"/>
      <c r="CR52" s="1025"/>
      <c r="CS52" s="1026"/>
      <c r="CT52" s="1026"/>
      <c r="CU52" s="1026"/>
      <c r="CV52" s="1027"/>
      <c r="CW52" s="1025"/>
      <c r="CX52" s="1026"/>
      <c r="CY52" s="1026"/>
      <c r="CZ52" s="1026"/>
      <c r="DA52" s="1027"/>
      <c r="DB52" s="1025"/>
      <c r="DC52" s="1026"/>
      <c r="DD52" s="1026"/>
      <c r="DE52" s="1026"/>
      <c r="DF52" s="1027"/>
      <c r="DG52" s="1025"/>
      <c r="DH52" s="1026"/>
      <c r="DI52" s="1026"/>
      <c r="DJ52" s="1026"/>
      <c r="DK52" s="1027"/>
      <c r="DL52" s="1025"/>
      <c r="DM52" s="1026"/>
      <c r="DN52" s="1026"/>
      <c r="DO52" s="1026"/>
      <c r="DP52" s="1027"/>
      <c r="DQ52" s="1025"/>
      <c r="DR52" s="1026"/>
      <c r="DS52" s="1026"/>
      <c r="DT52" s="1026"/>
      <c r="DU52" s="1027"/>
      <c r="DV52" s="1028"/>
      <c r="DW52" s="1029"/>
      <c r="DX52" s="1029"/>
      <c r="DY52" s="1029"/>
      <c r="DZ52" s="1030"/>
      <c r="EA52" s="230"/>
    </row>
    <row r="53" spans="1:131" ht="26.25" customHeight="1" x14ac:dyDescent="0.15">
      <c r="A53" s="238">
        <v>26</v>
      </c>
      <c r="B53" s="1066"/>
      <c r="C53" s="1067"/>
      <c r="D53" s="1067"/>
      <c r="E53" s="1067"/>
      <c r="F53" s="1067"/>
      <c r="G53" s="1067"/>
      <c r="H53" s="1067"/>
      <c r="I53" s="1067"/>
      <c r="J53" s="1067"/>
      <c r="K53" s="1067"/>
      <c r="L53" s="1067"/>
      <c r="M53" s="1067"/>
      <c r="N53" s="1067"/>
      <c r="O53" s="1067"/>
      <c r="P53" s="1068"/>
      <c r="Q53" s="1069"/>
      <c r="R53" s="1061"/>
      <c r="S53" s="1061"/>
      <c r="T53" s="1061"/>
      <c r="U53" s="1061"/>
      <c r="V53" s="1061"/>
      <c r="W53" s="1061"/>
      <c r="X53" s="1061"/>
      <c r="Y53" s="1061"/>
      <c r="Z53" s="1061"/>
      <c r="AA53" s="1061"/>
      <c r="AB53" s="1061"/>
      <c r="AC53" s="1061"/>
      <c r="AD53" s="1061"/>
      <c r="AE53" s="1070"/>
      <c r="AF53" s="1071"/>
      <c r="AG53" s="1072"/>
      <c r="AH53" s="1072"/>
      <c r="AI53" s="1072"/>
      <c r="AJ53" s="1073"/>
      <c r="AK53" s="1060"/>
      <c r="AL53" s="1061"/>
      <c r="AM53" s="1061"/>
      <c r="AN53" s="1061"/>
      <c r="AO53" s="1061"/>
      <c r="AP53" s="1061"/>
      <c r="AQ53" s="1061"/>
      <c r="AR53" s="1061"/>
      <c r="AS53" s="1061"/>
      <c r="AT53" s="1061"/>
      <c r="AU53" s="1061"/>
      <c r="AV53" s="1061"/>
      <c r="AW53" s="1061"/>
      <c r="AX53" s="1061"/>
      <c r="AY53" s="1061"/>
      <c r="AZ53" s="1062"/>
      <c r="BA53" s="1062"/>
      <c r="BB53" s="1062"/>
      <c r="BC53" s="1062"/>
      <c r="BD53" s="1062"/>
      <c r="BE53" s="1008"/>
      <c r="BF53" s="1008"/>
      <c r="BG53" s="1008"/>
      <c r="BH53" s="1008"/>
      <c r="BI53" s="1009"/>
      <c r="BJ53" s="232"/>
      <c r="BK53" s="232"/>
      <c r="BL53" s="232"/>
      <c r="BM53" s="232"/>
      <c r="BN53" s="232"/>
      <c r="BO53" s="241"/>
      <c r="BP53" s="241"/>
      <c r="BQ53" s="238">
        <v>47</v>
      </c>
      <c r="BR53" s="239"/>
      <c r="BS53" s="1028"/>
      <c r="BT53" s="1029"/>
      <c r="BU53" s="1029"/>
      <c r="BV53" s="1029"/>
      <c r="BW53" s="1029"/>
      <c r="BX53" s="1029"/>
      <c r="BY53" s="1029"/>
      <c r="BZ53" s="1029"/>
      <c r="CA53" s="1029"/>
      <c r="CB53" s="1029"/>
      <c r="CC53" s="1029"/>
      <c r="CD53" s="1029"/>
      <c r="CE53" s="1029"/>
      <c r="CF53" s="1029"/>
      <c r="CG53" s="1050"/>
      <c r="CH53" s="1025"/>
      <c r="CI53" s="1026"/>
      <c r="CJ53" s="1026"/>
      <c r="CK53" s="1026"/>
      <c r="CL53" s="1027"/>
      <c r="CM53" s="1025"/>
      <c r="CN53" s="1026"/>
      <c r="CO53" s="1026"/>
      <c r="CP53" s="1026"/>
      <c r="CQ53" s="1027"/>
      <c r="CR53" s="1025"/>
      <c r="CS53" s="1026"/>
      <c r="CT53" s="1026"/>
      <c r="CU53" s="1026"/>
      <c r="CV53" s="1027"/>
      <c r="CW53" s="1025"/>
      <c r="CX53" s="1026"/>
      <c r="CY53" s="1026"/>
      <c r="CZ53" s="1026"/>
      <c r="DA53" s="1027"/>
      <c r="DB53" s="1025"/>
      <c r="DC53" s="1026"/>
      <c r="DD53" s="1026"/>
      <c r="DE53" s="1026"/>
      <c r="DF53" s="1027"/>
      <c r="DG53" s="1025"/>
      <c r="DH53" s="1026"/>
      <c r="DI53" s="1026"/>
      <c r="DJ53" s="1026"/>
      <c r="DK53" s="1027"/>
      <c r="DL53" s="1025"/>
      <c r="DM53" s="1026"/>
      <c r="DN53" s="1026"/>
      <c r="DO53" s="1026"/>
      <c r="DP53" s="1027"/>
      <c r="DQ53" s="1025"/>
      <c r="DR53" s="1026"/>
      <c r="DS53" s="1026"/>
      <c r="DT53" s="1026"/>
      <c r="DU53" s="1027"/>
      <c r="DV53" s="1028"/>
      <c r="DW53" s="1029"/>
      <c r="DX53" s="1029"/>
      <c r="DY53" s="1029"/>
      <c r="DZ53" s="1030"/>
      <c r="EA53" s="230"/>
    </row>
    <row r="54" spans="1:131" ht="26.25" customHeight="1" x14ac:dyDescent="0.15">
      <c r="A54" s="238">
        <v>27</v>
      </c>
      <c r="B54" s="1066"/>
      <c r="C54" s="1067"/>
      <c r="D54" s="1067"/>
      <c r="E54" s="1067"/>
      <c r="F54" s="1067"/>
      <c r="G54" s="1067"/>
      <c r="H54" s="1067"/>
      <c r="I54" s="1067"/>
      <c r="J54" s="1067"/>
      <c r="K54" s="1067"/>
      <c r="L54" s="1067"/>
      <c r="M54" s="1067"/>
      <c r="N54" s="1067"/>
      <c r="O54" s="1067"/>
      <c r="P54" s="1068"/>
      <c r="Q54" s="1069"/>
      <c r="R54" s="1061"/>
      <c r="S54" s="1061"/>
      <c r="T54" s="1061"/>
      <c r="U54" s="1061"/>
      <c r="V54" s="1061"/>
      <c r="W54" s="1061"/>
      <c r="X54" s="1061"/>
      <c r="Y54" s="1061"/>
      <c r="Z54" s="1061"/>
      <c r="AA54" s="1061"/>
      <c r="AB54" s="1061"/>
      <c r="AC54" s="1061"/>
      <c r="AD54" s="1061"/>
      <c r="AE54" s="1070"/>
      <c r="AF54" s="1071"/>
      <c r="AG54" s="1072"/>
      <c r="AH54" s="1072"/>
      <c r="AI54" s="1072"/>
      <c r="AJ54" s="1073"/>
      <c r="AK54" s="1060"/>
      <c r="AL54" s="1061"/>
      <c r="AM54" s="1061"/>
      <c r="AN54" s="1061"/>
      <c r="AO54" s="1061"/>
      <c r="AP54" s="1061"/>
      <c r="AQ54" s="1061"/>
      <c r="AR54" s="1061"/>
      <c r="AS54" s="1061"/>
      <c r="AT54" s="1061"/>
      <c r="AU54" s="1061"/>
      <c r="AV54" s="1061"/>
      <c r="AW54" s="1061"/>
      <c r="AX54" s="1061"/>
      <c r="AY54" s="1061"/>
      <c r="AZ54" s="1062"/>
      <c r="BA54" s="1062"/>
      <c r="BB54" s="1062"/>
      <c r="BC54" s="1062"/>
      <c r="BD54" s="1062"/>
      <c r="BE54" s="1008"/>
      <c r="BF54" s="1008"/>
      <c r="BG54" s="1008"/>
      <c r="BH54" s="1008"/>
      <c r="BI54" s="1009"/>
      <c r="BJ54" s="232"/>
      <c r="BK54" s="232"/>
      <c r="BL54" s="232"/>
      <c r="BM54" s="232"/>
      <c r="BN54" s="232"/>
      <c r="BO54" s="241"/>
      <c r="BP54" s="241"/>
      <c r="BQ54" s="238">
        <v>48</v>
      </c>
      <c r="BR54" s="239"/>
      <c r="BS54" s="1028"/>
      <c r="BT54" s="1029"/>
      <c r="BU54" s="1029"/>
      <c r="BV54" s="1029"/>
      <c r="BW54" s="1029"/>
      <c r="BX54" s="1029"/>
      <c r="BY54" s="1029"/>
      <c r="BZ54" s="1029"/>
      <c r="CA54" s="1029"/>
      <c r="CB54" s="1029"/>
      <c r="CC54" s="1029"/>
      <c r="CD54" s="1029"/>
      <c r="CE54" s="1029"/>
      <c r="CF54" s="1029"/>
      <c r="CG54" s="1050"/>
      <c r="CH54" s="1025"/>
      <c r="CI54" s="1026"/>
      <c r="CJ54" s="1026"/>
      <c r="CK54" s="1026"/>
      <c r="CL54" s="1027"/>
      <c r="CM54" s="1025"/>
      <c r="CN54" s="1026"/>
      <c r="CO54" s="1026"/>
      <c r="CP54" s="1026"/>
      <c r="CQ54" s="1027"/>
      <c r="CR54" s="1025"/>
      <c r="CS54" s="1026"/>
      <c r="CT54" s="1026"/>
      <c r="CU54" s="1026"/>
      <c r="CV54" s="1027"/>
      <c r="CW54" s="1025"/>
      <c r="CX54" s="1026"/>
      <c r="CY54" s="1026"/>
      <c r="CZ54" s="1026"/>
      <c r="DA54" s="1027"/>
      <c r="DB54" s="1025"/>
      <c r="DC54" s="1026"/>
      <c r="DD54" s="1026"/>
      <c r="DE54" s="1026"/>
      <c r="DF54" s="1027"/>
      <c r="DG54" s="1025"/>
      <c r="DH54" s="1026"/>
      <c r="DI54" s="1026"/>
      <c r="DJ54" s="1026"/>
      <c r="DK54" s="1027"/>
      <c r="DL54" s="1025"/>
      <c r="DM54" s="1026"/>
      <c r="DN54" s="1026"/>
      <c r="DO54" s="1026"/>
      <c r="DP54" s="1027"/>
      <c r="DQ54" s="1025"/>
      <c r="DR54" s="1026"/>
      <c r="DS54" s="1026"/>
      <c r="DT54" s="1026"/>
      <c r="DU54" s="1027"/>
      <c r="DV54" s="1028"/>
      <c r="DW54" s="1029"/>
      <c r="DX54" s="1029"/>
      <c r="DY54" s="1029"/>
      <c r="DZ54" s="1030"/>
      <c r="EA54" s="230"/>
    </row>
    <row r="55" spans="1:131" ht="26.25" customHeight="1" x14ac:dyDescent="0.15">
      <c r="A55" s="238">
        <v>28</v>
      </c>
      <c r="B55" s="1066"/>
      <c r="C55" s="1067"/>
      <c r="D55" s="1067"/>
      <c r="E55" s="1067"/>
      <c r="F55" s="1067"/>
      <c r="G55" s="1067"/>
      <c r="H55" s="1067"/>
      <c r="I55" s="1067"/>
      <c r="J55" s="1067"/>
      <c r="K55" s="1067"/>
      <c r="L55" s="1067"/>
      <c r="M55" s="1067"/>
      <c r="N55" s="1067"/>
      <c r="O55" s="1067"/>
      <c r="P55" s="1068"/>
      <c r="Q55" s="1069"/>
      <c r="R55" s="1061"/>
      <c r="S55" s="1061"/>
      <c r="T55" s="1061"/>
      <c r="U55" s="1061"/>
      <c r="V55" s="1061"/>
      <c r="W55" s="1061"/>
      <c r="X55" s="1061"/>
      <c r="Y55" s="1061"/>
      <c r="Z55" s="1061"/>
      <c r="AA55" s="1061"/>
      <c r="AB55" s="1061"/>
      <c r="AC55" s="1061"/>
      <c r="AD55" s="1061"/>
      <c r="AE55" s="1070"/>
      <c r="AF55" s="1071"/>
      <c r="AG55" s="1072"/>
      <c r="AH55" s="1072"/>
      <c r="AI55" s="1072"/>
      <c r="AJ55" s="1073"/>
      <c r="AK55" s="1060"/>
      <c r="AL55" s="1061"/>
      <c r="AM55" s="1061"/>
      <c r="AN55" s="1061"/>
      <c r="AO55" s="1061"/>
      <c r="AP55" s="1061"/>
      <c r="AQ55" s="1061"/>
      <c r="AR55" s="1061"/>
      <c r="AS55" s="1061"/>
      <c r="AT55" s="1061"/>
      <c r="AU55" s="1061"/>
      <c r="AV55" s="1061"/>
      <c r="AW55" s="1061"/>
      <c r="AX55" s="1061"/>
      <c r="AY55" s="1061"/>
      <c r="AZ55" s="1062"/>
      <c r="BA55" s="1062"/>
      <c r="BB55" s="1062"/>
      <c r="BC55" s="1062"/>
      <c r="BD55" s="1062"/>
      <c r="BE55" s="1008"/>
      <c r="BF55" s="1008"/>
      <c r="BG55" s="1008"/>
      <c r="BH55" s="1008"/>
      <c r="BI55" s="1009"/>
      <c r="BJ55" s="232"/>
      <c r="BK55" s="232"/>
      <c r="BL55" s="232"/>
      <c r="BM55" s="232"/>
      <c r="BN55" s="232"/>
      <c r="BO55" s="241"/>
      <c r="BP55" s="241"/>
      <c r="BQ55" s="238">
        <v>49</v>
      </c>
      <c r="BR55" s="239"/>
      <c r="BS55" s="1028"/>
      <c r="BT55" s="1029"/>
      <c r="BU55" s="1029"/>
      <c r="BV55" s="1029"/>
      <c r="BW55" s="1029"/>
      <c r="BX55" s="1029"/>
      <c r="BY55" s="1029"/>
      <c r="BZ55" s="1029"/>
      <c r="CA55" s="1029"/>
      <c r="CB55" s="1029"/>
      <c r="CC55" s="1029"/>
      <c r="CD55" s="1029"/>
      <c r="CE55" s="1029"/>
      <c r="CF55" s="1029"/>
      <c r="CG55" s="1050"/>
      <c r="CH55" s="1025"/>
      <c r="CI55" s="1026"/>
      <c r="CJ55" s="1026"/>
      <c r="CK55" s="1026"/>
      <c r="CL55" s="1027"/>
      <c r="CM55" s="1025"/>
      <c r="CN55" s="1026"/>
      <c r="CO55" s="1026"/>
      <c r="CP55" s="1026"/>
      <c r="CQ55" s="1027"/>
      <c r="CR55" s="1025"/>
      <c r="CS55" s="1026"/>
      <c r="CT55" s="1026"/>
      <c r="CU55" s="1026"/>
      <c r="CV55" s="1027"/>
      <c r="CW55" s="1025"/>
      <c r="CX55" s="1026"/>
      <c r="CY55" s="1026"/>
      <c r="CZ55" s="1026"/>
      <c r="DA55" s="1027"/>
      <c r="DB55" s="1025"/>
      <c r="DC55" s="1026"/>
      <c r="DD55" s="1026"/>
      <c r="DE55" s="1026"/>
      <c r="DF55" s="1027"/>
      <c r="DG55" s="1025"/>
      <c r="DH55" s="1026"/>
      <c r="DI55" s="1026"/>
      <c r="DJ55" s="1026"/>
      <c r="DK55" s="1027"/>
      <c r="DL55" s="1025"/>
      <c r="DM55" s="1026"/>
      <c r="DN55" s="1026"/>
      <c r="DO55" s="1026"/>
      <c r="DP55" s="1027"/>
      <c r="DQ55" s="1025"/>
      <c r="DR55" s="1026"/>
      <c r="DS55" s="1026"/>
      <c r="DT55" s="1026"/>
      <c r="DU55" s="1027"/>
      <c r="DV55" s="1028"/>
      <c r="DW55" s="1029"/>
      <c r="DX55" s="1029"/>
      <c r="DY55" s="1029"/>
      <c r="DZ55" s="1030"/>
      <c r="EA55" s="230"/>
    </row>
    <row r="56" spans="1:131" ht="26.25" customHeight="1" x14ac:dyDescent="0.15">
      <c r="A56" s="238">
        <v>29</v>
      </c>
      <c r="B56" s="1066"/>
      <c r="C56" s="1067"/>
      <c r="D56" s="1067"/>
      <c r="E56" s="1067"/>
      <c r="F56" s="1067"/>
      <c r="G56" s="1067"/>
      <c r="H56" s="1067"/>
      <c r="I56" s="1067"/>
      <c r="J56" s="1067"/>
      <c r="K56" s="1067"/>
      <c r="L56" s="1067"/>
      <c r="M56" s="1067"/>
      <c r="N56" s="1067"/>
      <c r="O56" s="1067"/>
      <c r="P56" s="1068"/>
      <c r="Q56" s="1069"/>
      <c r="R56" s="1061"/>
      <c r="S56" s="1061"/>
      <c r="T56" s="1061"/>
      <c r="U56" s="1061"/>
      <c r="V56" s="1061"/>
      <c r="W56" s="1061"/>
      <c r="X56" s="1061"/>
      <c r="Y56" s="1061"/>
      <c r="Z56" s="1061"/>
      <c r="AA56" s="1061"/>
      <c r="AB56" s="1061"/>
      <c r="AC56" s="1061"/>
      <c r="AD56" s="1061"/>
      <c r="AE56" s="1070"/>
      <c r="AF56" s="1071"/>
      <c r="AG56" s="1072"/>
      <c r="AH56" s="1072"/>
      <c r="AI56" s="1072"/>
      <c r="AJ56" s="1073"/>
      <c r="AK56" s="1060"/>
      <c r="AL56" s="1061"/>
      <c r="AM56" s="1061"/>
      <c r="AN56" s="1061"/>
      <c r="AO56" s="1061"/>
      <c r="AP56" s="1061"/>
      <c r="AQ56" s="1061"/>
      <c r="AR56" s="1061"/>
      <c r="AS56" s="1061"/>
      <c r="AT56" s="1061"/>
      <c r="AU56" s="1061"/>
      <c r="AV56" s="1061"/>
      <c r="AW56" s="1061"/>
      <c r="AX56" s="1061"/>
      <c r="AY56" s="1061"/>
      <c r="AZ56" s="1062"/>
      <c r="BA56" s="1062"/>
      <c r="BB56" s="1062"/>
      <c r="BC56" s="1062"/>
      <c r="BD56" s="1062"/>
      <c r="BE56" s="1008"/>
      <c r="BF56" s="1008"/>
      <c r="BG56" s="1008"/>
      <c r="BH56" s="1008"/>
      <c r="BI56" s="1009"/>
      <c r="BJ56" s="232"/>
      <c r="BK56" s="232"/>
      <c r="BL56" s="232"/>
      <c r="BM56" s="232"/>
      <c r="BN56" s="232"/>
      <c r="BO56" s="241"/>
      <c r="BP56" s="241"/>
      <c r="BQ56" s="238">
        <v>50</v>
      </c>
      <c r="BR56" s="239"/>
      <c r="BS56" s="1028"/>
      <c r="BT56" s="1029"/>
      <c r="BU56" s="1029"/>
      <c r="BV56" s="1029"/>
      <c r="BW56" s="1029"/>
      <c r="BX56" s="1029"/>
      <c r="BY56" s="1029"/>
      <c r="BZ56" s="1029"/>
      <c r="CA56" s="1029"/>
      <c r="CB56" s="1029"/>
      <c r="CC56" s="1029"/>
      <c r="CD56" s="1029"/>
      <c r="CE56" s="1029"/>
      <c r="CF56" s="1029"/>
      <c r="CG56" s="1050"/>
      <c r="CH56" s="1025"/>
      <c r="CI56" s="1026"/>
      <c r="CJ56" s="1026"/>
      <c r="CK56" s="1026"/>
      <c r="CL56" s="1027"/>
      <c r="CM56" s="1025"/>
      <c r="CN56" s="1026"/>
      <c r="CO56" s="1026"/>
      <c r="CP56" s="1026"/>
      <c r="CQ56" s="1027"/>
      <c r="CR56" s="1025"/>
      <c r="CS56" s="1026"/>
      <c r="CT56" s="1026"/>
      <c r="CU56" s="1026"/>
      <c r="CV56" s="1027"/>
      <c r="CW56" s="1025"/>
      <c r="CX56" s="1026"/>
      <c r="CY56" s="1026"/>
      <c r="CZ56" s="1026"/>
      <c r="DA56" s="1027"/>
      <c r="DB56" s="1025"/>
      <c r="DC56" s="1026"/>
      <c r="DD56" s="1026"/>
      <c r="DE56" s="1026"/>
      <c r="DF56" s="1027"/>
      <c r="DG56" s="1025"/>
      <c r="DH56" s="1026"/>
      <c r="DI56" s="1026"/>
      <c r="DJ56" s="1026"/>
      <c r="DK56" s="1027"/>
      <c r="DL56" s="1025"/>
      <c r="DM56" s="1026"/>
      <c r="DN56" s="1026"/>
      <c r="DO56" s="1026"/>
      <c r="DP56" s="1027"/>
      <c r="DQ56" s="1025"/>
      <c r="DR56" s="1026"/>
      <c r="DS56" s="1026"/>
      <c r="DT56" s="1026"/>
      <c r="DU56" s="1027"/>
      <c r="DV56" s="1028"/>
      <c r="DW56" s="1029"/>
      <c r="DX56" s="1029"/>
      <c r="DY56" s="1029"/>
      <c r="DZ56" s="1030"/>
      <c r="EA56" s="230"/>
    </row>
    <row r="57" spans="1:131" ht="26.25" customHeight="1" x14ac:dyDescent="0.15">
      <c r="A57" s="238">
        <v>30</v>
      </c>
      <c r="B57" s="1066"/>
      <c r="C57" s="1067"/>
      <c r="D57" s="1067"/>
      <c r="E57" s="1067"/>
      <c r="F57" s="1067"/>
      <c r="G57" s="1067"/>
      <c r="H57" s="1067"/>
      <c r="I57" s="1067"/>
      <c r="J57" s="1067"/>
      <c r="K57" s="1067"/>
      <c r="L57" s="1067"/>
      <c r="M57" s="1067"/>
      <c r="N57" s="1067"/>
      <c r="O57" s="1067"/>
      <c r="P57" s="1068"/>
      <c r="Q57" s="1069"/>
      <c r="R57" s="1061"/>
      <c r="S57" s="1061"/>
      <c r="T57" s="1061"/>
      <c r="U57" s="1061"/>
      <c r="V57" s="1061"/>
      <c r="W57" s="1061"/>
      <c r="X57" s="1061"/>
      <c r="Y57" s="1061"/>
      <c r="Z57" s="1061"/>
      <c r="AA57" s="1061"/>
      <c r="AB57" s="1061"/>
      <c r="AC57" s="1061"/>
      <c r="AD57" s="1061"/>
      <c r="AE57" s="1070"/>
      <c r="AF57" s="1071"/>
      <c r="AG57" s="1072"/>
      <c r="AH57" s="1072"/>
      <c r="AI57" s="1072"/>
      <c r="AJ57" s="1073"/>
      <c r="AK57" s="1060"/>
      <c r="AL57" s="1061"/>
      <c r="AM57" s="1061"/>
      <c r="AN57" s="1061"/>
      <c r="AO57" s="1061"/>
      <c r="AP57" s="1061"/>
      <c r="AQ57" s="1061"/>
      <c r="AR57" s="1061"/>
      <c r="AS57" s="1061"/>
      <c r="AT57" s="1061"/>
      <c r="AU57" s="1061"/>
      <c r="AV57" s="1061"/>
      <c r="AW57" s="1061"/>
      <c r="AX57" s="1061"/>
      <c r="AY57" s="1061"/>
      <c r="AZ57" s="1062"/>
      <c r="BA57" s="1062"/>
      <c r="BB57" s="1062"/>
      <c r="BC57" s="1062"/>
      <c r="BD57" s="1062"/>
      <c r="BE57" s="1008"/>
      <c r="BF57" s="1008"/>
      <c r="BG57" s="1008"/>
      <c r="BH57" s="1008"/>
      <c r="BI57" s="1009"/>
      <c r="BJ57" s="232"/>
      <c r="BK57" s="232"/>
      <c r="BL57" s="232"/>
      <c r="BM57" s="232"/>
      <c r="BN57" s="232"/>
      <c r="BO57" s="241"/>
      <c r="BP57" s="241"/>
      <c r="BQ57" s="238">
        <v>51</v>
      </c>
      <c r="BR57" s="239"/>
      <c r="BS57" s="1028"/>
      <c r="BT57" s="1029"/>
      <c r="BU57" s="1029"/>
      <c r="BV57" s="1029"/>
      <c r="BW57" s="1029"/>
      <c r="BX57" s="1029"/>
      <c r="BY57" s="1029"/>
      <c r="BZ57" s="1029"/>
      <c r="CA57" s="1029"/>
      <c r="CB57" s="1029"/>
      <c r="CC57" s="1029"/>
      <c r="CD57" s="1029"/>
      <c r="CE57" s="1029"/>
      <c r="CF57" s="1029"/>
      <c r="CG57" s="1050"/>
      <c r="CH57" s="1025"/>
      <c r="CI57" s="1026"/>
      <c r="CJ57" s="1026"/>
      <c r="CK57" s="1026"/>
      <c r="CL57" s="1027"/>
      <c r="CM57" s="1025"/>
      <c r="CN57" s="1026"/>
      <c r="CO57" s="1026"/>
      <c r="CP57" s="1026"/>
      <c r="CQ57" s="1027"/>
      <c r="CR57" s="1025"/>
      <c r="CS57" s="1026"/>
      <c r="CT57" s="1026"/>
      <c r="CU57" s="1026"/>
      <c r="CV57" s="1027"/>
      <c r="CW57" s="1025"/>
      <c r="CX57" s="1026"/>
      <c r="CY57" s="1026"/>
      <c r="CZ57" s="1026"/>
      <c r="DA57" s="1027"/>
      <c r="DB57" s="1025"/>
      <c r="DC57" s="1026"/>
      <c r="DD57" s="1026"/>
      <c r="DE57" s="1026"/>
      <c r="DF57" s="1027"/>
      <c r="DG57" s="1025"/>
      <c r="DH57" s="1026"/>
      <c r="DI57" s="1026"/>
      <c r="DJ57" s="1026"/>
      <c r="DK57" s="1027"/>
      <c r="DL57" s="1025"/>
      <c r="DM57" s="1026"/>
      <c r="DN57" s="1026"/>
      <c r="DO57" s="1026"/>
      <c r="DP57" s="1027"/>
      <c r="DQ57" s="1025"/>
      <c r="DR57" s="1026"/>
      <c r="DS57" s="1026"/>
      <c r="DT57" s="1026"/>
      <c r="DU57" s="1027"/>
      <c r="DV57" s="1028"/>
      <c r="DW57" s="1029"/>
      <c r="DX57" s="1029"/>
      <c r="DY57" s="1029"/>
      <c r="DZ57" s="1030"/>
      <c r="EA57" s="230"/>
    </row>
    <row r="58" spans="1:131" ht="26.25" customHeight="1" x14ac:dyDescent="0.15">
      <c r="A58" s="238">
        <v>31</v>
      </c>
      <c r="B58" s="1066"/>
      <c r="C58" s="1067"/>
      <c r="D58" s="1067"/>
      <c r="E58" s="1067"/>
      <c r="F58" s="1067"/>
      <c r="G58" s="1067"/>
      <c r="H58" s="1067"/>
      <c r="I58" s="1067"/>
      <c r="J58" s="1067"/>
      <c r="K58" s="1067"/>
      <c r="L58" s="1067"/>
      <c r="M58" s="1067"/>
      <c r="N58" s="1067"/>
      <c r="O58" s="1067"/>
      <c r="P58" s="1068"/>
      <c r="Q58" s="1069"/>
      <c r="R58" s="1061"/>
      <c r="S58" s="1061"/>
      <c r="T58" s="1061"/>
      <c r="U58" s="1061"/>
      <c r="V58" s="1061"/>
      <c r="W58" s="1061"/>
      <c r="X58" s="1061"/>
      <c r="Y58" s="1061"/>
      <c r="Z58" s="1061"/>
      <c r="AA58" s="1061"/>
      <c r="AB58" s="1061"/>
      <c r="AC58" s="1061"/>
      <c r="AD58" s="1061"/>
      <c r="AE58" s="1070"/>
      <c r="AF58" s="1071"/>
      <c r="AG58" s="1072"/>
      <c r="AH58" s="1072"/>
      <c r="AI58" s="1072"/>
      <c r="AJ58" s="1073"/>
      <c r="AK58" s="1060"/>
      <c r="AL58" s="1061"/>
      <c r="AM58" s="1061"/>
      <c r="AN58" s="1061"/>
      <c r="AO58" s="1061"/>
      <c r="AP58" s="1061"/>
      <c r="AQ58" s="1061"/>
      <c r="AR58" s="1061"/>
      <c r="AS58" s="1061"/>
      <c r="AT58" s="1061"/>
      <c r="AU58" s="1061"/>
      <c r="AV58" s="1061"/>
      <c r="AW58" s="1061"/>
      <c r="AX58" s="1061"/>
      <c r="AY58" s="1061"/>
      <c r="AZ58" s="1062"/>
      <c r="BA58" s="1062"/>
      <c r="BB58" s="1062"/>
      <c r="BC58" s="1062"/>
      <c r="BD58" s="1062"/>
      <c r="BE58" s="1008"/>
      <c r="BF58" s="1008"/>
      <c r="BG58" s="1008"/>
      <c r="BH58" s="1008"/>
      <c r="BI58" s="1009"/>
      <c r="BJ58" s="232"/>
      <c r="BK58" s="232"/>
      <c r="BL58" s="232"/>
      <c r="BM58" s="232"/>
      <c r="BN58" s="232"/>
      <c r="BO58" s="241"/>
      <c r="BP58" s="241"/>
      <c r="BQ58" s="238">
        <v>52</v>
      </c>
      <c r="BR58" s="239"/>
      <c r="BS58" s="1028"/>
      <c r="BT58" s="1029"/>
      <c r="BU58" s="1029"/>
      <c r="BV58" s="1029"/>
      <c r="BW58" s="1029"/>
      <c r="BX58" s="1029"/>
      <c r="BY58" s="1029"/>
      <c r="BZ58" s="1029"/>
      <c r="CA58" s="1029"/>
      <c r="CB58" s="1029"/>
      <c r="CC58" s="1029"/>
      <c r="CD58" s="1029"/>
      <c r="CE58" s="1029"/>
      <c r="CF58" s="1029"/>
      <c r="CG58" s="1050"/>
      <c r="CH58" s="1025"/>
      <c r="CI58" s="1026"/>
      <c r="CJ58" s="1026"/>
      <c r="CK58" s="1026"/>
      <c r="CL58" s="1027"/>
      <c r="CM58" s="1025"/>
      <c r="CN58" s="1026"/>
      <c r="CO58" s="1026"/>
      <c r="CP58" s="1026"/>
      <c r="CQ58" s="1027"/>
      <c r="CR58" s="1025"/>
      <c r="CS58" s="1026"/>
      <c r="CT58" s="1026"/>
      <c r="CU58" s="1026"/>
      <c r="CV58" s="1027"/>
      <c r="CW58" s="1025"/>
      <c r="CX58" s="1026"/>
      <c r="CY58" s="1026"/>
      <c r="CZ58" s="1026"/>
      <c r="DA58" s="1027"/>
      <c r="DB58" s="1025"/>
      <c r="DC58" s="1026"/>
      <c r="DD58" s="1026"/>
      <c r="DE58" s="1026"/>
      <c r="DF58" s="1027"/>
      <c r="DG58" s="1025"/>
      <c r="DH58" s="1026"/>
      <c r="DI58" s="1026"/>
      <c r="DJ58" s="1026"/>
      <c r="DK58" s="1027"/>
      <c r="DL58" s="1025"/>
      <c r="DM58" s="1026"/>
      <c r="DN58" s="1026"/>
      <c r="DO58" s="1026"/>
      <c r="DP58" s="1027"/>
      <c r="DQ58" s="1025"/>
      <c r="DR58" s="1026"/>
      <c r="DS58" s="1026"/>
      <c r="DT58" s="1026"/>
      <c r="DU58" s="1027"/>
      <c r="DV58" s="1028"/>
      <c r="DW58" s="1029"/>
      <c r="DX58" s="1029"/>
      <c r="DY58" s="1029"/>
      <c r="DZ58" s="1030"/>
      <c r="EA58" s="230"/>
    </row>
    <row r="59" spans="1:131" ht="26.25" customHeight="1" x14ac:dyDescent="0.15">
      <c r="A59" s="238">
        <v>32</v>
      </c>
      <c r="B59" s="1066"/>
      <c r="C59" s="1067"/>
      <c r="D59" s="1067"/>
      <c r="E59" s="1067"/>
      <c r="F59" s="1067"/>
      <c r="G59" s="1067"/>
      <c r="H59" s="1067"/>
      <c r="I59" s="1067"/>
      <c r="J59" s="1067"/>
      <c r="K59" s="1067"/>
      <c r="L59" s="1067"/>
      <c r="M59" s="1067"/>
      <c r="N59" s="1067"/>
      <c r="O59" s="1067"/>
      <c r="P59" s="1068"/>
      <c r="Q59" s="1069"/>
      <c r="R59" s="1061"/>
      <c r="S59" s="1061"/>
      <c r="T59" s="1061"/>
      <c r="U59" s="1061"/>
      <c r="V59" s="1061"/>
      <c r="W59" s="1061"/>
      <c r="X59" s="1061"/>
      <c r="Y59" s="1061"/>
      <c r="Z59" s="1061"/>
      <c r="AA59" s="1061"/>
      <c r="AB59" s="1061"/>
      <c r="AC59" s="1061"/>
      <c r="AD59" s="1061"/>
      <c r="AE59" s="1070"/>
      <c r="AF59" s="1071"/>
      <c r="AG59" s="1072"/>
      <c r="AH59" s="1072"/>
      <c r="AI59" s="1072"/>
      <c r="AJ59" s="1073"/>
      <c r="AK59" s="1060"/>
      <c r="AL59" s="1061"/>
      <c r="AM59" s="1061"/>
      <c r="AN59" s="1061"/>
      <c r="AO59" s="1061"/>
      <c r="AP59" s="1061"/>
      <c r="AQ59" s="1061"/>
      <c r="AR59" s="1061"/>
      <c r="AS59" s="1061"/>
      <c r="AT59" s="1061"/>
      <c r="AU59" s="1061"/>
      <c r="AV59" s="1061"/>
      <c r="AW59" s="1061"/>
      <c r="AX59" s="1061"/>
      <c r="AY59" s="1061"/>
      <c r="AZ59" s="1062"/>
      <c r="BA59" s="1062"/>
      <c r="BB59" s="1062"/>
      <c r="BC59" s="1062"/>
      <c r="BD59" s="1062"/>
      <c r="BE59" s="1008"/>
      <c r="BF59" s="1008"/>
      <c r="BG59" s="1008"/>
      <c r="BH59" s="1008"/>
      <c r="BI59" s="1009"/>
      <c r="BJ59" s="232"/>
      <c r="BK59" s="232"/>
      <c r="BL59" s="232"/>
      <c r="BM59" s="232"/>
      <c r="BN59" s="232"/>
      <c r="BO59" s="241"/>
      <c r="BP59" s="241"/>
      <c r="BQ59" s="238">
        <v>53</v>
      </c>
      <c r="BR59" s="239"/>
      <c r="BS59" s="1028"/>
      <c r="BT59" s="1029"/>
      <c r="BU59" s="1029"/>
      <c r="BV59" s="1029"/>
      <c r="BW59" s="1029"/>
      <c r="BX59" s="1029"/>
      <c r="BY59" s="1029"/>
      <c r="BZ59" s="1029"/>
      <c r="CA59" s="1029"/>
      <c r="CB59" s="1029"/>
      <c r="CC59" s="1029"/>
      <c r="CD59" s="1029"/>
      <c r="CE59" s="1029"/>
      <c r="CF59" s="1029"/>
      <c r="CG59" s="1050"/>
      <c r="CH59" s="1025"/>
      <c r="CI59" s="1026"/>
      <c r="CJ59" s="1026"/>
      <c r="CK59" s="1026"/>
      <c r="CL59" s="1027"/>
      <c r="CM59" s="1025"/>
      <c r="CN59" s="1026"/>
      <c r="CO59" s="1026"/>
      <c r="CP59" s="1026"/>
      <c r="CQ59" s="1027"/>
      <c r="CR59" s="1025"/>
      <c r="CS59" s="1026"/>
      <c r="CT59" s="1026"/>
      <c r="CU59" s="1026"/>
      <c r="CV59" s="1027"/>
      <c r="CW59" s="1025"/>
      <c r="CX59" s="1026"/>
      <c r="CY59" s="1026"/>
      <c r="CZ59" s="1026"/>
      <c r="DA59" s="1027"/>
      <c r="DB59" s="1025"/>
      <c r="DC59" s="1026"/>
      <c r="DD59" s="1026"/>
      <c r="DE59" s="1026"/>
      <c r="DF59" s="1027"/>
      <c r="DG59" s="1025"/>
      <c r="DH59" s="1026"/>
      <c r="DI59" s="1026"/>
      <c r="DJ59" s="1026"/>
      <c r="DK59" s="1027"/>
      <c r="DL59" s="1025"/>
      <c r="DM59" s="1026"/>
      <c r="DN59" s="1026"/>
      <c r="DO59" s="1026"/>
      <c r="DP59" s="1027"/>
      <c r="DQ59" s="1025"/>
      <c r="DR59" s="1026"/>
      <c r="DS59" s="1026"/>
      <c r="DT59" s="1026"/>
      <c r="DU59" s="1027"/>
      <c r="DV59" s="1028"/>
      <c r="DW59" s="1029"/>
      <c r="DX59" s="1029"/>
      <c r="DY59" s="1029"/>
      <c r="DZ59" s="1030"/>
      <c r="EA59" s="230"/>
    </row>
    <row r="60" spans="1:131" ht="26.25" customHeight="1" x14ac:dyDescent="0.15">
      <c r="A60" s="238">
        <v>33</v>
      </c>
      <c r="B60" s="1066"/>
      <c r="C60" s="1067"/>
      <c r="D60" s="1067"/>
      <c r="E60" s="1067"/>
      <c r="F60" s="1067"/>
      <c r="G60" s="1067"/>
      <c r="H60" s="1067"/>
      <c r="I60" s="1067"/>
      <c r="J60" s="1067"/>
      <c r="K60" s="1067"/>
      <c r="L60" s="1067"/>
      <c r="M60" s="1067"/>
      <c r="N60" s="1067"/>
      <c r="O60" s="1067"/>
      <c r="P60" s="1068"/>
      <c r="Q60" s="1069"/>
      <c r="R60" s="1061"/>
      <c r="S60" s="1061"/>
      <c r="T60" s="1061"/>
      <c r="U60" s="1061"/>
      <c r="V60" s="1061"/>
      <c r="W60" s="1061"/>
      <c r="X60" s="1061"/>
      <c r="Y60" s="1061"/>
      <c r="Z60" s="1061"/>
      <c r="AA60" s="1061"/>
      <c r="AB60" s="1061"/>
      <c r="AC60" s="1061"/>
      <c r="AD60" s="1061"/>
      <c r="AE60" s="1070"/>
      <c r="AF60" s="1071"/>
      <c r="AG60" s="1072"/>
      <c r="AH60" s="1072"/>
      <c r="AI60" s="1072"/>
      <c r="AJ60" s="1073"/>
      <c r="AK60" s="1060"/>
      <c r="AL60" s="1061"/>
      <c r="AM60" s="1061"/>
      <c r="AN60" s="1061"/>
      <c r="AO60" s="1061"/>
      <c r="AP60" s="1061"/>
      <c r="AQ60" s="1061"/>
      <c r="AR60" s="1061"/>
      <c r="AS60" s="1061"/>
      <c r="AT60" s="1061"/>
      <c r="AU60" s="1061"/>
      <c r="AV60" s="1061"/>
      <c r="AW60" s="1061"/>
      <c r="AX60" s="1061"/>
      <c r="AY60" s="1061"/>
      <c r="AZ60" s="1062"/>
      <c r="BA60" s="1062"/>
      <c r="BB60" s="1062"/>
      <c r="BC60" s="1062"/>
      <c r="BD60" s="1062"/>
      <c r="BE60" s="1008"/>
      <c r="BF60" s="1008"/>
      <c r="BG60" s="1008"/>
      <c r="BH60" s="1008"/>
      <c r="BI60" s="1009"/>
      <c r="BJ60" s="232"/>
      <c r="BK60" s="232"/>
      <c r="BL60" s="232"/>
      <c r="BM60" s="232"/>
      <c r="BN60" s="232"/>
      <c r="BO60" s="241"/>
      <c r="BP60" s="241"/>
      <c r="BQ60" s="238">
        <v>54</v>
      </c>
      <c r="BR60" s="239"/>
      <c r="BS60" s="1028"/>
      <c r="BT60" s="1029"/>
      <c r="BU60" s="1029"/>
      <c r="BV60" s="1029"/>
      <c r="BW60" s="1029"/>
      <c r="BX60" s="1029"/>
      <c r="BY60" s="1029"/>
      <c r="BZ60" s="1029"/>
      <c r="CA60" s="1029"/>
      <c r="CB60" s="1029"/>
      <c r="CC60" s="1029"/>
      <c r="CD60" s="1029"/>
      <c r="CE60" s="1029"/>
      <c r="CF60" s="1029"/>
      <c r="CG60" s="1050"/>
      <c r="CH60" s="1025"/>
      <c r="CI60" s="1026"/>
      <c r="CJ60" s="1026"/>
      <c r="CK60" s="1026"/>
      <c r="CL60" s="1027"/>
      <c r="CM60" s="1025"/>
      <c r="CN60" s="1026"/>
      <c r="CO60" s="1026"/>
      <c r="CP60" s="1026"/>
      <c r="CQ60" s="1027"/>
      <c r="CR60" s="1025"/>
      <c r="CS60" s="1026"/>
      <c r="CT60" s="1026"/>
      <c r="CU60" s="1026"/>
      <c r="CV60" s="1027"/>
      <c r="CW60" s="1025"/>
      <c r="CX60" s="1026"/>
      <c r="CY60" s="1026"/>
      <c r="CZ60" s="1026"/>
      <c r="DA60" s="1027"/>
      <c r="DB60" s="1025"/>
      <c r="DC60" s="1026"/>
      <c r="DD60" s="1026"/>
      <c r="DE60" s="1026"/>
      <c r="DF60" s="1027"/>
      <c r="DG60" s="1025"/>
      <c r="DH60" s="1026"/>
      <c r="DI60" s="1026"/>
      <c r="DJ60" s="1026"/>
      <c r="DK60" s="1027"/>
      <c r="DL60" s="1025"/>
      <c r="DM60" s="1026"/>
      <c r="DN60" s="1026"/>
      <c r="DO60" s="1026"/>
      <c r="DP60" s="1027"/>
      <c r="DQ60" s="1025"/>
      <c r="DR60" s="1026"/>
      <c r="DS60" s="1026"/>
      <c r="DT60" s="1026"/>
      <c r="DU60" s="1027"/>
      <c r="DV60" s="1028"/>
      <c r="DW60" s="1029"/>
      <c r="DX60" s="1029"/>
      <c r="DY60" s="1029"/>
      <c r="DZ60" s="1030"/>
      <c r="EA60" s="230"/>
    </row>
    <row r="61" spans="1:131" ht="26.25" customHeight="1" thickBot="1" x14ac:dyDescent="0.2">
      <c r="A61" s="238">
        <v>34</v>
      </c>
      <c r="B61" s="1066"/>
      <c r="C61" s="1067"/>
      <c r="D61" s="1067"/>
      <c r="E61" s="1067"/>
      <c r="F61" s="1067"/>
      <c r="G61" s="1067"/>
      <c r="H61" s="1067"/>
      <c r="I61" s="1067"/>
      <c r="J61" s="1067"/>
      <c r="K61" s="1067"/>
      <c r="L61" s="1067"/>
      <c r="M61" s="1067"/>
      <c r="N61" s="1067"/>
      <c r="O61" s="1067"/>
      <c r="P61" s="1068"/>
      <c r="Q61" s="1069"/>
      <c r="R61" s="1061"/>
      <c r="S61" s="1061"/>
      <c r="T61" s="1061"/>
      <c r="U61" s="1061"/>
      <c r="V61" s="1061"/>
      <c r="W61" s="1061"/>
      <c r="X61" s="1061"/>
      <c r="Y61" s="1061"/>
      <c r="Z61" s="1061"/>
      <c r="AA61" s="1061"/>
      <c r="AB61" s="1061"/>
      <c r="AC61" s="1061"/>
      <c r="AD61" s="1061"/>
      <c r="AE61" s="1070"/>
      <c r="AF61" s="1071"/>
      <c r="AG61" s="1072"/>
      <c r="AH61" s="1072"/>
      <c r="AI61" s="1072"/>
      <c r="AJ61" s="1073"/>
      <c r="AK61" s="1060"/>
      <c r="AL61" s="1061"/>
      <c r="AM61" s="1061"/>
      <c r="AN61" s="1061"/>
      <c r="AO61" s="1061"/>
      <c r="AP61" s="1061"/>
      <c r="AQ61" s="1061"/>
      <c r="AR61" s="1061"/>
      <c r="AS61" s="1061"/>
      <c r="AT61" s="1061"/>
      <c r="AU61" s="1061"/>
      <c r="AV61" s="1061"/>
      <c r="AW61" s="1061"/>
      <c r="AX61" s="1061"/>
      <c r="AY61" s="1061"/>
      <c r="AZ61" s="1062"/>
      <c r="BA61" s="1062"/>
      <c r="BB61" s="1062"/>
      <c r="BC61" s="1062"/>
      <c r="BD61" s="1062"/>
      <c r="BE61" s="1008"/>
      <c r="BF61" s="1008"/>
      <c r="BG61" s="1008"/>
      <c r="BH61" s="1008"/>
      <c r="BI61" s="1009"/>
      <c r="BJ61" s="232"/>
      <c r="BK61" s="232"/>
      <c r="BL61" s="232"/>
      <c r="BM61" s="232"/>
      <c r="BN61" s="232"/>
      <c r="BO61" s="241"/>
      <c r="BP61" s="241"/>
      <c r="BQ61" s="238">
        <v>55</v>
      </c>
      <c r="BR61" s="239"/>
      <c r="BS61" s="1028"/>
      <c r="BT61" s="1029"/>
      <c r="BU61" s="1029"/>
      <c r="BV61" s="1029"/>
      <c r="BW61" s="1029"/>
      <c r="BX61" s="1029"/>
      <c r="BY61" s="1029"/>
      <c r="BZ61" s="1029"/>
      <c r="CA61" s="1029"/>
      <c r="CB61" s="1029"/>
      <c r="CC61" s="1029"/>
      <c r="CD61" s="1029"/>
      <c r="CE61" s="1029"/>
      <c r="CF61" s="1029"/>
      <c r="CG61" s="1050"/>
      <c r="CH61" s="1025"/>
      <c r="CI61" s="1026"/>
      <c r="CJ61" s="1026"/>
      <c r="CK61" s="1026"/>
      <c r="CL61" s="1027"/>
      <c r="CM61" s="1025"/>
      <c r="CN61" s="1026"/>
      <c r="CO61" s="1026"/>
      <c r="CP61" s="1026"/>
      <c r="CQ61" s="1027"/>
      <c r="CR61" s="1025"/>
      <c r="CS61" s="1026"/>
      <c r="CT61" s="1026"/>
      <c r="CU61" s="1026"/>
      <c r="CV61" s="1027"/>
      <c r="CW61" s="1025"/>
      <c r="CX61" s="1026"/>
      <c r="CY61" s="1026"/>
      <c r="CZ61" s="1026"/>
      <c r="DA61" s="1027"/>
      <c r="DB61" s="1025"/>
      <c r="DC61" s="1026"/>
      <c r="DD61" s="1026"/>
      <c r="DE61" s="1026"/>
      <c r="DF61" s="1027"/>
      <c r="DG61" s="1025"/>
      <c r="DH61" s="1026"/>
      <c r="DI61" s="1026"/>
      <c r="DJ61" s="1026"/>
      <c r="DK61" s="1027"/>
      <c r="DL61" s="1025"/>
      <c r="DM61" s="1026"/>
      <c r="DN61" s="1026"/>
      <c r="DO61" s="1026"/>
      <c r="DP61" s="1027"/>
      <c r="DQ61" s="1025"/>
      <c r="DR61" s="1026"/>
      <c r="DS61" s="1026"/>
      <c r="DT61" s="1026"/>
      <c r="DU61" s="1027"/>
      <c r="DV61" s="1028"/>
      <c r="DW61" s="1029"/>
      <c r="DX61" s="1029"/>
      <c r="DY61" s="1029"/>
      <c r="DZ61" s="1030"/>
      <c r="EA61" s="230"/>
    </row>
    <row r="62" spans="1:131" ht="26.25" customHeight="1" x14ac:dyDescent="0.15">
      <c r="A62" s="238">
        <v>35</v>
      </c>
      <c r="B62" s="1066"/>
      <c r="C62" s="1067"/>
      <c r="D62" s="1067"/>
      <c r="E62" s="1067"/>
      <c r="F62" s="1067"/>
      <c r="G62" s="1067"/>
      <c r="H62" s="1067"/>
      <c r="I62" s="1067"/>
      <c r="J62" s="1067"/>
      <c r="K62" s="1067"/>
      <c r="L62" s="1067"/>
      <c r="M62" s="1067"/>
      <c r="N62" s="1067"/>
      <c r="O62" s="1067"/>
      <c r="P62" s="1068"/>
      <c r="Q62" s="1069"/>
      <c r="R62" s="1061"/>
      <c r="S62" s="1061"/>
      <c r="T62" s="1061"/>
      <c r="U62" s="1061"/>
      <c r="V62" s="1061"/>
      <c r="W62" s="1061"/>
      <c r="X62" s="1061"/>
      <c r="Y62" s="1061"/>
      <c r="Z62" s="1061"/>
      <c r="AA62" s="1061"/>
      <c r="AB62" s="1061"/>
      <c r="AC62" s="1061"/>
      <c r="AD62" s="1061"/>
      <c r="AE62" s="1070"/>
      <c r="AF62" s="1071"/>
      <c r="AG62" s="1072"/>
      <c r="AH62" s="1072"/>
      <c r="AI62" s="1072"/>
      <c r="AJ62" s="1073"/>
      <c r="AK62" s="1060"/>
      <c r="AL62" s="1061"/>
      <c r="AM62" s="1061"/>
      <c r="AN62" s="1061"/>
      <c r="AO62" s="1061"/>
      <c r="AP62" s="1061"/>
      <c r="AQ62" s="1061"/>
      <c r="AR62" s="1061"/>
      <c r="AS62" s="1061"/>
      <c r="AT62" s="1061"/>
      <c r="AU62" s="1061"/>
      <c r="AV62" s="1061"/>
      <c r="AW62" s="1061"/>
      <c r="AX62" s="1061"/>
      <c r="AY62" s="1061"/>
      <c r="AZ62" s="1062"/>
      <c r="BA62" s="1062"/>
      <c r="BB62" s="1062"/>
      <c r="BC62" s="1062"/>
      <c r="BD62" s="1062"/>
      <c r="BE62" s="1008"/>
      <c r="BF62" s="1008"/>
      <c r="BG62" s="1008"/>
      <c r="BH62" s="1008"/>
      <c r="BI62" s="1009"/>
      <c r="BJ62" s="1063" t="s">
        <v>422</v>
      </c>
      <c r="BK62" s="1064"/>
      <c r="BL62" s="1064"/>
      <c r="BM62" s="1064"/>
      <c r="BN62" s="1065"/>
      <c r="BO62" s="241"/>
      <c r="BP62" s="241"/>
      <c r="BQ62" s="238">
        <v>56</v>
      </c>
      <c r="BR62" s="239"/>
      <c r="BS62" s="1028"/>
      <c r="BT62" s="1029"/>
      <c r="BU62" s="1029"/>
      <c r="BV62" s="1029"/>
      <c r="BW62" s="1029"/>
      <c r="BX62" s="1029"/>
      <c r="BY62" s="1029"/>
      <c r="BZ62" s="1029"/>
      <c r="CA62" s="1029"/>
      <c r="CB62" s="1029"/>
      <c r="CC62" s="1029"/>
      <c r="CD62" s="1029"/>
      <c r="CE62" s="1029"/>
      <c r="CF62" s="1029"/>
      <c r="CG62" s="1050"/>
      <c r="CH62" s="1025"/>
      <c r="CI62" s="1026"/>
      <c r="CJ62" s="1026"/>
      <c r="CK62" s="1026"/>
      <c r="CL62" s="1027"/>
      <c r="CM62" s="1025"/>
      <c r="CN62" s="1026"/>
      <c r="CO62" s="1026"/>
      <c r="CP62" s="1026"/>
      <c r="CQ62" s="1027"/>
      <c r="CR62" s="1025"/>
      <c r="CS62" s="1026"/>
      <c r="CT62" s="1026"/>
      <c r="CU62" s="1026"/>
      <c r="CV62" s="1027"/>
      <c r="CW62" s="1025"/>
      <c r="CX62" s="1026"/>
      <c r="CY62" s="1026"/>
      <c r="CZ62" s="1026"/>
      <c r="DA62" s="1027"/>
      <c r="DB62" s="1025"/>
      <c r="DC62" s="1026"/>
      <c r="DD62" s="1026"/>
      <c r="DE62" s="1026"/>
      <c r="DF62" s="1027"/>
      <c r="DG62" s="1025"/>
      <c r="DH62" s="1026"/>
      <c r="DI62" s="1026"/>
      <c r="DJ62" s="1026"/>
      <c r="DK62" s="1027"/>
      <c r="DL62" s="1025"/>
      <c r="DM62" s="1026"/>
      <c r="DN62" s="1026"/>
      <c r="DO62" s="1026"/>
      <c r="DP62" s="1027"/>
      <c r="DQ62" s="1025"/>
      <c r="DR62" s="1026"/>
      <c r="DS62" s="1026"/>
      <c r="DT62" s="1026"/>
      <c r="DU62" s="1027"/>
      <c r="DV62" s="1028"/>
      <c r="DW62" s="1029"/>
      <c r="DX62" s="1029"/>
      <c r="DY62" s="1029"/>
      <c r="DZ62" s="1030"/>
      <c r="EA62" s="230"/>
    </row>
    <row r="63" spans="1:131" ht="26.25" customHeight="1" thickBot="1" x14ac:dyDescent="0.2">
      <c r="A63" s="240" t="s">
        <v>396</v>
      </c>
      <c r="B63" s="973" t="s">
        <v>423</v>
      </c>
      <c r="C63" s="974"/>
      <c r="D63" s="974"/>
      <c r="E63" s="974"/>
      <c r="F63" s="974"/>
      <c r="G63" s="974"/>
      <c r="H63" s="974"/>
      <c r="I63" s="974"/>
      <c r="J63" s="974"/>
      <c r="K63" s="974"/>
      <c r="L63" s="974"/>
      <c r="M63" s="974"/>
      <c r="N63" s="974"/>
      <c r="O63" s="974"/>
      <c r="P63" s="984"/>
      <c r="Q63" s="998"/>
      <c r="R63" s="999"/>
      <c r="S63" s="999"/>
      <c r="T63" s="999"/>
      <c r="U63" s="999"/>
      <c r="V63" s="999"/>
      <c r="W63" s="999"/>
      <c r="X63" s="999"/>
      <c r="Y63" s="999"/>
      <c r="Z63" s="999"/>
      <c r="AA63" s="999"/>
      <c r="AB63" s="999"/>
      <c r="AC63" s="999"/>
      <c r="AD63" s="999"/>
      <c r="AE63" s="1056"/>
      <c r="AF63" s="1057">
        <v>6047</v>
      </c>
      <c r="AG63" s="995"/>
      <c r="AH63" s="995"/>
      <c r="AI63" s="995"/>
      <c r="AJ63" s="1058"/>
      <c r="AK63" s="1059"/>
      <c r="AL63" s="999"/>
      <c r="AM63" s="999"/>
      <c r="AN63" s="999"/>
      <c r="AO63" s="999"/>
      <c r="AP63" s="995"/>
      <c r="AQ63" s="995"/>
      <c r="AR63" s="995"/>
      <c r="AS63" s="995"/>
      <c r="AT63" s="995"/>
      <c r="AU63" s="995"/>
      <c r="AV63" s="995"/>
      <c r="AW63" s="995"/>
      <c r="AX63" s="995"/>
      <c r="AY63" s="995"/>
      <c r="AZ63" s="1053"/>
      <c r="BA63" s="1053"/>
      <c r="BB63" s="1053"/>
      <c r="BC63" s="1053"/>
      <c r="BD63" s="1053"/>
      <c r="BE63" s="996"/>
      <c r="BF63" s="996"/>
      <c r="BG63" s="996"/>
      <c r="BH63" s="996"/>
      <c r="BI63" s="997"/>
      <c r="BJ63" s="1054" t="s">
        <v>131</v>
      </c>
      <c r="BK63" s="989"/>
      <c r="BL63" s="989"/>
      <c r="BM63" s="989"/>
      <c r="BN63" s="1055"/>
      <c r="BO63" s="241"/>
      <c r="BP63" s="241"/>
      <c r="BQ63" s="238">
        <v>57</v>
      </c>
      <c r="BR63" s="239"/>
      <c r="BS63" s="1028"/>
      <c r="BT63" s="1029"/>
      <c r="BU63" s="1029"/>
      <c r="BV63" s="1029"/>
      <c r="BW63" s="1029"/>
      <c r="BX63" s="1029"/>
      <c r="BY63" s="1029"/>
      <c r="BZ63" s="1029"/>
      <c r="CA63" s="1029"/>
      <c r="CB63" s="1029"/>
      <c r="CC63" s="1029"/>
      <c r="CD63" s="1029"/>
      <c r="CE63" s="1029"/>
      <c r="CF63" s="1029"/>
      <c r="CG63" s="1050"/>
      <c r="CH63" s="1025"/>
      <c r="CI63" s="1026"/>
      <c r="CJ63" s="1026"/>
      <c r="CK63" s="1026"/>
      <c r="CL63" s="1027"/>
      <c r="CM63" s="1025"/>
      <c r="CN63" s="1026"/>
      <c r="CO63" s="1026"/>
      <c r="CP63" s="1026"/>
      <c r="CQ63" s="1027"/>
      <c r="CR63" s="1025"/>
      <c r="CS63" s="1026"/>
      <c r="CT63" s="1026"/>
      <c r="CU63" s="1026"/>
      <c r="CV63" s="1027"/>
      <c r="CW63" s="1025"/>
      <c r="CX63" s="1026"/>
      <c r="CY63" s="1026"/>
      <c r="CZ63" s="1026"/>
      <c r="DA63" s="1027"/>
      <c r="DB63" s="1025"/>
      <c r="DC63" s="1026"/>
      <c r="DD63" s="1026"/>
      <c r="DE63" s="1026"/>
      <c r="DF63" s="1027"/>
      <c r="DG63" s="1025"/>
      <c r="DH63" s="1026"/>
      <c r="DI63" s="1026"/>
      <c r="DJ63" s="1026"/>
      <c r="DK63" s="1027"/>
      <c r="DL63" s="1025"/>
      <c r="DM63" s="1026"/>
      <c r="DN63" s="1026"/>
      <c r="DO63" s="1026"/>
      <c r="DP63" s="1027"/>
      <c r="DQ63" s="1025"/>
      <c r="DR63" s="1026"/>
      <c r="DS63" s="1026"/>
      <c r="DT63" s="1026"/>
      <c r="DU63" s="1027"/>
      <c r="DV63" s="1028"/>
      <c r="DW63" s="1029"/>
      <c r="DX63" s="1029"/>
      <c r="DY63" s="1029"/>
      <c r="DZ63" s="1030"/>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1028"/>
      <c r="BT64" s="1029"/>
      <c r="BU64" s="1029"/>
      <c r="BV64" s="1029"/>
      <c r="BW64" s="1029"/>
      <c r="BX64" s="1029"/>
      <c r="BY64" s="1029"/>
      <c r="BZ64" s="1029"/>
      <c r="CA64" s="1029"/>
      <c r="CB64" s="1029"/>
      <c r="CC64" s="1029"/>
      <c r="CD64" s="1029"/>
      <c r="CE64" s="1029"/>
      <c r="CF64" s="1029"/>
      <c r="CG64" s="1050"/>
      <c r="CH64" s="1025"/>
      <c r="CI64" s="1026"/>
      <c r="CJ64" s="1026"/>
      <c r="CK64" s="1026"/>
      <c r="CL64" s="1027"/>
      <c r="CM64" s="1025"/>
      <c r="CN64" s="1026"/>
      <c r="CO64" s="1026"/>
      <c r="CP64" s="1026"/>
      <c r="CQ64" s="1027"/>
      <c r="CR64" s="1025"/>
      <c r="CS64" s="1026"/>
      <c r="CT64" s="1026"/>
      <c r="CU64" s="1026"/>
      <c r="CV64" s="1027"/>
      <c r="CW64" s="1025"/>
      <c r="CX64" s="1026"/>
      <c r="CY64" s="1026"/>
      <c r="CZ64" s="1026"/>
      <c r="DA64" s="1027"/>
      <c r="DB64" s="1025"/>
      <c r="DC64" s="1026"/>
      <c r="DD64" s="1026"/>
      <c r="DE64" s="1026"/>
      <c r="DF64" s="1027"/>
      <c r="DG64" s="1025"/>
      <c r="DH64" s="1026"/>
      <c r="DI64" s="1026"/>
      <c r="DJ64" s="1026"/>
      <c r="DK64" s="1027"/>
      <c r="DL64" s="1025"/>
      <c r="DM64" s="1026"/>
      <c r="DN64" s="1026"/>
      <c r="DO64" s="1026"/>
      <c r="DP64" s="1027"/>
      <c r="DQ64" s="1025"/>
      <c r="DR64" s="1026"/>
      <c r="DS64" s="1026"/>
      <c r="DT64" s="1026"/>
      <c r="DU64" s="1027"/>
      <c r="DV64" s="1028"/>
      <c r="DW64" s="1029"/>
      <c r="DX64" s="1029"/>
      <c r="DY64" s="1029"/>
      <c r="DZ64" s="1030"/>
      <c r="EA64" s="230"/>
    </row>
    <row r="65" spans="1:131" ht="26.25" customHeight="1" thickBot="1" x14ac:dyDescent="0.2">
      <c r="A65" s="232" t="s">
        <v>424</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1028"/>
      <c r="BT65" s="1029"/>
      <c r="BU65" s="1029"/>
      <c r="BV65" s="1029"/>
      <c r="BW65" s="1029"/>
      <c r="BX65" s="1029"/>
      <c r="BY65" s="1029"/>
      <c r="BZ65" s="1029"/>
      <c r="CA65" s="1029"/>
      <c r="CB65" s="1029"/>
      <c r="CC65" s="1029"/>
      <c r="CD65" s="1029"/>
      <c r="CE65" s="1029"/>
      <c r="CF65" s="1029"/>
      <c r="CG65" s="1050"/>
      <c r="CH65" s="1025"/>
      <c r="CI65" s="1026"/>
      <c r="CJ65" s="1026"/>
      <c r="CK65" s="1026"/>
      <c r="CL65" s="1027"/>
      <c r="CM65" s="1025"/>
      <c r="CN65" s="1026"/>
      <c r="CO65" s="1026"/>
      <c r="CP65" s="1026"/>
      <c r="CQ65" s="1027"/>
      <c r="CR65" s="1025"/>
      <c r="CS65" s="1026"/>
      <c r="CT65" s="1026"/>
      <c r="CU65" s="1026"/>
      <c r="CV65" s="1027"/>
      <c r="CW65" s="1025"/>
      <c r="CX65" s="1026"/>
      <c r="CY65" s="1026"/>
      <c r="CZ65" s="1026"/>
      <c r="DA65" s="1027"/>
      <c r="DB65" s="1025"/>
      <c r="DC65" s="1026"/>
      <c r="DD65" s="1026"/>
      <c r="DE65" s="1026"/>
      <c r="DF65" s="1027"/>
      <c r="DG65" s="1025"/>
      <c r="DH65" s="1026"/>
      <c r="DI65" s="1026"/>
      <c r="DJ65" s="1026"/>
      <c r="DK65" s="1027"/>
      <c r="DL65" s="1025"/>
      <c r="DM65" s="1026"/>
      <c r="DN65" s="1026"/>
      <c r="DO65" s="1026"/>
      <c r="DP65" s="1027"/>
      <c r="DQ65" s="1025"/>
      <c r="DR65" s="1026"/>
      <c r="DS65" s="1026"/>
      <c r="DT65" s="1026"/>
      <c r="DU65" s="1027"/>
      <c r="DV65" s="1028"/>
      <c r="DW65" s="1029"/>
      <c r="DX65" s="1029"/>
      <c r="DY65" s="1029"/>
      <c r="DZ65" s="1030"/>
      <c r="EA65" s="230"/>
    </row>
    <row r="66" spans="1:131" ht="26.25" customHeight="1" x14ac:dyDescent="0.15">
      <c r="A66" s="1031" t="s">
        <v>425</v>
      </c>
      <c r="B66" s="1032"/>
      <c r="C66" s="1032"/>
      <c r="D66" s="1032"/>
      <c r="E66" s="1032"/>
      <c r="F66" s="1032"/>
      <c r="G66" s="1032"/>
      <c r="H66" s="1032"/>
      <c r="I66" s="1032"/>
      <c r="J66" s="1032"/>
      <c r="K66" s="1032"/>
      <c r="L66" s="1032"/>
      <c r="M66" s="1032"/>
      <c r="N66" s="1032"/>
      <c r="O66" s="1032"/>
      <c r="P66" s="1033"/>
      <c r="Q66" s="1037" t="s">
        <v>426</v>
      </c>
      <c r="R66" s="1038"/>
      <c r="S66" s="1038"/>
      <c r="T66" s="1038"/>
      <c r="U66" s="1039"/>
      <c r="V66" s="1037" t="s">
        <v>401</v>
      </c>
      <c r="W66" s="1038"/>
      <c r="X66" s="1038"/>
      <c r="Y66" s="1038"/>
      <c r="Z66" s="1039"/>
      <c r="AA66" s="1037" t="s">
        <v>402</v>
      </c>
      <c r="AB66" s="1038"/>
      <c r="AC66" s="1038"/>
      <c r="AD66" s="1038"/>
      <c r="AE66" s="1039"/>
      <c r="AF66" s="1043" t="s">
        <v>403</v>
      </c>
      <c r="AG66" s="1044"/>
      <c r="AH66" s="1044"/>
      <c r="AI66" s="1044"/>
      <c r="AJ66" s="1045"/>
      <c r="AK66" s="1037" t="s">
        <v>427</v>
      </c>
      <c r="AL66" s="1032"/>
      <c r="AM66" s="1032"/>
      <c r="AN66" s="1032"/>
      <c r="AO66" s="1033"/>
      <c r="AP66" s="1037" t="s">
        <v>405</v>
      </c>
      <c r="AQ66" s="1038"/>
      <c r="AR66" s="1038"/>
      <c r="AS66" s="1038"/>
      <c r="AT66" s="1039"/>
      <c r="AU66" s="1037" t="s">
        <v>428</v>
      </c>
      <c r="AV66" s="1038"/>
      <c r="AW66" s="1038"/>
      <c r="AX66" s="1038"/>
      <c r="AY66" s="1039"/>
      <c r="AZ66" s="1037" t="s">
        <v>379</v>
      </c>
      <c r="BA66" s="1038"/>
      <c r="BB66" s="1038"/>
      <c r="BC66" s="1038"/>
      <c r="BD66" s="1051"/>
      <c r="BE66" s="241"/>
      <c r="BF66" s="241"/>
      <c r="BG66" s="241"/>
      <c r="BH66" s="241"/>
      <c r="BI66" s="241"/>
      <c r="BJ66" s="241"/>
      <c r="BK66" s="241"/>
      <c r="BL66" s="241"/>
      <c r="BM66" s="241"/>
      <c r="BN66" s="241"/>
      <c r="BO66" s="241"/>
      <c r="BP66" s="241"/>
      <c r="BQ66" s="238">
        <v>60</v>
      </c>
      <c r="BR66" s="243"/>
      <c r="BS66" s="981"/>
      <c r="BT66" s="982"/>
      <c r="BU66" s="982"/>
      <c r="BV66" s="982"/>
      <c r="BW66" s="982"/>
      <c r="BX66" s="982"/>
      <c r="BY66" s="982"/>
      <c r="BZ66" s="982"/>
      <c r="CA66" s="982"/>
      <c r="CB66" s="982"/>
      <c r="CC66" s="982"/>
      <c r="CD66" s="982"/>
      <c r="CE66" s="982"/>
      <c r="CF66" s="982"/>
      <c r="CG66" s="991"/>
      <c r="CH66" s="992"/>
      <c r="CI66" s="993"/>
      <c r="CJ66" s="993"/>
      <c r="CK66" s="993"/>
      <c r="CL66" s="994"/>
      <c r="CM66" s="992"/>
      <c r="CN66" s="993"/>
      <c r="CO66" s="993"/>
      <c r="CP66" s="993"/>
      <c r="CQ66" s="994"/>
      <c r="CR66" s="992"/>
      <c r="CS66" s="993"/>
      <c r="CT66" s="993"/>
      <c r="CU66" s="993"/>
      <c r="CV66" s="994"/>
      <c r="CW66" s="992"/>
      <c r="CX66" s="993"/>
      <c r="CY66" s="993"/>
      <c r="CZ66" s="993"/>
      <c r="DA66" s="994"/>
      <c r="DB66" s="992"/>
      <c r="DC66" s="993"/>
      <c r="DD66" s="993"/>
      <c r="DE66" s="993"/>
      <c r="DF66" s="994"/>
      <c r="DG66" s="992"/>
      <c r="DH66" s="993"/>
      <c r="DI66" s="993"/>
      <c r="DJ66" s="993"/>
      <c r="DK66" s="994"/>
      <c r="DL66" s="992"/>
      <c r="DM66" s="993"/>
      <c r="DN66" s="993"/>
      <c r="DO66" s="993"/>
      <c r="DP66" s="994"/>
      <c r="DQ66" s="992"/>
      <c r="DR66" s="993"/>
      <c r="DS66" s="993"/>
      <c r="DT66" s="993"/>
      <c r="DU66" s="994"/>
      <c r="DV66" s="981"/>
      <c r="DW66" s="982"/>
      <c r="DX66" s="982"/>
      <c r="DY66" s="982"/>
      <c r="DZ66" s="983"/>
      <c r="EA66" s="230"/>
    </row>
    <row r="67" spans="1:131" ht="26.25" customHeight="1" thickBot="1" x14ac:dyDescent="0.2">
      <c r="A67" s="1034"/>
      <c r="B67" s="1035"/>
      <c r="C67" s="1035"/>
      <c r="D67" s="1035"/>
      <c r="E67" s="1035"/>
      <c r="F67" s="1035"/>
      <c r="G67" s="1035"/>
      <c r="H67" s="1035"/>
      <c r="I67" s="1035"/>
      <c r="J67" s="1035"/>
      <c r="K67" s="1035"/>
      <c r="L67" s="1035"/>
      <c r="M67" s="1035"/>
      <c r="N67" s="1035"/>
      <c r="O67" s="1035"/>
      <c r="P67" s="1036"/>
      <c r="Q67" s="1040"/>
      <c r="R67" s="1041"/>
      <c r="S67" s="1041"/>
      <c r="T67" s="1041"/>
      <c r="U67" s="1042"/>
      <c r="V67" s="1040"/>
      <c r="W67" s="1041"/>
      <c r="X67" s="1041"/>
      <c r="Y67" s="1041"/>
      <c r="Z67" s="1042"/>
      <c r="AA67" s="1040"/>
      <c r="AB67" s="1041"/>
      <c r="AC67" s="1041"/>
      <c r="AD67" s="1041"/>
      <c r="AE67" s="1042"/>
      <c r="AF67" s="1046"/>
      <c r="AG67" s="1047"/>
      <c r="AH67" s="1047"/>
      <c r="AI67" s="1047"/>
      <c r="AJ67" s="1048"/>
      <c r="AK67" s="1049"/>
      <c r="AL67" s="1035"/>
      <c r="AM67" s="1035"/>
      <c r="AN67" s="1035"/>
      <c r="AO67" s="1036"/>
      <c r="AP67" s="1040"/>
      <c r="AQ67" s="1041"/>
      <c r="AR67" s="1041"/>
      <c r="AS67" s="1041"/>
      <c r="AT67" s="1042"/>
      <c r="AU67" s="1040"/>
      <c r="AV67" s="1041"/>
      <c r="AW67" s="1041"/>
      <c r="AX67" s="1041"/>
      <c r="AY67" s="1042"/>
      <c r="AZ67" s="1040"/>
      <c r="BA67" s="1041"/>
      <c r="BB67" s="1041"/>
      <c r="BC67" s="1041"/>
      <c r="BD67" s="1052"/>
      <c r="BE67" s="241"/>
      <c r="BF67" s="241"/>
      <c r="BG67" s="241"/>
      <c r="BH67" s="241"/>
      <c r="BI67" s="241"/>
      <c r="BJ67" s="241"/>
      <c r="BK67" s="241"/>
      <c r="BL67" s="241"/>
      <c r="BM67" s="241"/>
      <c r="BN67" s="241"/>
      <c r="BO67" s="241"/>
      <c r="BP67" s="241"/>
      <c r="BQ67" s="238">
        <v>61</v>
      </c>
      <c r="BR67" s="243"/>
      <c r="BS67" s="981"/>
      <c r="BT67" s="982"/>
      <c r="BU67" s="982"/>
      <c r="BV67" s="982"/>
      <c r="BW67" s="982"/>
      <c r="BX67" s="982"/>
      <c r="BY67" s="982"/>
      <c r="BZ67" s="982"/>
      <c r="CA67" s="982"/>
      <c r="CB67" s="982"/>
      <c r="CC67" s="982"/>
      <c r="CD67" s="982"/>
      <c r="CE67" s="982"/>
      <c r="CF67" s="982"/>
      <c r="CG67" s="991"/>
      <c r="CH67" s="992"/>
      <c r="CI67" s="993"/>
      <c r="CJ67" s="993"/>
      <c r="CK67" s="993"/>
      <c r="CL67" s="994"/>
      <c r="CM67" s="992"/>
      <c r="CN67" s="993"/>
      <c r="CO67" s="993"/>
      <c r="CP67" s="993"/>
      <c r="CQ67" s="994"/>
      <c r="CR67" s="992"/>
      <c r="CS67" s="993"/>
      <c r="CT67" s="993"/>
      <c r="CU67" s="993"/>
      <c r="CV67" s="994"/>
      <c r="CW67" s="992"/>
      <c r="CX67" s="993"/>
      <c r="CY67" s="993"/>
      <c r="CZ67" s="993"/>
      <c r="DA67" s="994"/>
      <c r="DB67" s="992"/>
      <c r="DC67" s="993"/>
      <c r="DD67" s="993"/>
      <c r="DE67" s="993"/>
      <c r="DF67" s="994"/>
      <c r="DG67" s="992"/>
      <c r="DH67" s="993"/>
      <c r="DI67" s="993"/>
      <c r="DJ67" s="993"/>
      <c r="DK67" s="994"/>
      <c r="DL67" s="992"/>
      <c r="DM67" s="993"/>
      <c r="DN67" s="993"/>
      <c r="DO67" s="993"/>
      <c r="DP67" s="994"/>
      <c r="DQ67" s="992"/>
      <c r="DR67" s="993"/>
      <c r="DS67" s="993"/>
      <c r="DT67" s="993"/>
      <c r="DU67" s="994"/>
      <c r="DV67" s="981"/>
      <c r="DW67" s="982"/>
      <c r="DX67" s="982"/>
      <c r="DY67" s="982"/>
      <c r="DZ67" s="983"/>
      <c r="EA67" s="230"/>
    </row>
    <row r="68" spans="1:131" ht="26.25" customHeight="1" thickTop="1" x14ac:dyDescent="0.15">
      <c r="A68" s="236">
        <v>1</v>
      </c>
      <c r="B68" s="1021" t="s">
        <v>589</v>
      </c>
      <c r="C68" s="1022"/>
      <c r="D68" s="1022"/>
      <c r="E68" s="1022"/>
      <c r="F68" s="1022"/>
      <c r="G68" s="1022"/>
      <c r="H68" s="1022"/>
      <c r="I68" s="1022"/>
      <c r="J68" s="1022"/>
      <c r="K68" s="1022"/>
      <c r="L68" s="1022"/>
      <c r="M68" s="1022"/>
      <c r="N68" s="1022"/>
      <c r="O68" s="1022"/>
      <c r="P68" s="1023"/>
      <c r="Q68" s="1024">
        <v>4846</v>
      </c>
      <c r="R68" s="1018"/>
      <c r="S68" s="1018"/>
      <c r="T68" s="1018"/>
      <c r="U68" s="1018"/>
      <c r="V68" s="1018">
        <v>4807</v>
      </c>
      <c r="W68" s="1018"/>
      <c r="X68" s="1018"/>
      <c r="Y68" s="1018"/>
      <c r="Z68" s="1018"/>
      <c r="AA68" s="1018">
        <v>39</v>
      </c>
      <c r="AB68" s="1018"/>
      <c r="AC68" s="1018"/>
      <c r="AD68" s="1018"/>
      <c r="AE68" s="1018"/>
      <c r="AF68" s="1018">
        <v>16</v>
      </c>
      <c r="AG68" s="1018"/>
      <c r="AH68" s="1018"/>
      <c r="AI68" s="1018"/>
      <c r="AJ68" s="1018"/>
      <c r="AK68" s="1018">
        <v>217</v>
      </c>
      <c r="AL68" s="1018"/>
      <c r="AM68" s="1018"/>
      <c r="AN68" s="1018"/>
      <c r="AO68" s="1018"/>
      <c r="AP68" s="1018" t="s">
        <v>594</v>
      </c>
      <c r="AQ68" s="1018"/>
      <c r="AR68" s="1018"/>
      <c r="AS68" s="1018"/>
      <c r="AT68" s="1018"/>
      <c r="AU68" s="1018" t="s">
        <v>594</v>
      </c>
      <c r="AV68" s="1018"/>
      <c r="AW68" s="1018"/>
      <c r="AX68" s="1018"/>
      <c r="AY68" s="1018"/>
      <c r="AZ68" s="1019"/>
      <c r="BA68" s="1019"/>
      <c r="BB68" s="1019"/>
      <c r="BC68" s="1019"/>
      <c r="BD68" s="1020"/>
      <c r="BE68" s="241"/>
      <c r="BF68" s="241"/>
      <c r="BG68" s="241"/>
      <c r="BH68" s="241"/>
      <c r="BI68" s="241"/>
      <c r="BJ68" s="241"/>
      <c r="BK68" s="241"/>
      <c r="BL68" s="241"/>
      <c r="BM68" s="241"/>
      <c r="BN68" s="241"/>
      <c r="BO68" s="241"/>
      <c r="BP68" s="241"/>
      <c r="BQ68" s="238">
        <v>62</v>
      </c>
      <c r="BR68" s="243"/>
      <c r="BS68" s="981"/>
      <c r="BT68" s="982"/>
      <c r="BU68" s="982"/>
      <c r="BV68" s="982"/>
      <c r="BW68" s="982"/>
      <c r="BX68" s="982"/>
      <c r="BY68" s="982"/>
      <c r="BZ68" s="982"/>
      <c r="CA68" s="982"/>
      <c r="CB68" s="982"/>
      <c r="CC68" s="982"/>
      <c r="CD68" s="982"/>
      <c r="CE68" s="982"/>
      <c r="CF68" s="982"/>
      <c r="CG68" s="991"/>
      <c r="CH68" s="992"/>
      <c r="CI68" s="993"/>
      <c r="CJ68" s="993"/>
      <c r="CK68" s="993"/>
      <c r="CL68" s="994"/>
      <c r="CM68" s="992"/>
      <c r="CN68" s="993"/>
      <c r="CO68" s="993"/>
      <c r="CP68" s="993"/>
      <c r="CQ68" s="994"/>
      <c r="CR68" s="992"/>
      <c r="CS68" s="993"/>
      <c r="CT68" s="993"/>
      <c r="CU68" s="993"/>
      <c r="CV68" s="994"/>
      <c r="CW68" s="992"/>
      <c r="CX68" s="993"/>
      <c r="CY68" s="993"/>
      <c r="CZ68" s="993"/>
      <c r="DA68" s="994"/>
      <c r="DB68" s="992"/>
      <c r="DC68" s="993"/>
      <c r="DD68" s="993"/>
      <c r="DE68" s="993"/>
      <c r="DF68" s="994"/>
      <c r="DG68" s="992"/>
      <c r="DH68" s="993"/>
      <c r="DI68" s="993"/>
      <c r="DJ68" s="993"/>
      <c r="DK68" s="994"/>
      <c r="DL68" s="992"/>
      <c r="DM68" s="993"/>
      <c r="DN68" s="993"/>
      <c r="DO68" s="993"/>
      <c r="DP68" s="994"/>
      <c r="DQ68" s="992"/>
      <c r="DR68" s="993"/>
      <c r="DS68" s="993"/>
      <c r="DT68" s="993"/>
      <c r="DU68" s="994"/>
      <c r="DV68" s="981"/>
      <c r="DW68" s="982"/>
      <c r="DX68" s="982"/>
      <c r="DY68" s="982"/>
      <c r="DZ68" s="983"/>
      <c r="EA68" s="230"/>
    </row>
    <row r="69" spans="1:131" ht="26.25" customHeight="1" x14ac:dyDescent="0.15">
      <c r="A69" s="238">
        <v>2</v>
      </c>
      <c r="B69" s="1010" t="s">
        <v>590</v>
      </c>
      <c r="C69" s="1011"/>
      <c r="D69" s="1011"/>
      <c r="E69" s="1011"/>
      <c r="F69" s="1011"/>
      <c r="G69" s="1011"/>
      <c r="H69" s="1011"/>
      <c r="I69" s="1011"/>
      <c r="J69" s="1011"/>
      <c r="K69" s="1011"/>
      <c r="L69" s="1011"/>
      <c r="M69" s="1011"/>
      <c r="N69" s="1011"/>
      <c r="O69" s="1011"/>
      <c r="P69" s="1012"/>
      <c r="Q69" s="1013">
        <v>310</v>
      </c>
      <c r="R69" s="1007"/>
      <c r="S69" s="1007"/>
      <c r="T69" s="1007"/>
      <c r="U69" s="1007"/>
      <c r="V69" s="1007">
        <v>280</v>
      </c>
      <c r="W69" s="1007"/>
      <c r="X69" s="1007"/>
      <c r="Y69" s="1007"/>
      <c r="Z69" s="1007"/>
      <c r="AA69" s="1007">
        <v>30</v>
      </c>
      <c r="AB69" s="1007"/>
      <c r="AC69" s="1007"/>
      <c r="AD69" s="1007"/>
      <c r="AE69" s="1007"/>
      <c r="AF69" s="1007">
        <v>30</v>
      </c>
      <c r="AG69" s="1007"/>
      <c r="AH69" s="1007"/>
      <c r="AI69" s="1007"/>
      <c r="AJ69" s="1007"/>
      <c r="AK69" s="1007">
        <v>23</v>
      </c>
      <c r="AL69" s="1007"/>
      <c r="AM69" s="1007"/>
      <c r="AN69" s="1007"/>
      <c r="AO69" s="1007"/>
      <c r="AP69" s="1007" t="s">
        <v>594</v>
      </c>
      <c r="AQ69" s="1007"/>
      <c r="AR69" s="1007"/>
      <c r="AS69" s="1007"/>
      <c r="AT69" s="1007"/>
      <c r="AU69" s="1007" t="s">
        <v>594</v>
      </c>
      <c r="AV69" s="1007"/>
      <c r="AW69" s="1007"/>
      <c r="AX69" s="1007"/>
      <c r="AY69" s="1007"/>
      <c r="AZ69" s="1008"/>
      <c r="BA69" s="1008"/>
      <c r="BB69" s="1008"/>
      <c r="BC69" s="1008"/>
      <c r="BD69" s="1009"/>
      <c r="BE69" s="241"/>
      <c r="BF69" s="241"/>
      <c r="BG69" s="241"/>
      <c r="BH69" s="241"/>
      <c r="BI69" s="241"/>
      <c r="BJ69" s="241"/>
      <c r="BK69" s="241"/>
      <c r="BL69" s="241"/>
      <c r="BM69" s="241"/>
      <c r="BN69" s="241"/>
      <c r="BO69" s="241"/>
      <c r="BP69" s="241"/>
      <c r="BQ69" s="238">
        <v>63</v>
      </c>
      <c r="BR69" s="243"/>
      <c r="BS69" s="981"/>
      <c r="BT69" s="982"/>
      <c r="BU69" s="982"/>
      <c r="BV69" s="982"/>
      <c r="BW69" s="982"/>
      <c r="BX69" s="982"/>
      <c r="BY69" s="982"/>
      <c r="BZ69" s="982"/>
      <c r="CA69" s="982"/>
      <c r="CB69" s="982"/>
      <c r="CC69" s="982"/>
      <c r="CD69" s="982"/>
      <c r="CE69" s="982"/>
      <c r="CF69" s="982"/>
      <c r="CG69" s="991"/>
      <c r="CH69" s="992"/>
      <c r="CI69" s="993"/>
      <c r="CJ69" s="993"/>
      <c r="CK69" s="993"/>
      <c r="CL69" s="994"/>
      <c r="CM69" s="992"/>
      <c r="CN69" s="993"/>
      <c r="CO69" s="993"/>
      <c r="CP69" s="993"/>
      <c r="CQ69" s="994"/>
      <c r="CR69" s="992"/>
      <c r="CS69" s="993"/>
      <c r="CT69" s="993"/>
      <c r="CU69" s="993"/>
      <c r="CV69" s="994"/>
      <c r="CW69" s="992"/>
      <c r="CX69" s="993"/>
      <c r="CY69" s="993"/>
      <c r="CZ69" s="993"/>
      <c r="DA69" s="994"/>
      <c r="DB69" s="992"/>
      <c r="DC69" s="993"/>
      <c r="DD69" s="993"/>
      <c r="DE69" s="993"/>
      <c r="DF69" s="994"/>
      <c r="DG69" s="992"/>
      <c r="DH69" s="993"/>
      <c r="DI69" s="993"/>
      <c r="DJ69" s="993"/>
      <c r="DK69" s="994"/>
      <c r="DL69" s="992"/>
      <c r="DM69" s="993"/>
      <c r="DN69" s="993"/>
      <c r="DO69" s="993"/>
      <c r="DP69" s="994"/>
      <c r="DQ69" s="992"/>
      <c r="DR69" s="993"/>
      <c r="DS69" s="993"/>
      <c r="DT69" s="993"/>
      <c r="DU69" s="994"/>
      <c r="DV69" s="981"/>
      <c r="DW69" s="982"/>
      <c r="DX69" s="982"/>
      <c r="DY69" s="982"/>
      <c r="DZ69" s="983"/>
      <c r="EA69" s="230"/>
    </row>
    <row r="70" spans="1:131" ht="26.25" customHeight="1" x14ac:dyDescent="0.15">
      <c r="A70" s="238">
        <v>3</v>
      </c>
      <c r="B70" s="1010" t="s">
        <v>591</v>
      </c>
      <c r="C70" s="1011"/>
      <c r="D70" s="1011"/>
      <c r="E70" s="1011"/>
      <c r="F70" s="1011"/>
      <c r="G70" s="1011"/>
      <c r="H70" s="1011"/>
      <c r="I70" s="1011"/>
      <c r="J70" s="1011"/>
      <c r="K70" s="1011"/>
      <c r="L70" s="1011"/>
      <c r="M70" s="1011"/>
      <c r="N70" s="1011"/>
      <c r="O70" s="1011"/>
      <c r="P70" s="1012"/>
      <c r="Q70" s="1013">
        <v>118915</v>
      </c>
      <c r="R70" s="1007"/>
      <c r="S70" s="1007"/>
      <c r="T70" s="1007"/>
      <c r="U70" s="1007"/>
      <c r="V70" s="1007">
        <v>115915</v>
      </c>
      <c r="W70" s="1007"/>
      <c r="X70" s="1007"/>
      <c r="Y70" s="1007"/>
      <c r="Z70" s="1007"/>
      <c r="AA70" s="1007">
        <v>3000</v>
      </c>
      <c r="AB70" s="1007"/>
      <c r="AC70" s="1007"/>
      <c r="AD70" s="1007"/>
      <c r="AE70" s="1007"/>
      <c r="AF70" s="1007" t="s">
        <v>594</v>
      </c>
      <c r="AG70" s="1007"/>
      <c r="AH70" s="1007"/>
      <c r="AI70" s="1007"/>
      <c r="AJ70" s="1007"/>
      <c r="AK70" s="1007" t="s">
        <v>594</v>
      </c>
      <c r="AL70" s="1007"/>
      <c r="AM70" s="1007"/>
      <c r="AN70" s="1007"/>
      <c r="AO70" s="1007"/>
      <c r="AP70" s="1007" t="s">
        <v>594</v>
      </c>
      <c r="AQ70" s="1007"/>
      <c r="AR70" s="1007"/>
      <c r="AS70" s="1007"/>
      <c r="AT70" s="1007"/>
      <c r="AU70" s="1007" t="s">
        <v>594</v>
      </c>
      <c r="AV70" s="1007"/>
      <c r="AW70" s="1007"/>
      <c r="AX70" s="1007"/>
      <c r="AY70" s="1007"/>
      <c r="AZ70" s="1008"/>
      <c r="BA70" s="1008"/>
      <c r="BB70" s="1008"/>
      <c r="BC70" s="1008"/>
      <c r="BD70" s="1009"/>
      <c r="BE70" s="241"/>
      <c r="BF70" s="241"/>
      <c r="BG70" s="241"/>
      <c r="BH70" s="241"/>
      <c r="BI70" s="241"/>
      <c r="BJ70" s="241"/>
      <c r="BK70" s="241"/>
      <c r="BL70" s="241"/>
      <c r="BM70" s="241"/>
      <c r="BN70" s="241"/>
      <c r="BO70" s="241"/>
      <c r="BP70" s="241"/>
      <c r="BQ70" s="238">
        <v>64</v>
      </c>
      <c r="BR70" s="243"/>
      <c r="BS70" s="981"/>
      <c r="BT70" s="982"/>
      <c r="BU70" s="982"/>
      <c r="BV70" s="982"/>
      <c r="BW70" s="982"/>
      <c r="BX70" s="982"/>
      <c r="BY70" s="982"/>
      <c r="BZ70" s="982"/>
      <c r="CA70" s="982"/>
      <c r="CB70" s="982"/>
      <c r="CC70" s="982"/>
      <c r="CD70" s="982"/>
      <c r="CE70" s="982"/>
      <c r="CF70" s="982"/>
      <c r="CG70" s="991"/>
      <c r="CH70" s="992"/>
      <c r="CI70" s="993"/>
      <c r="CJ70" s="993"/>
      <c r="CK70" s="993"/>
      <c r="CL70" s="994"/>
      <c r="CM70" s="992"/>
      <c r="CN70" s="993"/>
      <c r="CO70" s="993"/>
      <c r="CP70" s="993"/>
      <c r="CQ70" s="994"/>
      <c r="CR70" s="992"/>
      <c r="CS70" s="993"/>
      <c r="CT70" s="993"/>
      <c r="CU70" s="993"/>
      <c r="CV70" s="994"/>
      <c r="CW70" s="992"/>
      <c r="CX70" s="993"/>
      <c r="CY70" s="993"/>
      <c r="CZ70" s="993"/>
      <c r="DA70" s="994"/>
      <c r="DB70" s="992"/>
      <c r="DC70" s="993"/>
      <c r="DD70" s="993"/>
      <c r="DE70" s="993"/>
      <c r="DF70" s="994"/>
      <c r="DG70" s="992"/>
      <c r="DH70" s="993"/>
      <c r="DI70" s="993"/>
      <c r="DJ70" s="993"/>
      <c r="DK70" s="994"/>
      <c r="DL70" s="992"/>
      <c r="DM70" s="993"/>
      <c r="DN70" s="993"/>
      <c r="DO70" s="993"/>
      <c r="DP70" s="994"/>
      <c r="DQ70" s="992"/>
      <c r="DR70" s="993"/>
      <c r="DS70" s="993"/>
      <c r="DT70" s="993"/>
      <c r="DU70" s="994"/>
      <c r="DV70" s="981"/>
      <c r="DW70" s="982"/>
      <c r="DX70" s="982"/>
      <c r="DY70" s="982"/>
      <c r="DZ70" s="983"/>
      <c r="EA70" s="230"/>
    </row>
    <row r="71" spans="1:131" ht="26.25" customHeight="1" x14ac:dyDescent="0.15">
      <c r="A71" s="238">
        <v>4</v>
      </c>
      <c r="B71" s="1010" t="s">
        <v>592</v>
      </c>
      <c r="C71" s="1011"/>
      <c r="D71" s="1011"/>
      <c r="E71" s="1011"/>
      <c r="F71" s="1011"/>
      <c r="G71" s="1011"/>
      <c r="H71" s="1011"/>
      <c r="I71" s="1011"/>
      <c r="J71" s="1011"/>
      <c r="K71" s="1011"/>
      <c r="L71" s="1011"/>
      <c r="M71" s="1011"/>
      <c r="N71" s="1011"/>
      <c r="O71" s="1011"/>
      <c r="P71" s="1012"/>
      <c r="Q71" s="1013">
        <v>760</v>
      </c>
      <c r="R71" s="1007"/>
      <c r="S71" s="1007"/>
      <c r="T71" s="1007"/>
      <c r="U71" s="1007"/>
      <c r="V71" s="1007">
        <v>720</v>
      </c>
      <c r="W71" s="1007"/>
      <c r="X71" s="1007"/>
      <c r="Y71" s="1007"/>
      <c r="Z71" s="1007"/>
      <c r="AA71" s="1007">
        <v>41</v>
      </c>
      <c r="AB71" s="1007"/>
      <c r="AC71" s="1007"/>
      <c r="AD71" s="1007"/>
      <c r="AE71" s="1007"/>
      <c r="AF71" s="1007">
        <v>809</v>
      </c>
      <c r="AG71" s="1007"/>
      <c r="AH71" s="1007"/>
      <c r="AI71" s="1007"/>
      <c r="AJ71" s="1007"/>
      <c r="AK71" s="1007">
        <v>60</v>
      </c>
      <c r="AL71" s="1007"/>
      <c r="AM71" s="1007"/>
      <c r="AN71" s="1007"/>
      <c r="AO71" s="1007"/>
      <c r="AP71" s="1007">
        <v>3909</v>
      </c>
      <c r="AQ71" s="1007"/>
      <c r="AR71" s="1007"/>
      <c r="AS71" s="1007"/>
      <c r="AT71" s="1007"/>
      <c r="AU71" s="1007" t="s">
        <v>594</v>
      </c>
      <c r="AV71" s="1007"/>
      <c r="AW71" s="1007"/>
      <c r="AX71" s="1007"/>
      <c r="AY71" s="1007"/>
      <c r="AZ71" s="1008"/>
      <c r="BA71" s="1008"/>
      <c r="BB71" s="1008"/>
      <c r="BC71" s="1008"/>
      <c r="BD71" s="1009"/>
      <c r="BE71" s="241"/>
      <c r="BF71" s="241"/>
      <c r="BG71" s="241"/>
      <c r="BH71" s="241"/>
      <c r="BI71" s="241"/>
      <c r="BJ71" s="241"/>
      <c r="BK71" s="241"/>
      <c r="BL71" s="241"/>
      <c r="BM71" s="241"/>
      <c r="BN71" s="241"/>
      <c r="BO71" s="241"/>
      <c r="BP71" s="241"/>
      <c r="BQ71" s="238">
        <v>65</v>
      </c>
      <c r="BR71" s="243"/>
      <c r="BS71" s="981"/>
      <c r="BT71" s="982"/>
      <c r="BU71" s="982"/>
      <c r="BV71" s="982"/>
      <c r="BW71" s="982"/>
      <c r="BX71" s="982"/>
      <c r="BY71" s="982"/>
      <c r="BZ71" s="982"/>
      <c r="CA71" s="982"/>
      <c r="CB71" s="982"/>
      <c r="CC71" s="982"/>
      <c r="CD71" s="982"/>
      <c r="CE71" s="982"/>
      <c r="CF71" s="982"/>
      <c r="CG71" s="991"/>
      <c r="CH71" s="992"/>
      <c r="CI71" s="993"/>
      <c r="CJ71" s="993"/>
      <c r="CK71" s="993"/>
      <c r="CL71" s="994"/>
      <c r="CM71" s="992"/>
      <c r="CN71" s="993"/>
      <c r="CO71" s="993"/>
      <c r="CP71" s="993"/>
      <c r="CQ71" s="994"/>
      <c r="CR71" s="992"/>
      <c r="CS71" s="993"/>
      <c r="CT71" s="993"/>
      <c r="CU71" s="993"/>
      <c r="CV71" s="994"/>
      <c r="CW71" s="992"/>
      <c r="CX71" s="993"/>
      <c r="CY71" s="993"/>
      <c r="CZ71" s="993"/>
      <c r="DA71" s="994"/>
      <c r="DB71" s="992"/>
      <c r="DC71" s="993"/>
      <c r="DD71" s="993"/>
      <c r="DE71" s="993"/>
      <c r="DF71" s="994"/>
      <c r="DG71" s="992"/>
      <c r="DH71" s="993"/>
      <c r="DI71" s="993"/>
      <c r="DJ71" s="993"/>
      <c r="DK71" s="994"/>
      <c r="DL71" s="992"/>
      <c r="DM71" s="993"/>
      <c r="DN71" s="993"/>
      <c r="DO71" s="993"/>
      <c r="DP71" s="994"/>
      <c r="DQ71" s="992"/>
      <c r="DR71" s="993"/>
      <c r="DS71" s="993"/>
      <c r="DT71" s="993"/>
      <c r="DU71" s="994"/>
      <c r="DV71" s="981"/>
      <c r="DW71" s="982"/>
      <c r="DX71" s="982"/>
      <c r="DY71" s="982"/>
      <c r="DZ71" s="983"/>
      <c r="EA71" s="230"/>
    </row>
    <row r="72" spans="1:131" ht="26.25" customHeight="1" x14ac:dyDescent="0.15">
      <c r="A72" s="238">
        <v>5</v>
      </c>
      <c r="B72" s="1010" t="s">
        <v>593</v>
      </c>
      <c r="C72" s="1011"/>
      <c r="D72" s="1011"/>
      <c r="E72" s="1011"/>
      <c r="F72" s="1011"/>
      <c r="G72" s="1011"/>
      <c r="H72" s="1011"/>
      <c r="I72" s="1011"/>
      <c r="J72" s="1011"/>
      <c r="K72" s="1011"/>
      <c r="L72" s="1011"/>
      <c r="M72" s="1011"/>
      <c r="N72" s="1011"/>
      <c r="O72" s="1011"/>
      <c r="P72" s="1012"/>
      <c r="Q72" s="1013">
        <v>116</v>
      </c>
      <c r="R72" s="1007"/>
      <c r="S72" s="1007"/>
      <c r="T72" s="1007"/>
      <c r="U72" s="1007"/>
      <c r="V72" s="1007">
        <v>81</v>
      </c>
      <c r="W72" s="1007"/>
      <c r="X72" s="1007"/>
      <c r="Y72" s="1007"/>
      <c r="Z72" s="1007"/>
      <c r="AA72" s="1007">
        <v>35</v>
      </c>
      <c r="AB72" s="1007"/>
      <c r="AC72" s="1007"/>
      <c r="AD72" s="1007"/>
      <c r="AE72" s="1007"/>
      <c r="AF72" s="1007">
        <v>226</v>
      </c>
      <c r="AG72" s="1007"/>
      <c r="AH72" s="1007"/>
      <c r="AI72" s="1007"/>
      <c r="AJ72" s="1007"/>
      <c r="AK72" s="1007">
        <v>20</v>
      </c>
      <c r="AL72" s="1007"/>
      <c r="AM72" s="1007"/>
      <c r="AN72" s="1007"/>
      <c r="AO72" s="1007"/>
      <c r="AP72" s="1007">
        <v>515</v>
      </c>
      <c r="AQ72" s="1007"/>
      <c r="AR72" s="1007"/>
      <c r="AS72" s="1007"/>
      <c r="AT72" s="1007"/>
      <c r="AU72" s="1007" t="s">
        <v>594</v>
      </c>
      <c r="AV72" s="1007"/>
      <c r="AW72" s="1007"/>
      <c r="AX72" s="1007"/>
      <c r="AY72" s="1007"/>
      <c r="AZ72" s="1008"/>
      <c r="BA72" s="1008"/>
      <c r="BB72" s="1008"/>
      <c r="BC72" s="1008"/>
      <c r="BD72" s="1009"/>
      <c r="BE72" s="241"/>
      <c r="BF72" s="241"/>
      <c r="BG72" s="241"/>
      <c r="BH72" s="241"/>
      <c r="BI72" s="241"/>
      <c r="BJ72" s="241"/>
      <c r="BK72" s="241"/>
      <c r="BL72" s="241"/>
      <c r="BM72" s="241"/>
      <c r="BN72" s="241"/>
      <c r="BO72" s="241"/>
      <c r="BP72" s="241"/>
      <c r="BQ72" s="238">
        <v>66</v>
      </c>
      <c r="BR72" s="243"/>
      <c r="BS72" s="981"/>
      <c r="BT72" s="982"/>
      <c r="BU72" s="982"/>
      <c r="BV72" s="982"/>
      <c r="BW72" s="982"/>
      <c r="BX72" s="982"/>
      <c r="BY72" s="982"/>
      <c r="BZ72" s="982"/>
      <c r="CA72" s="982"/>
      <c r="CB72" s="982"/>
      <c r="CC72" s="982"/>
      <c r="CD72" s="982"/>
      <c r="CE72" s="982"/>
      <c r="CF72" s="982"/>
      <c r="CG72" s="991"/>
      <c r="CH72" s="992"/>
      <c r="CI72" s="993"/>
      <c r="CJ72" s="993"/>
      <c r="CK72" s="993"/>
      <c r="CL72" s="994"/>
      <c r="CM72" s="992"/>
      <c r="CN72" s="993"/>
      <c r="CO72" s="993"/>
      <c r="CP72" s="993"/>
      <c r="CQ72" s="994"/>
      <c r="CR72" s="992"/>
      <c r="CS72" s="993"/>
      <c r="CT72" s="993"/>
      <c r="CU72" s="993"/>
      <c r="CV72" s="994"/>
      <c r="CW72" s="992"/>
      <c r="CX72" s="993"/>
      <c r="CY72" s="993"/>
      <c r="CZ72" s="993"/>
      <c r="DA72" s="994"/>
      <c r="DB72" s="992"/>
      <c r="DC72" s="993"/>
      <c r="DD72" s="993"/>
      <c r="DE72" s="993"/>
      <c r="DF72" s="994"/>
      <c r="DG72" s="992"/>
      <c r="DH72" s="993"/>
      <c r="DI72" s="993"/>
      <c r="DJ72" s="993"/>
      <c r="DK72" s="994"/>
      <c r="DL72" s="992"/>
      <c r="DM72" s="993"/>
      <c r="DN72" s="993"/>
      <c r="DO72" s="993"/>
      <c r="DP72" s="994"/>
      <c r="DQ72" s="992"/>
      <c r="DR72" s="993"/>
      <c r="DS72" s="993"/>
      <c r="DT72" s="993"/>
      <c r="DU72" s="994"/>
      <c r="DV72" s="981"/>
      <c r="DW72" s="982"/>
      <c r="DX72" s="982"/>
      <c r="DY72" s="982"/>
      <c r="DZ72" s="983"/>
      <c r="EA72" s="230"/>
    </row>
    <row r="73" spans="1:131" ht="26.25" customHeight="1" x14ac:dyDescent="0.15">
      <c r="A73" s="238">
        <v>6</v>
      </c>
      <c r="B73" s="1010"/>
      <c r="C73" s="1011"/>
      <c r="D73" s="1011"/>
      <c r="E73" s="1011"/>
      <c r="F73" s="1011"/>
      <c r="G73" s="1011"/>
      <c r="H73" s="1011"/>
      <c r="I73" s="1011"/>
      <c r="J73" s="1011"/>
      <c r="K73" s="1011"/>
      <c r="L73" s="1011"/>
      <c r="M73" s="1011"/>
      <c r="N73" s="1011"/>
      <c r="O73" s="1011"/>
      <c r="P73" s="1012"/>
      <c r="Q73" s="1013"/>
      <c r="R73" s="1007"/>
      <c r="S73" s="1007"/>
      <c r="T73" s="1007"/>
      <c r="U73" s="1007"/>
      <c r="V73" s="1007"/>
      <c r="W73" s="1007"/>
      <c r="X73" s="1007"/>
      <c r="Y73" s="1007"/>
      <c r="Z73" s="1007"/>
      <c r="AA73" s="1007"/>
      <c r="AB73" s="1007"/>
      <c r="AC73" s="1007"/>
      <c r="AD73" s="1007"/>
      <c r="AE73" s="1007"/>
      <c r="AF73" s="1007"/>
      <c r="AG73" s="1007"/>
      <c r="AH73" s="1007"/>
      <c r="AI73" s="1007"/>
      <c r="AJ73" s="1007"/>
      <c r="AK73" s="1007"/>
      <c r="AL73" s="1007"/>
      <c r="AM73" s="1007"/>
      <c r="AN73" s="1007"/>
      <c r="AO73" s="1007"/>
      <c r="AP73" s="1007"/>
      <c r="AQ73" s="1007"/>
      <c r="AR73" s="1007"/>
      <c r="AS73" s="1007"/>
      <c r="AT73" s="1007"/>
      <c r="AU73" s="1007"/>
      <c r="AV73" s="1007"/>
      <c r="AW73" s="1007"/>
      <c r="AX73" s="1007"/>
      <c r="AY73" s="1007"/>
      <c r="AZ73" s="1008"/>
      <c r="BA73" s="1008"/>
      <c r="BB73" s="1008"/>
      <c r="BC73" s="1008"/>
      <c r="BD73" s="1009"/>
      <c r="BE73" s="241"/>
      <c r="BF73" s="241"/>
      <c r="BG73" s="241"/>
      <c r="BH73" s="241"/>
      <c r="BI73" s="241"/>
      <c r="BJ73" s="241"/>
      <c r="BK73" s="241"/>
      <c r="BL73" s="241"/>
      <c r="BM73" s="241"/>
      <c r="BN73" s="241"/>
      <c r="BO73" s="241"/>
      <c r="BP73" s="241"/>
      <c r="BQ73" s="238">
        <v>67</v>
      </c>
      <c r="BR73" s="243"/>
      <c r="BS73" s="981"/>
      <c r="BT73" s="982"/>
      <c r="BU73" s="982"/>
      <c r="BV73" s="982"/>
      <c r="BW73" s="982"/>
      <c r="BX73" s="982"/>
      <c r="BY73" s="982"/>
      <c r="BZ73" s="982"/>
      <c r="CA73" s="982"/>
      <c r="CB73" s="982"/>
      <c r="CC73" s="982"/>
      <c r="CD73" s="982"/>
      <c r="CE73" s="982"/>
      <c r="CF73" s="982"/>
      <c r="CG73" s="991"/>
      <c r="CH73" s="992"/>
      <c r="CI73" s="993"/>
      <c r="CJ73" s="993"/>
      <c r="CK73" s="993"/>
      <c r="CL73" s="994"/>
      <c r="CM73" s="992"/>
      <c r="CN73" s="993"/>
      <c r="CO73" s="993"/>
      <c r="CP73" s="993"/>
      <c r="CQ73" s="994"/>
      <c r="CR73" s="992"/>
      <c r="CS73" s="993"/>
      <c r="CT73" s="993"/>
      <c r="CU73" s="993"/>
      <c r="CV73" s="994"/>
      <c r="CW73" s="992"/>
      <c r="CX73" s="993"/>
      <c r="CY73" s="993"/>
      <c r="CZ73" s="993"/>
      <c r="DA73" s="994"/>
      <c r="DB73" s="992"/>
      <c r="DC73" s="993"/>
      <c r="DD73" s="993"/>
      <c r="DE73" s="993"/>
      <c r="DF73" s="994"/>
      <c r="DG73" s="992"/>
      <c r="DH73" s="993"/>
      <c r="DI73" s="993"/>
      <c r="DJ73" s="993"/>
      <c r="DK73" s="994"/>
      <c r="DL73" s="992"/>
      <c r="DM73" s="993"/>
      <c r="DN73" s="993"/>
      <c r="DO73" s="993"/>
      <c r="DP73" s="994"/>
      <c r="DQ73" s="992"/>
      <c r="DR73" s="993"/>
      <c r="DS73" s="993"/>
      <c r="DT73" s="993"/>
      <c r="DU73" s="994"/>
      <c r="DV73" s="981"/>
      <c r="DW73" s="982"/>
      <c r="DX73" s="982"/>
      <c r="DY73" s="982"/>
      <c r="DZ73" s="983"/>
      <c r="EA73" s="230"/>
    </row>
    <row r="74" spans="1:131" ht="26.25" customHeight="1" x14ac:dyDescent="0.15">
      <c r="A74" s="238">
        <v>7</v>
      </c>
      <c r="B74" s="1010"/>
      <c r="C74" s="1011"/>
      <c r="D74" s="1011"/>
      <c r="E74" s="1011"/>
      <c r="F74" s="1011"/>
      <c r="G74" s="1011"/>
      <c r="H74" s="1011"/>
      <c r="I74" s="1011"/>
      <c r="J74" s="1011"/>
      <c r="K74" s="1011"/>
      <c r="L74" s="1011"/>
      <c r="M74" s="1011"/>
      <c r="N74" s="1011"/>
      <c r="O74" s="1011"/>
      <c r="P74" s="1012"/>
      <c r="Q74" s="1013"/>
      <c r="R74" s="1007"/>
      <c r="S74" s="1007"/>
      <c r="T74" s="1007"/>
      <c r="U74" s="1007"/>
      <c r="V74" s="1007"/>
      <c r="W74" s="1007"/>
      <c r="X74" s="1007"/>
      <c r="Y74" s="1007"/>
      <c r="Z74" s="1007"/>
      <c r="AA74" s="1007"/>
      <c r="AB74" s="1007"/>
      <c r="AC74" s="1007"/>
      <c r="AD74" s="1007"/>
      <c r="AE74" s="1007"/>
      <c r="AF74" s="1007"/>
      <c r="AG74" s="1007"/>
      <c r="AH74" s="1007"/>
      <c r="AI74" s="1007"/>
      <c r="AJ74" s="1007"/>
      <c r="AK74" s="1007"/>
      <c r="AL74" s="1007"/>
      <c r="AM74" s="1007"/>
      <c r="AN74" s="1007"/>
      <c r="AO74" s="1007"/>
      <c r="AP74" s="1007"/>
      <c r="AQ74" s="1007"/>
      <c r="AR74" s="1007"/>
      <c r="AS74" s="1007"/>
      <c r="AT74" s="1007"/>
      <c r="AU74" s="1007"/>
      <c r="AV74" s="1007"/>
      <c r="AW74" s="1007"/>
      <c r="AX74" s="1007"/>
      <c r="AY74" s="1007"/>
      <c r="AZ74" s="1008"/>
      <c r="BA74" s="1008"/>
      <c r="BB74" s="1008"/>
      <c r="BC74" s="1008"/>
      <c r="BD74" s="1009"/>
      <c r="BE74" s="241"/>
      <c r="BF74" s="241"/>
      <c r="BG74" s="241"/>
      <c r="BH74" s="241"/>
      <c r="BI74" s="241"/>
      <c r="BJ74" s="241"/>
      <c r="BK74" s="241"/>
      <c r="BL74" s="241"/>
      <c r="BM74" s="241"/>
      <c r="BN74" s="241"/>
      <c r="BO74" s="241"/>
      <c r="BP74" s="241"/>
      <c r="BQ74" s="238">
        <v>68</v>
      </c>
      <c r="BR74" s="243"/>
      <c r="BS74" s="981"/>
      <c r="BT74" s="982"/>
      <c r="BU74" s="982"/>
      <c r="BV74" s="982"/>
      <c r="BW74" s="982"/>
      <c r="BX74" s="982"/>
      <c r="BY74" s="982"/>
      <c r="BZ74" s="982"/>
      <c r="CA74" s="982"/>
      <c r="CB74" s="982"/>
      <c r="CC74" s="982"/>
      <c r="CD74" s="982"/>
      <c r="CE74" s="982"/>
      <c r="CF74" s="982"/>
      <c r="CG74" s="991"/>
      <c r="CH74" s="992"/>
      <c r="CI74" s="993"/>
      <c r="CJ74" s="993"/>
      <c r="CK74" s="993"/>
      <c r="CL74" s="994"/>
      <c r="CM74" s="992"/>
      <c r="CN74" s="993"/>
      <c r="CO74" s="993"/>
      <c r="CP74" s="993"/>
      <c r="CQ74" s="994"/>
      <c r="CR74" s="992"/>
      <c r="CS74" s="993"/>
      <c r="CT74" s="993"/>
      <c r="CU74" s="993"/>
      <c r="CV74" s="994"/>
      <c r="CW74" s="992"/>
      <c r="CX74" s="993"/>
      <c r="CY74" s="993"/>
      <c r="CZ74" s="993"/>
      <c r="DA74" s="994"/>
      <c r="DB74" s="992"/>
      <c r="DC74" s="993"/>
      <c r="DD74" s="993"/>
      <c r="DE74" s="993"/>
      <c r="DF74" s="994"/>
      <c r="DG74" s="992"/>
      <c r="DH74" s="993"/>
      <c r="DI74" s="993"/>
      <c r="DJ74" s="993"/>
      <c r="DK74" s="994"/>
      <c r="DL74" s="992"/>
      <c r="DM74" s="993"/>
      <c r="DN74" s="993"/>
      <c r="DO74" s="993"/>
      <c r="DP74" s="994"/>
      <c r="DQ74" s="992"/>
      <c r="DR74" s="993"/>
      <c r="DS74" s="993"/>
      <c r="DT74" s="993"/>
      <c r="DU74" s="994"/>
      <c r="DV74" s="981"/>
      <c r="DW74" s="982"/>
      <c r="DX74" s="982"/>
      <c r="DY74" s="982"/>
      <c r="DZ74" s="983"/>
      <c r="EA74" s="230"/>
    </row>
    <row r="75" spans="1:131" ht="26.25" customHeight="1" x14ac:dyDescent="0.15">
      <c r="A75" s="238">
        <v>8</v>
      </c>
      <c r="B75" s="1010"/>
      <c r="C75" s="1011"/>
      <c r="D75" s="1011"/>
      <c r="E75" s="1011"/>
      <c r="F75" s="1011"/>
      <c r="G75" s="1011"/>
      <c r="H75" s="1011"/>
      <c r="I75" s="1011"/>
      <c r="J75" s="1011"/>
      <c r="K75" s="1011"/>
      <c r="L75" s="1011"/>
      <c r="M75" s="1011"/>
      <c r="N75" s="1011"/>
      <c r="O75" s="1011"/>
      <c r="P75" s="1012"/>
      <c r="Q75" s="1014"/>
      <c r="R75" s="1015"/>
      <c r="S75" s="1015"/>
      <c r="T75" s="1015"/>
      <c r="U75" s="1016"/>
      <c r="V75" s="1017"/>
      <c r="W75" s="1015"/>
      <c r="X75" s="1015"/>
      <c r="Y75" s="1015"/>
      <c r="Z75" s="1016"/>
      <c r="AA75" s="1017"/>
      <c r="AB75" s="1015"/>
      <c r="AC75" s="1015"/>
      <c r="AD75" s="1015"/>
      <c r="AE75" s="1016"/>
      <c r="AF75" s="1017"/>
      <c r="AG75" s="1015"/>
      <c r="AH75" s="1015"/>
      <c r="AI75" s="1015"/>
      <c r="AJ75" s="1016"/>
      <c r="AK75" s="1017"/>
      <c r="AL75" s="1015"/>
      <c r="AM75" s="1015"/>
      <c r="AN75" s="1015"/>
      <c r="AO75" s="1016"/>
      <c r="AP75" s="1017"/>
      <c r="AQ75" s="1015"/>
      <c r="AR75" s="1015"/>
      <c r="AS75" s="1015"/>
      <c r="AT75" s="1016"/>
      <c r="AU75" s="1017"/>
      <c r="AV75" s="1015"/>
      <c r="AW75" s="1015"/>
      <c r="AX75" s="1015"/>
      <c r="AY75" s="1016"/>
      <c r="AZ75" s="1008"/>
      <c r="BA75" s="1008"/>
      <c r="BB75" s="1008"/>
      <c r="BC75" s="1008"/>
      <c r="BD75" s="1009"/>
      <c r="BE75" s="241"/>
      <c r="BF75" s="241"/>
      <c r="BG75" s="241"/>
      <c r="BH75" s="241"/>
      <c r="BI75" s="241"/>
      <c r="BJ75" s="241"/>
      <c r="BK75" s="241"/>
      <c r="BL75" s="241"/>
      <c r="BM75" s="241"/>
      <c r="BN75" s="241"/>
      <c r="BO75" s="241"/>
      <c r="BP75" s="241"/>
      <c r="BQ75" s="238">
        <v>69</v>
      </c>
      <c r="BR75" s="243"/>
      <c r="BS75" s="981"/>
      <c r="BT75" s="982"/>
      <c r="BU75" s="982"/>
      <c r="BV75" s="982"/>
      <c r="BW75" s="982"/>
      <c r="BX75" s="982"/>
      <c r="BY75" s="982"/>
      <c r="BZ75" s="982"/>
      <c r="CA75" s="982"/>
      <c r="CB75" s="982"/>
      <c r="CC75" s="982"/>
      <c r="CD75" s="982"/>
      <c r="CE75" s="982"/>
      <c r="CF75" s="982"/>
      <c r="CG75" s="991"/>
      <c r="CH75" s="992"/>
      <c r="CI75" s="993"/>
      <c r="CJ75" s="993"/>
      <c r="CK75" s="993"/>
      <c r="CL75" s="994"/>
      <c r="CM75" s="992"/>
      <c r="CN75" s="993"/>
      <c r="CO75" s="993"/>
      <c r="CP75" s="993"/>
      <c r="CQ75" s="994"/>
      <c r="CR75" s="992"/>
      <c r="CS75" s="993"/>
      <c r="CT75" s="993"/>
      <c r="CU75" s="993"/>
      <c r="CV75" s="994"/>
      <c r="CW75" s="992"/>
      <c r="CX75" s="993"/>
      <c r="CY75" s="993"/>
      <c r="CZ75" s="993"/>
      <c r="DA75" s="994"/>
      <c r="DB75" s="992"/>
      <c r="DC75" s="993"/>
      <c r="DD75" s="993"/>
      <c r="DE75" s="993"/>
      <c r="DF75" s="994"/>
      <c r="DG75" s="992"/>
      <c r="DH75" s="993"/>
      <c r="DI75" s="993"/>
      <c r="DJ75" s="993"/>
      <c r="DK75" s="994"/>
      <c r="DL75" s="992"/>
      <c r="DM75" s="993"/>
      <c r="DN75" s="993"/>
      <c r="DO75" s="993"/>
      <c r="DP75" s="994"/>
      <c r="DQ75" s="992"/>
      <c r="DR75" s="993"/>
      <c r="DS75" s="993"/>
      <c r="DT75" s="993"/>
      <c r="DU75" s="994"/>
      <c r="DV75" s="981"/>
      <c r="DW75" s="982"/>
      <c r="DX75" s="982"/>
      <c r="DY75" s="982"/>
      <c r="DZ75" s="983"/>
      <c r="EA75" s="230"/>
    </row>
    <row r="76" spans="1:131" ht="26.25" customHeight="1" x14ac:dyDescent="0.15">
      <c r="A76" s="238">
        <v>9</v>
      </c>
      <c r="B76" s="1010"/>
      <c r="C76" s="1011"/>
      <c r="D76" s="1011"/>
      <c r="E76" s="1011"/>
      <c r="F76" s="1011"/>
      <c r="G76" s="1011"/>
      <c r="H76" s="1011"/>
      <c r="I76" s="1011"/>
      <c r="J76" s="1011"/>
      <c r="K76" s="1011"/>
      <c r="L76" s="1011"/>
      <c r="M76" s="1011"/>
      <c r="N76" s="1011"/>
      <c r="O76" s="1011"/>
      <c r="P76" s="1012"/>
      <c r="Q76" s="1014"/>
      <c r="R76" s="1015"/>
      <c r="S76" s="1015"/>
      <c r="T76" s="1015"/>
      <c r="U76" s="1016"/>
      <c r="V76" s="1017"/>
      <c r="W76" s="1015"/>
      <c r="X76" s="1015"/>
      <c r="Y76" s="1015"/>
      <c r="Z76" s="1016"/>
      <c r="AA76" s="1017"/>
      <c r="AB76" s="1015"/>
      <c r="AC76" s="1015"/>
      <c r="AD76" s="1015"/>
      <c r="AE76" s="1016"/>
      <c r="AF76" s="1017"/>
      <c r="AG76" s="1015"/>
      <c r="AH76" s="1015"/>
      <c r="AI76" s="1015"/>
      <c r="AJ76" s="1016"/>
      <c r="AK76" s="1017"/>
      <c r="AL76" s="1015"/>
      <c r="AM76" s="1015"/>
      <c r="AN76" s="1015"/>
      <c r="AO76" s="1016"/>
      <c r="AP76" s="1017"/>
      <c r="AQ76" s="1015"/>
      <c r="AR76" s="1015"/>
      <c r="AS76" s="1015"/>
      <c r="AT76" s="1016"/>
      <c r="AU76" s="1017"/>
      <c r="AV76" s="1015"/>
      <c r="AW76" s="1015"/>
      <c r="AX76" s="1015"/>
      <c r="AY76" s="1016"/>
      <c r="AZ76" s="1008"/>
      <c r="BA76" s="1008"/>
      <c r="BB76" s="1008"/>
      <c r="BC76" s="1008"/>
      <c r="BD76" s="1009"/>
      <c r="BE76" s="241"/>
      <c r="BF76" s="241"/>
      <c r="BG76" s="241"/>
      <c r="BH76" s="241"/>
      <c r="BI76" s="241"/>
      <c r="BJ76" s="241"/>
      <c r="BK76" s="241"/>
      <c r="BL76" s="241"/>
      <c r="BM76" s="241"/>
      <c r="BN76" s="241"/>
      <c r="BO76" s="241"/>
      <c r="BP76" s="241"/>
      <c r="BQ76" s="238">
        <v>70</v>
      </c>
      <c r="BR76" s="243"/>
      <c r="BS76" s="981"/>
      <c r="BT76" s="982"/>
      <c r="BU76" s="982"/>
      <c r="BV76" s="982"/>
      <c r="BW76" s="982"/>
      <c r="BX76" s="982"/>
      <c r="BY76" s="982"/>
      <c r="BZ76" s="982"/>
      <c r="CA76" s="982"/>
      <c r="CB76" s="982"/>
      <c r="CC76" s="982"/>
      <c r="CD76" s="982"/>
      <c r="CE76" s="982"/>
      <c r="CF76" s="982"/>
      <c r="CG76" s="991"/>
      <c r="CH76" s="992"/>
      <c r="CI76" s="993"/>
      <c r="CJ76" s="993"/>
      <c r="CK76" s="993"/>
      <c r="CL76" s="994"/>
      <c r="CM76" s="992"/>
      <c r="CN76" s="993"/>
      <c r="CO76" s="993"/>
      <c r="CP76" s="993"/>
      <c r="CQ76" s="994"/>
      <c r="CR76" s="992"/>
      <c r="CS76" s="993"/>
      <c r="CT76" s="993"/>
      <c r="CU76" s="993"/>
      <c r="CV76" s="994"/>
      <c r="CW76" s="992"/>
      <c r="CX76" s="993"/>
      <c r="CY76" s="993"/>
      <c r="CZ76" s="993"/>
      <c r="DA76" s="994"/>
      <c r="DB76" s="992"/>
      <c r="DC76" s="993"/>
      <c r="DD76" s="993"/>
      <c r="DE76" s="993"/>
      <c r="DF76" s="994"/>
      <c r="DG76" s="992"/>
      <c r="DH76" s="993"/>
      <c r="DI76" s="993"/>
      <c r="DJ76" s="993"/>
      <c r="DK76" s="994"/>
      <c r="DL76" s="992"/>
      <c r="DM76" s="993"/>
      <c r="DN76" s="993"/>
      <c r="DO76" s="993"/>
      <c r="DP76" s="994"/>
      <c r="DQ76" s="992"/>
      <c r="DR76" s="993"/>
      <c r="DS76" s="993"/>
      <c r="DT76" s="993"/>
      <c r="DU76" s="994"/>
      <c r="DV76" s="981"/>
      <c r="DW76" s="982"/>
      <c r="DX76" s="982"/>
      <c r="DY76" s="982"/>
      <c r="DZ76" s="983"/>
      <c r="EA76" s="230"/>
    </row>
    <row r="77" spans="1:131" ht="26.25" customHeight="1" x14ac:dyDescent="0.15">
      <c r="A77" s="238">
        <v>10</v>
      </c>
      <c r="B77" s="1010"/>
      <c r="C77" s="1011"/>
      <c r="D77" s="1011"/>
      <c r="E77" s="1011"/>
      <c r="F77" s="1011"/>
      <c r="G77" s="1011"/>
      <c r="H77" s="1011"/>
      <c r="I77" s="1011"/>
      <c r="J77" s="1011"/>
      <c r="K77" s="1011"/>
      <c r="L77" s="1011"/>
      <c r="M77" s="1011"/>
      <c r="N77" s="1011"/>
      <c r="O77" s="1011"/>
      <c r="P77" s="1012"/>
      <c r="Q77" s="1014"/>
      <c r="R77" s="1015"/>
      <c r="S77" s="1015"/>
      <c r="T77" s="1015"/>
      <c r="U77" s="1016"/>
      <c r="V77" s="1017"/>
      <c r="W77" s="1015"/>
      <c r="X77" s="1015"/>
      <c r="Y77" s="1015"/>
      <c r="Z77" s="1016"/>
      <c r="AA77" s="1017"/>
      <c r="AB77" s="1015"/>
      <c r="AC77" s="1015"/>
      <c r="AD77" s="1015"/>
      <c r="AE77" s="1016"/>
      <c r="AF77" s="1017"/>
      <c r="AG77" s="1015"/>
      <c r="AH77" s="1015"/>
      <c r="AI77" s="1015"/>
      <c r="AJ77" s="1016"/>
      <c r="AK77" s="1017"/>
      <c r="AL77" s="1015"/>
      <c r="AM77" s="1015"/>
      <c r="AN77" s="1015"/>
      <c r="AO77" s="1016"/>
      <c r="AP77" s="1017"/>
      <c r="AQ77" s="1015"/>
      <c r="AR77" s="1015"/>
      <c r="AS77" s="1015"/>
      <c r="AT77" s="1016"/>
      <c r="AU77" s="1017"/>
      <c r="AV77" s="1015"/>
      <c r="AW77" s="1015"/>
      <c r="AX77" s="1015"/>
      <c r="AY77" s="1016"/>
      <c r="AZ77" s="1008"/>
      <c r="BA77" s="1008"/>
      <c r="BB77" s="1008"/>
      <c r="BC77" s="1008"/>
      <c r="BD77" s="1009"/>
      <c r="BE77" s="241"/>
      <c r="BF77" s="241"/>
      <c r="BG77" s="241"/>
      <c r="BH77" s="241"/>
      <c r="BI77" s="241"/>
      <c r="BJ77" s="241"/>
      <c r="BK77" s="241"/>
      <c r="BL77" s="241"/>
      <c r="BM77" s="241"/>
      <c r="BN77" s="241"/>
      <c r="BO77" s="241"/>
      <c r="BP77" s="241"/>
      <c r="BQ77" s="238">
        <v>71</v>
      </c>
      <c r="BR77" s="243"/>
      <c r="BS77" s="981"/>
      <c r="BT77" s="982"/>
      <c r="BU77" s="982"/>
      <c r="BV77" s="982"/>
      <c r="BW77" s="982"/>
      <c r="BX77" s="982"/>
      <c r="BY77" s="982"/>
      <c r="BZ77" s="982"/>
      <c r="CA77" s="982"/>
      <c r="CB77" s="982"/>
      <c r="CC77" s="982"/>
      <c r="CD77" s="982"/>
      <c r="CE77" s="982"/>
      <c r="CF77" s="982"/>
      <c r="CG77" s="991"/>
      <c r="CH77" s="992"/>
      <c r="CI77" s="993"/>
      <c r="CJ77" s="993"/>
      <c r="CK77" s="993"/>
      <c r="CL77" s="994"/>
      <c r="CM77" s="992"/>
      <c r="CN77" s="993"/>
      <c r="CO77" s="993"/>
      <c r="CP77" s="993"/>
      <c r="CQ77" s="994"/>
      <c r="CR77" s="992"/>
      <c r="CS77" s="993"/>
      <c r="CT77" s="993"/>
      <c r="CU77" s="993"/>
      <c r="CV77" s="994"/>
      <c r="CW77" s="992"/>
      <c r="CX77" s="993"/>
      <c r="CY77" s="993"/>
      <c r="CZ77" s="993"/>
      <c r="DA77" s="994"/>
      <c r="DB77" s="992"/>
      <c r="DC77" s="993"/>
      <c r="DD77" s="993"/>
      <c r="DE77" s="993"/>
      <c r="DF77" s="994"/>
      <c r="DG77" s="992"/>
      <c r="DH77" s="993"/>
      <c r="DI77" s="993"/>
      <c r="DJ77" s="993"/>
      <c r="DK77" s="994"/>
      <c r="DL77" s="992"/>
      <c r="DM77" s="993"/>
      <c r="DN77" s="993"/>
      <c r="DO77" s="993"/>
      <c r="DP77" s="994"/>
      <c r="DQ77" s="992"/>
      <c r="DR77" s="993"/>
      <c r="DS77" s="993"/>
      <c r="DT77" s="993"/>
      <c r="DU77" s="994"/>
      <c r="DV77" s="981"/>
      <c r="DW77" s="982"/>
      <c r="DX77" s="982"/>
      <c r="DY77" s="982"/>
      <c r="DZ77" s="983"/>
      <c r="EA77" s="230"/>
    </row>
    <row r="78" spans="1:131" ht="26.25" customHeight="1" x14ac:dyDescent="0.15">
      <c r="A78" s="238">
        <v>11</v>
      </c>
      <c r="B78" s="1010"/>
      <c r="C78" s="1011"/>
      <c r="D78" s="1011"/>
      <c r="E78" s="1011"/>
      <c r="F78" s="1011"/>
      <c r="G78" s="1011"/>
      <c r="H78" s="1011"/>
      <c r="I78" s="1011"/>
      <c r="J78" s="1011"/>
      <c r="K78" s="1011"/>
      <c r="L78" s="1011"/>
      <c r="M78" s="1011"/>
      <c r="N78" s="1011"/>
      <c r="O78" s="1011"/>
      <c r="P78" s="1012"/>
      <c r="Q78" s="1013"/>
      <c r="R78" s="1007"/>
      <c r="S78" s="1007"/>
      <c r="T78" s="1007"/>
      <c r="U78" s="1007"/>
      <c r="V78" s="1007"/>
      <c r="W78" s="1007"/>
      <c r="X78" s="1007"/>
      <c r="Y78" s="1007"/>
      <c r="Z78" s="1007"/>
      <c r="AA78" s="1007"/>
      <c r="AB78" s="1007"/>
      <c r="AC78" s="1007"/>
      <c r="AD78" s="1007"/>
      <c r="AE78" s="1007"/>
      <c r="AF78" s="1007"/>
      <c r="AG78" s="1007"/>
      <c r="AH78" s="1007"/>
      <c r="AI78" s="1007"/>
      <c r="AJ78" s="1007"/>
      <c r="AK78" s="1007"/>
      <c r="AL78" s="1007"/>
      <c r="AM78" s="1007"/>
      <c r="AN78" s="1007"/>
      <c r="AO78" s="1007"/>
      <c r="AP78" s="1007"/>
      <c r="AQ78" s="1007"/>
      <c r="AR78" s="1007"/>
      <c r="AS78" s="1007"/>
      <c r="AT78" s="1007"/>
      <c r="AU78" s="1007"/>
      <c r="AV78" s="1007"/>
      <c r="AW78" s="1007"/>
      <c r="AX78" s="1007"/>
      <c r="AY78" s="1007"/>
      <c r="AZ78" s="1008"/>
      <c r="BA78" s="1008"/>
      <c r="BB78" s="1008"/>
      <c r="BC78" s="1008"/>
      <c r="BD78" s="1009"/>
      <c r="BE78" s="241"/>
      <c r="BF78" s="241"/>
      <c r="BG78" s="241"/>
      <c r="BH78" s="241"/>
      <c r="BI78" s="241"/>
      <c r="BJ78" s="230"/>
      <c r="BK78" s="230"/>
      <c r="BL78" s="230"/>
      <c r="BM78" s="230"/>
      <c r="BN78" s="230"/>
      <c r="BO78" s="241"/>
      <c r="BP78" s="241"/>
      <c r="BQ78" s="238">
        <v>72</v>
      </c>
      <c r="BR78" s="243"/>
      <c r="BS78" s="981"/>
      <c r="BT78" s="982"/>
      <c r="BU78" s="982"/>
      <c r="BV78" s="982"/>
      <c r="BW78" s="982"/>
      <c r="BX78" s="982"/>
      <c r="BY78" s="982"/>
      <c r="BZ78" s="982"/>
      <c r="CA78" s="982"/>
      <c r="CB78" s="982"/>
      <c r="CC78" s="982"/>
      <c r="CD78" s="982"/>
      <c r="CE78" s="982"/>
      <c r="CF78" s="982"/>
      <c r="CG78" s="991"/>
      <c r="CH78" s="992"/>
      <c r="CI78" s="993"/>
      <c r="CJ78" s="993"/>
      <c r="CK78" s="993"/>
      <c r="CL78" s="994"/>
      <c r="CM78" s="992"/>
      <c r="CN78" s="993"/>
      <c r="CO78" s="993"/>
      <c r="CP78" s="993"/>
      <c r="CQ78" s="994"/>
      <c r="CR78" s="992"/>
      <c r="CS78" s="993"/>
      <c r="CT78" s="993"/>
      <c r="CU78" s="993"/>
      <c r="CV78" s="994"/>
      <c r="CW78" s="992"/>
      <c r="CX78" s="993"/>
      <c r="CY78" s="993"/>
      <c r="CZ78" s="993"/>
      <c r="DA78" s="994"/>
      <c r="DB78" s="992"/>
      <c r="DC78" s="993"/>
      <c r="DD78" s="993"/>
      <c r="DE78" s="993"/>
      <c r="DF78" s="994"/>
      <c r="DG78" s="992"/>
      <c r="DH78" s="993"/>
      <c r="DI78" s="993"/>
      <c r="DJ78" s="993"/>
      <c r="DK78" s="994"/>
      <c r="DL78" s="992"/>
      <c r="DM78" s="993"/>
      <c r="DN78" s="993"/>
      <c r="DO78" s="993"/>
      <c r="DP78" s="994"/>
      <c r="DQ78" s="992"/>
      <c r="DR78" s="993"/>
      <c r="DS78" s="993"/>
      <c r="DT78" s="993"/>
      <c r="DU78" s="994"/>
      <c r="DV78" s="981"/>
      <c r="DW78" s="982"/>
      <c r="DX78" s="982"/>
      <c r="DY78" s="982"/>
      <c r="DZ78" s="983"/>
      <c r="EA78" s="230"/>
    </row>
    <row r="79" spans="1:131" ht="26.25" customHeight="1" x14ac:dyDescent="0.15">
      <c r="A79" s="238">
        <v>12</v>
      </c>
      <c r="B79" s="1010"/>
      <c r="C79" s="1011"/>
      <c r="D79" s="1011"/>
      <c r="E79" s="1011"/>
      <c r="F79" s="1011"/>
      <c r="G79" s="1011"/>
      <c r="H79" s="1011"/>
      <c r="I79" s="1011"/>
      <c r="J79" s="1011"/>
      <c r="K79" s="1011"/>
      <c r="L79" s="1011"/>
      <c r="M79" s="1011"/>
      <c r="N79" s="1011"/>
      <c r="O79" s="1011"/>
      <c r="P79" s="1012"/>
      <c r="Q79" s="1013"/>
      <c r="R79" s="1007"/>
      <c r="S79" s="1007"/>
      <c r="T79" s="1007"/>
      <c r="U79" s="1007"/>
      <c r="V79" s="1007"/>
      <c r="W79" s="1007"/>
      <c r="X79" s="1007"/>
      <c r="Y79" s="1007"/>
      <c r="Z79" s="1007"/>
      <c r="AA79" s="1007"/>
      <c r="AB79" s="1007"/>
      <c r="AC79" s="1007"/>
      <c r="AD79" s="1007"/>
      <c r="AE79" s="1007"/>
      <c r="AF79" s="1007"/>
      <c r="AG79" s="1007"/>
      <c r="AH79" s="1007"/>
      <c r="AI79" s="1007"/>
      <c r="AJ79" s="1007"/>
      <c r="AK79" s="1007"/>
      <c r="AL79" s="1007"/>
      <c r="AM79" s="1007"/>
      <c r="AN79" s="1007"/>
      <c r="AO79" s="1007"/>
      <c r="AP79" s="1007"/>
      <c r="AQ79" s="1007"/>
      <c r="AR79" s="1007"/>
      <c r="AS79" s="1007"/>
      <c r="AT79" s="1007"/>
      <c r="AU79" s="1007"/>
      <c r="AV79" s="1007"/>
      <c r="AW79" s="1007"/>
      <c r="AX79" s="1007"/>
      <c r="AY79" s="1007"/>
      <c r="AZ79" s="1008"/>
      <c r="BA79" s="1008"/>
      <c r="BB79" s="1008"/>
      <c r="BC79" s="1008"/>
      <c r="BD79" s="1009"/>
      <c r="BE79" s="241"/>
      <c r="BF79" s="241"/>
      <c r="BG79" s="241"/>
      <c r="BH79" s="241"/>
      <c r="BI79" s="241"/>
      <c r="BJ79" s="230"/>
      <c r="BK79" s="230"/>
      <c r="BL79" s="230"/>
      <c r="BM79" s="230"/>
      <c r="BN79" s="230"/>
      <c r="BO79" s="241"/>
      <c r="BP79" s="241"/>
      <c r="BQ79" s="238">
        <v>73</v>
      </c>
      <c r="BR79" s="243"/>
      <c r="BS79" s="981"/>
      <c r="BT79" s="982"/>
      <c r="BU79" s="982"/>
      <c r="BV79" s="982"/>
      <c r="BW79" s="982"/>
      <c r="BX79" s="982"/>
      <c r="BY79" s="982"/>
      <c r="BZ79" s="982"/>
      <c r="CA79" s="982"/>
      <c r="CB79" s="982"/>
      <c r="CC79" s="982"/>
      <c r="CD79" s="982"/>
      <c r="CE79" s="982"/>
      <c r="CF79" s="982"/>
      <c r="CG79" s="991"/>
      <c r="CH79" s="992"/>
      <c r="CI79" s="993"/>
      <c r="CJ79" s="993"/>
      <c r="CK79" s="993"/>
      <c r="CL79" s="994"/>
      <c r="CM79" s="992"/>
      <c r="CN79" s="993"/>
      <c r="CO79" s="993"/>
      <c r="CP79" s="993"/>
      <c r="CQ79" s="994"/>
      <c r="CR79" s="992"/>
      <c r="CS79" s="993"/>
      <c r="CT79" s="993"/>
      <c r="CU79" s="993"/>
      <c r="CV79" s="994"/>
      <c r="CW79" s="992"/>
      <c r="CX79" s="993"/>
      <c r="CY79" s="993"/>
      <c r="CZ79" s="993"/>
      <c r="DA79" s="994"/>
      <c r="DB79" s="992"/>
      <c r="DC79" s="993"/>
      <c r="DD79" s="993"/>
      <c r="DE79" s="993"/>
      <c r="DF79" s="994"/>
      <c r="DG79" s="992"/>
      <c r="DH79" s="993"/>
      <c r="DI79" s="993"/>
      <c r="DJ79" s="993"/>
      <c r="DK79" s="994"/>
      <c r="DL79" s="992"/>
      <c r="DM79" s="993"/>
      <c r="DN79" s="993"/>
      <c r="DO79" s="993"/>
      <c r="DP79" s="994"/>
      <c r="DQ79" s="992"/>
      <c r="DR79" s="993"/>
      <c r="DS79" s="993"/>
      <c r="DT79" s="993"/>
      <c r="DU79" s="994"/>
      <c r="DV79" s="981"/>
      <c r="DW79" s="982"/>
      <c r="DX79" s="982"/>
      <c r="DY79" s="982"/>
      <c r="DZ79" s="983"/>
      <c r="EA79" s="230"/>
    </row>
    <row r="80" spans="1:131" ht="26.25" customHeight="1" x14ac:dyDescent="0.15">
      <c r="A80" s="238">
        <v>13</v>
      </c>
      <c r="B80" s="1010"/>
      <c r="C80" s="1011"/>
      <c r="D80" s="1011"/>
      <c r="E80" s="1011"/>
      <c r="F80" s="1011"/>
      <c r="G80" s="1011"/>
      <c r="H80" s="1011"/>
      <c r="I80" s="1011"/>
      <c r="J80" s="1011"/>
      <c r="K80" s="1011"/>
      <c r="L80" s="1011"/>
      <c r="M80" s="1011"/>
      <c r="N80" s="1011"/>
      <c r="O80" s="1011"/>
      <c r="P80" s="1012"/>
      <c r="Q80" s="1013"/>
      <c r="R80" s="1007"/>
      <c r="S80" s="1007"/>
      <c r="T80" s="1007"/>
      <c r="U80" s="1007"/>
      <c r="V80" s="1007"/>
      <c r="W80" s="1007"/>
      <c r="X80" s="1007"/>
      <c r="Y80" s="1007"/>
      <c r="Z80" s="1007"/>
      <c r="AA80" s="1007"/>
      <c r="AB80" s="1007"/>
      <c r="AC80" s="1007"/>
      <c r="AD80" s="1007"/>
      <c r="AE80" s="1007"/>
      <c r="AF80" s="1007"/>
      <c r="AG80" s="1007"/>
      <c r="AH80" s="1007"/>
      <c r="AI80" s="1007"/>
      <c r="AJ80" s="1007"/>
      <c r="AK80" s="1007"/>
      <c r="AL80" s="1007"/>
      <c r="AM80" s="1007"/>
      <c r="AN80" s="1007"/>
      <c r="AO80" s="1007"/>
      <c r="AP80" s="1007"/>
      <c r="AQ80" s="1007"/>
      <c r="AR80" s="1007"/>
      <c r="AS80" s="1007"/>
      <c r="AT80" s="1007"/>
      <c r="AU80" s="1007"/>
      <c r="AV80" s="1007"/>
      <c r="AW80" s="1007"/>
      <c r="AX80" s="1007"/>
      <c r="AY80" s="1007"/>
      <c r="AZ80" s="1008"/>
      <c r="BA80" s="1008"/>
      <c r="BB80" s="1008"/>
      <c r="BC80" s="1008"/>
      <c r="BD80" s="1009"/>
      <c r="BE80" s="241"/>
      <c r="BF80" s="241"/>
      <c r="BG80" s="241"/>
      <c r="BH80" s="241"/>
      <c r="BI80" s="241"/>
      <c r="BJ80" s="241"/>
      <c r="BK80" s="241"/>
      <c r="BL80" s="241"/>
      <c r="BM80" s="241"/>
      <c r="BN80" s="241"/>
      <c r="BO80" s="241"/>
      <c r="BP80" s="241"/>
      <c r="BQ80" s="238">
        <v>74</v>
      </c>
      <c r="BR80" s="243"/>
      <c r="BS80" s="981"/>
      <c r="BT80" s="982"/>
      <c r="BU80" s="982"/>
      <c r="BV80" s="982"/>
      <c r="BW80" s="982"/>
      <c r="BX80" s="982"/>
      <c r="BY80" s="982"/>
      <c r="BZ80" s="982"/>
      <c r="CA80" s="982"/>
      <c r="CB80" s="982"/>
      <c r="CC80" s="982"/>
      <c r="CD80" s="982"/>
      <c r="CE80" s="982"/>
      <c r="CF80" s="982"/>
      <c r="CG80" s="991"/>
      <c r="CH80" s="992"/>
      <c r="CI80" s="993"/>
      <c r="CJ80" s="993"/>
      <c r="CK80" s="993"/>
      <c r="CL80" s="994"/>
      <c r="CM80" s="992"/>
      <c r="CN80" s="993"/>
      <c r="CO80" s="993"/>
      <c r="CP80" s="993"/>
      <c r="CQ80" s="994"/>
      <c r="CR80" s="992"/>
      <c r="CS80" s="993"/>
      <c r="CT80" s="993"/>
      <c r="CU80" s="993"/>
      <c r="CV80" s="994"/>
      <c r="CW80" s="992"/>
      <c r="CX80" s="993"/>
      <c r="CY80" s="993"/>
      <c r="CZ80" s="993"/>
      <c r="DA80" s="994"/>
      <c r="DB80" s="992"/>
      <c r="DC80" s="993"/>
      <c r="DD80" s="993"/>
      <c r="DE80" s="993"/>
      <c r="DF80" s="994"/>
      <c r="DG80" s="992"/>
      <c r="DH80" s="993"/>
      <c r="DI80" s="993"/>
      <c r="DJ80" s="993"/>
      <c r="DK80" s="994"/>
      <c r="DL80" s="992"/>
      <c r="DM80" s="993"/>
      <c r="DN80" s="993"/>
      <c r="DO80" s="993"/>
      <c r="DP80" s="994"/>
      <c r="DQ80" s="992"/>
      <c r="DR80" s="993"/>
      <c r="DS80" s="993"/>
      <c r="DT80" s="993"/>
      <c r="DU80" s="994"/>
      <c r="DV80" s="981"/>
      <c r="DW80" s="982"/>
      <c r="DX80" s="982"/>
      <c r="DY80" s="982"/>
      <c r="DZ80" s="983"/>
      <c r="EA80" s="230"/>
    </row>
    <row r="81" spans="1:131" ht="26.25" customHeight="1" x14ac:dyDescent="0.15">
      <c r="A81" s="238">
        <v>14</v>
      </c>
      <c r="B81" s="1010"/>
      <c r="C81" s="1011"/>
      <c r="D81" s="1011"/>
      <c r="E81" s="1011"/>
      <c r="F81" s="1011"/>
      <c r="G81" s="1011"/>
      <c r="H81" s="1011"/>
      <c r="I81" s="1011"/>
      <c r="J81" s="1011"/>
      <c r="K81" s="1011"/>
      <c r="L81" s="1011"/>
      <c r="M81" s="1011"/>
      <c r="N81" s="1011"/>
      <c r="O81" s="1011"/>
      <c r="P81" s="1012"/>
      <c r="Q81" s="1013"/>
      <c r="R81" s="1007"/>
      <c r="S81" s="1007"/>
      <c r="T81" s="1007"/>
      <c r="U81" s="1007"/>
      <c r="V81" s="1007"/>
      <c r="W81" s="1007"/>
      <c r="X81" s="1007"/>
      <c r="Y81" s="1007"/>
      <c r="Z81" s="1007"/>
      <c r="AA81" s="1007"/>
      <c r="AB81" s="1007"/>
      <c r="AC81" s="1007"/>
      <c r="AD81" s="1007"/>
      <c r="AE81" s="1007"/>
      <c r="AF81" s="1007"/>
      <c r="AG81" s="1007"/>
      <c r="AH81" s="1007"/>
      <c r="AI81" s="1007"/>
      <c r="AJ81" s="1007"/>
      <c r="AK81" s="1007"/>
      <c r="AL81" s="1007"/>
      <c r="AM81" s="1007"/>
      <c r="AN81" s="1007"/>
      <c r="AO81" s="1007"/>
      <c r="AP81" s="1007"/>
      <c r="AQ81" s="1007"/>
      <c r="AR81" s="1007"/>
      <c r="AS81" s="1007"/>
      <c r="AT81" s="1007"/>
      <c r="AU81" s="1007"/>
      <c r="AV81" s="1007"/>
      <c r="AW81" s="1007"/>
      <c r="AX81" s="1007"/>
      <c r="AY81" s="1007"/>
      <c r="AZ81" s="1008"/>
      <c r="BA81" s="1008"/>
      <c r="BB81" s="1008"/>
      <c r="BC81" s="1008"/>
      <c r="BD81" s="1009"/>
      <c r="BE81" s="241"/>
      <c r="BF81" s="241"/>
      <c r="BG81" s="241"/>
      <c r="BH81" s="241"/>
      <c r="BI81" s="241"/>
      <c r="BJ81" s="241"/>
      <c r="BK81" s="241"/>
      <c r="BL81" s="241"/>
      <c r="BM81" s="241"/>
      <c r="BN81" s="241"/>
      <c r="BO81" s="241"/>
      <c r="BP81" s="241"/>
      <c r="BQ81" s="238">
        <v>75</v>
      </c>
      <c r="BR81" s="243"/>
      <c r="BS81" s="981"/>
      <c r="BT81" s="982"/>
      <c r="BU81" s="982"/>
      <c r="BV81" s="982"/>
      <c r="BW81" s="982"/>
      <c r="BX81" s="982"/>
      <c r="BY81" s="982"/>
      <c r="BZ81" s="982"/>
      <c r="CA81" s="982"/>
      <c r="CB81" s="982"/>
      <c r="CC81" s="982"/>
      <c r="CD81" s="982"/>
      <c r="CE81" s="982"/>
      <c r="CF81" s="982"/>
      <c r="CG81" s="991"/>
      <c r="CH81" s="992"/>
      <c r="CI81" s="993"/>
      <c r="CJ81" s="993"/>
      <c r="CK81" s="993"/>
      <c r="CL81" s="994"/>
      <c r="CM81" s="992"/>
      <c r="CN81" s="993"/>
      <c r="CO81" s="993"/>
      <c r="CP81" s="993"/>
      <c r="CQ81" s="994"/>
      <c r="CR81" s="992"/>
      <c r="CS81" s="993"/>
      <c r="CT81" s="993"/>
      <c r="CU81" s="993"/>
      <c r="CV81" s="994"/>
      <c r="CW81" s="992"/>
      <c r="CX81" s="993"/>
      <c r="CY81" s="993"/>
      <c r="CZ81" s="993"/>
      <c r="DA81" s="994"/>
      <c r="DB81" s="992"/>
      <c r="DC81" s="993"/>
      <c r="DD81" s="993"/>
      <c r="DE81" s="993"/>
      <c r="DF81" s="994"/>
      <c r="DG81" s="992"/>
      <c r="DH81" s="993"/>
      <c r="DI81" s="993"/>
      <c r="DJ81" s="993"/>
      <c r="DK81" s="994"/>
      <c r="DL81" s="992"/>
      <c r="DM81" s="993"/>
      <c r="DN81" s="993"/>
      <c r="DO81" s="993"/>
      <c r="DP81" s="994"/>
      <c r="DQ81" s="992"/>
      <c r="DR81" s="993"/>
      <c r="DS81" s="993"/>
      <c r="DT81" s="993"/>
      <c r="DU81" s="994"/>
      <c r="DV81" s="981"/>
      <c r="DW81" s="982"/>
      <c r="DX81" s="982"/>
      <c r="DY81" s="982"/>
      <c r="DZ81" s="983"/>
      <c r="EA81" s="230"/>
    </row>
    <row r="82" spans="1:131" ht="26.25" customHeight="1" x14ac:dyDescent="0.15">
      <c r="A82" s="238">
        <v>15</v>
      </c>
      <c r="B82" s="1010"/>
      <c r="C82" s="1011"/>
      <c r="D82" s="1011"/>
      <c r="E82" s="1011"/>
      <c r="F82" s="1011"/>
      <c r="G82" s="1011"/>
      <c r="H82" s="1011"/>
      <c r="I82" s="1011"/>
      <c r="J82" s="1011"/>
      <c r="K82" s="1011"/>
      <c r="L82" s="1011"/>
      <c r="M82" s="1011"/>
      <c r="N82" s="1011"/>
      <c r="O82" s="1011"/>
      <c r="P82" s="1012"/>
      <c r="Q82" s="1013"/>
      <c r="R82" s="1007"/>
      <c r="S82" s="1007"/>
      <c r="T82" s="1007"/>
      <c r="U82" s="1007"/>
      <c r="V82" s="1007"/>
      <c r="W82" s="1007"/>
      <c r="X82" s="1007"/>
      <c r="Y82" s="1007"/>
      <c r="Z82" s="1007"/>
      <c r="AA82" s="1007"/>
      <c r="AB82" s="1007"/>
      <c r="AC82" s="1007"/>
      <c r="AD82" s="1007"/>
      <c r="AE82" s="1007"/>
      <c r="AF82" s="1007"/>
      <c r="AG82" s="1007"/>
      <c r="AH82" s="1007"/>
      <c r="AI82" s="1007"/>
      <c r="AJ82" s="1007"/>
      <c r="AK82" s="1007"/>
      <c r="AL82" s="1007"/>
      <c r="AM82" s="1007"/>
      <c r="AN82" s="1007"/>
      <c r="AO82" s="1007"/>
      <c r="AP82" s="1007"/>
      <c r="AQ82" s="1007"/>
      <c r="AR82" s="1007"/>
      <c r="AS82" s="1007"/>
      <c r="AT82" s="1007"/>
      <c r="AU82" s="1007"/>
      <c r="AV82" s="1007"/>
      <c r="AW82" s="1007"/>
      <c r="AX82" s="1007"/>
      <c r="AY82" s="1007"/>
      <c r="AZ82" s="1008"/>
      <c r="BA82" s="1008"/>
      <c r="BB82" s="1008"/>
      <c r="BC82" s="1008"/>
      <c r="BD82" s="1009"/>
      <c r="BE82" s="241"/>
      <c r="BF82" s="241"/>
      <c r="BG82" s="241"/>
      <c r="BH82" s="241"/>
      <c r="BI82" s="241"/>
      <c r="BJ82" s="241"/>
      <c r="BK82" s="241"/>
      <c r="BL82" s="241"/>
      <c r="BM82" s="241"/>
      <c r="BN82" s="241"/>
      <c r="BO82" s="241"/>
      <c r="BP82" s="241"/>
      <c r="BQ82" s="238">
        <v>76</v>
      </c>
      <c r="BR82" s="243"/>
      <c r="BS82" s="981"/>
      <c r="BT82" s="982"/>
      <c r="BU82" s="982"/>
      <c r="BV82" s="982"/>
      <c r="BW82" s="982"/>
      <c r="BX82" s="982"/>
      <c r="BY82" s="982"/>
      <c r="BZ82" s="982"/>
      <c r="CA82" s="982"/>
      <c r="CB82" s="982"/>
      <c r="CC82" s="982"/>
      <c r="CD82" s="982"/>
      <c r="CE82" s="982"/>
      <c r="CF82" s="982"/>
      <c r="CG82" s="991"/>
      <c r="CH82" s="992"/>
      <c r="CI82" s="993"/>
      <c r="CJ82" s="993"/>
      <c r="CK82" s="993"/>
      <c r="CL82" s="994"/>
      <c r="CM82" s="992"/>
      <c r="CN82" s="993"/>
      <c r="CO82" s="993"/>
      <c r="CP82" s="993"/>
      <c r="CQ82" s="994"/>
      <c r="CR82" s="992"/>
      <c r="CS82" s="993"/>
      <c r="CT82" s="993"/>
      <c r="CU82" s="993"/>
      <c r="CV82" s="994"/>
      <c r="CW82" s="992"/>
      <c r="CX82" s="993"/>
      <c r="CY82" s="993"/>
      <c r="CZ82" s="993"/>
      <c r="DA82" s="994"/>
      <c r="DB82" s="992"/>
      <c r="DC82" s="993"/>
      <c r="DD82" s="993"/>
      <c r="DE82" s="993"/>
      <c r="DF82" s="994"/>
      <c r="DG82" s="992"/>
      <c r="DH82" s="993"/>
      <c r="DI82" s="993"/>
      <c r="DJ82" s="993"/>
      <c r="DK82" s="994"/>
      <c r="DL82" s="992"/>
      <c r="DM82" s="993"/>
      <c r="DN82" s="993"/>
      <c r="DO82" s="993"/>
      <c r="DP82" s="994"/>
      <c r="DQ82" s="992"/>
      <c r="DR82" s="993"/>
      <c r="DS82" s="993"/>
      <c r="DT82" s="993"/>
      <c r="DU82" s="994"/>
      <c r="DV82" s="981"/>
      <c r="DW82" s="982"/>
      <c r="DX82" s="982"/>
      <c r="DY82" s="982"/>
      <c r="DZ82" s="983"/>
      <c r="EA82" s="230"/>
    </row>
    <row r="83" spans="1:131" ht="26.25" customHeight="1" x14ac:dyDescent="0.15">
      <c r="A83" s="238">
        <v>16</v>
      </c>
      <c r="B83" s="1010"/>
      <c r="C83" s="1011"/>
      <c r="D83" s="1011"/>
      <c r="E83" s="1011"/>
      <c r="F83" s="1011"/>
      <c r="G83" s="1011"/>
      <c r="H83" s="1011"/>
      <c r="I83" s="1011"/>
      <c r="J83" s="1011"/>
      <c r="K83" s="1011"/>
      <c r="L83" s="1011"/>
      <c r="M83" s="1011"/>
      <c r="N83" s="1011"/>
      <c r="O83" s="1011"/>
      <c r="P83" s="1012"/>
      <c r="Q83" s="1013"/>
      <c r="R83" s="1007"/>
      <c r="S83" s="1007"/>
      <c r="T83" s="1007"/>
      <c r="U83" s="1007"/>
      <c r="V83" s="1007"/>
      <c r="W83" s="1007"/>
      <c r="X83" s="1007"/>
      <c r="Y83" s="1007"/>
      <c r="Z83" s="1007"/>
      <c r="AA83" s="1007"/>
      <c r="AB83" s="1007"/>
      <c r="AC83" s="1007"/>
      <c r="AD83" s="1007"/>
      <c r="AE83" s="1007"/>
      <c r="AF83" s="1007"/>
      <c r="AG83" s="1007"/>
      <c r="AH83" s="1007"/>
      <c r="AI83" s="1007"/>
      <c r="AJ83" s="1007"/>
      <c r="AK83" s="1007"/>
      <c r="AL83" s="1007"/>
      <c r="AM83" s="1007"/>
      <c r="AN83" s="1007"/>
      <c r="AO83" s="1007"/>
      <c r="AP83" s="1007"/>
      <c r="AQ83" s="1007"/>
      <c r="AR83" s="1007"/>
      <c r="AS83" s="1007"/>
      <c r="AT83" s="1007"/>
      <c r="AU83" s="1007"/>
      <c r="AV83" s="1007"/>
      <c r="AW83" s="1007"/>
      <c r="AX83" s="1007"/>
      <c r="AY83" s="1007"/>
      <c r="AZ83" s="1008"/>
      <c r="BA83" s="1008"/>
      <c r="BB83" s="1008"/>
      <c r="BC83" s="1008"/>
      <c r="BD83" s="1009"/>
      <c r="BE83" s="241"/>
      <c r="BF83" s="241"/>
      <c r="BG83" s="241"/>
      <c r="BH83" s="241"/>
      <c r="BI83" s="241"/>
      <c r="BJ83" s="241"/>
      <c r="BK83" s="241"/>
      <c r="BL83" s="241"/>
      <c r="BM83" s="241"/>
      <c r="BN83" s="241"/>
      <c r="BO83" s="241"/>
      <c r="BP83" s="241"/>
      <c r="BQ83" s="238">
        <v>77</v>
      </c>
      <c r="BR83" s="243"/>
      <c r="BS83" s="981"/>
      <c r="BT83" s="982"/>
      <c r="BU83" s="982"/>
      <c r="BV83" s="982"/>
      <c r="BW83" s="982"/>
      <c r="BX83" s="982"/>
      <c r="BY83" s="982"/>
      <c r="BZ83" s="982"/>
      <c r="CA83" s="982"/>
      <c r="CB83" s="982"/>
      <c r="CC83" s="982"/>
      <c r="CD83" s="982"/>
      <c r="CE83" s="982"/>
      <c r="CF83" s="982"/>
      <c r="CG83" s="991"/>
      <c r="CH83" s="992"/>
      <c r="CI83" s="993"/>
      <c r="CJ83" s="993"/>
      <c r="CK83" s="993"/>
      <c r="CL83" s="994"/>
      <c r="CM83" s="992"/>
      <c r="CN83" s="993"/>
      <c r="CO83" s="993"/>
      <c r="CP83" s="993"/>
      <c r="CQ83" s="994"/>
      <c r="CR83" s="992"/>
      <c r="CS83" s="993"/>
      <c r="CT83" s="993"/>
      <c r="CU83" s="993"/>
      <c r="CV83" s="994"/>
      <c r="CW83" s="992"/>
      <c r="CX83" s="993"/>
      <c r="CY83" s="993"/>
      <c r="CZ83" s="993"/>
      <c r="DA83" s="994"/>
      <c r="DB83" s="992"/>
      <c r="DC83" s="993"/>
      <c r="DD83" s="993"/>
      <c r="DE83" s="993"/>
      <c r="DF83" s="994"/>
      <c r="DG83" s="992"/>
      <c r="DH83" s="993"/>
      <c r="DI83" s="993"/>
      <c r="DJ83" s="993"/>
      <c r="DK83" s="994"/>
      <c r="DL83" s="992"/>
      <c r="DM83" s="993"/>
      <c r="DN83" s="993"/>
      <c r="DO83" s="993"/>
      <c r="DP83" s="994"/>
      <c r="DQ83" s="992"/>
      <c r="DR83" s="993"/>
      <c r="DS83" s="993"/>
      <c r="DT83" s="993"/>
      <c r="DU83" s="994"/>
      <c r="DV83" s="981"/>
      <c r="DW83" s="982"/>
      <c r="DX83" s="982"/>
      <c r="DY83" s="982"/>
      <c r="DZ83" s="983"/>
      <c r="EA83" s="230"/>
    </row>
    <row r="84" spans="1:131" ht="26.25" customHeight="1" x14ac:dyDescent="0.15">
      <c r="A84" s="238">
        <v>17</v>
      </c>
      <c r="B84" s="1010"/>
      <c r="C84" s="1011"/>
      <c r="D84" s="1011"/>
      <c r="E84" s="1011"/>
      <c r="F84" s="1011"/>
      <c r="G84" s="1011"/>
      <c r="H84" s="1011"/>
      <c r="I84" s="1011"/>
      <c r="J84" s="1011"/>
      <c r="K84" s="1011"/>
      <c r="L84" s="1011"/>
      <c r="M84" s="1011"/>
      <c r="N84" s="1011"/>
      <c r="O84" s="1011"/>
      <c r="P84" s="1012"/>
      <c r="Q84" s="1013"/>
      <c r="R84" s="1007"/>
      <c r="S84" s="1007"/>
      <c r="T84" s="1007"/>
      <c r="U84" s="1007"/>
      <c r="V84" s="1007"/>
      <c r="W84" s="1007"/>
      <c r="X84" s="1007"/>
      <c r="Y84" s="1007"/>
      <c r="Z84" s="1007"/>
      <c r="AA84" s="1007"/>
      <c r="AB84" s="1007"/>
      <c r="AC84" s="1007"/>
      <c r="AD84" s="1007"/>
      <c r="AE84" s="1007"/>
      <c r="AF84" s="1007"/>
      <c r="AG84" s="1007"/>
      <c r="AH84" s="1007"/>
      <c r="AI84" s="1007"/>
      <c r="AJ84" s="1007"/>
      <c r="AK84" s="1007"/>
      <c r="AL84" s="1007"/>
      <c r="AM84" s="1007"/>
      <c r="AN84" s="1007"/>
      <c r="AO84" s="1007"/>
      <c r="AP84" s="1007"/>
      <c r="AQ84" s="1007"/>
      <c r="AR84" s="1007"/>
      <c r="AS84" s="1007"/>
      <c r="AT84" s="1007"/>
      <c r="AU84" s="1007"/>
      <c r="AV84" s="1007"/>
      <c r="AW84" s="1007"/>
      <c r="AX84" s="1007"/>
      <c r="AY84" s="1007"/>
      <c r="AZ84" s="1008"/>
      <c r="BA84" s="1008"/>
      <c r="BB84" s="1008"/>
      <c r="BC84" s="1008"/>
      <c r="BD84" s="1009"/>
      <c r="BE84" s="241"/>
      <c r="BF84" s="241"/>
      <c r="BG84" s="241"/>
      <c r="BH84" s="241"/>
      <c r="BI84" s="241"/>
      <c r="BJ84" s="241"/>
      <c r="BK84" s="241"/>
      <c r="BL84" s="241"/>
      <c r="BM84" s="241"/>
      <c r="BN84" s="241"/>
      <c r="BO84" s="241"/>
      <c r="BP84" s="241"/>
      <c r="BQ84" s="238">
        <v>78</v>
      </c>
      <c r="BR84" s="243"/>
      <c r="BS84" s="981"/>
      <c r="BT84" s="982"/>
      <c r="BU84" s="982"/>
      <c r="BV84" s="982"/>
      <c r="BW84" s="982"/>
      <c r="BX84" s="982"/>
      <c r="BY84" s="982"/>
      <c r="BZ84" s="982"/>
      <c r="CA84" s="982"/>
      <c r="CB84" s="982"/>
      <c r="CC84" s="982"/>
      <c r="CD84" s="982"/>
      <c r="CE84" s="982"/>
      <c r="CF84" s="982"/>
      <c r="CG84" s="991"/>
      <c r="CH84" s="992"/>
      <c r="CI84" s="993"/>
      <c r="CJ84" s="993"/>
      <c r="CK84" s="993"/>
      <c r="CL84" s="994"/>
      <c r="CM84" s="992"/>
      <c r="CN84" s="993"/>
      <c r="CO84" s="993"/>
      <c r="CP84" s="993"/>
      <c r="CQ84" s="994"/>
      <c r="CR84" s="992"/>
      <c r="CS84" s="993"/>
      <c r="CT84" s="993"/>
      <c r="CU84" s="993"/>
      <c r="CV84" s="994"/>
      <c r="CW84" s="992"/>
      <c r="CX84" s="993"/>
      <c r="CY84" s="993"/>
      <c r="CZ84" s="993"/>
      <c r="DA84" s="994"/>
      <c r="DB84" s="992"/>
      <c r="DC84" s="993"/>
      <c r="DD84" s="993"/>
      <c r="DE84" s="993"/>
      <c r="DF84" s="994"/>
      <c r="DG84" s="992"/>
      <c r="DH84" s="993"/>
      <c r="DI84" s="993"/>
      <c r="DJ84" s="993"/>
      <c r="DK84" s="994"/>
      <c r="DL84" s="992"/>
      <c r="DM84" s="993"/>
      <c r="DN84" s="993"/>
      <c r="DO84" s="993"/>
      <c r="DP84" s="994"/>
      <c r="DQ84" s="992"/>
      <c r="DR84" s="993"/>
      <c r="DS84" s="993"/>
      <c r="DT84" s="993"/>
      <c r="DU84" s="994"/>
      <c r="DV84" s="981"/>
      <c r="DW84" s="982"/>
      <c r="DX84" s="982"/>
      <c r="DY84" s="982"/>
      <c r="DZ84" s="983"/>
      <c r="EA84" s="230"/>
    </row>
    <row r="85" spans="1:131" ht="26.25" customHeight="1" x14ac:dyDescent="0.15">
      <c r="A85" s="238">
        <v>18</v>
      </c>
      <c r="B85" s="1010"/>
      <c r="C85" s="1011"/>
      <c r="D85" s="1011"/>
      <c r="E85" s="1011"/>
      <c r="F85" s="1011"/>
      <c r="G85" s="1011"/>
      <c r="H85" s="1011"/>
      <c r="I85" s="1011"/>
      <c r="J85" s="1011"/>
      <c r="K85" s="1011"/>
      <c r="L85" s="1011"/>
      <c r="M85" s="1011"/>
      <c r="N85" s="1011"/>
      <c r="O85" s="1011"/>
      <c r="P85" s="1012"/>
      <c r="Q85" s="1013"/>
      <c r="R85" s="1007"/>
      <c r="S85" s="1007"/>
      <c r="T85" s="1007"/>
      <c r="U85" s="1007"/>
      <c r="V85" s="1007"/>
      <c r="W85" s="1007"/>
      <c r="X85" s="1007"/>
      <c r="Y85" s="1007"/>
      <c r="Z85" s="1007"/>
      <c r="AA85" s="1007"/>
      <c r="AB85" s="1007"/>
      <c r="AC85" s="1007"/>
      <c r="AD85" s="1007"/>
      <c r="AE85" s="1007"/>
      <c r="AF85" s="1007"/>
      <c r="AG85" s="1007"/>
      <c r="AH85" s="1007"/>
      <c r="AI85" s="1007"/>
      <c r="AJ85" s="1007"/>
      <c r="AK85" s="1007"/>
      <c r="AL85" s="1007"/>
      <c r="AM85" s="1007"/>
      <c r="AN85" s="1007"/>
      <c r="AO85" s="1007"/>
      <c r="AP85" s="1007"/>
      <c r="AQ85" s="1007"/>
      <c r="AR85" s="1007"/>
      <c r="AS85" s="1007"/>
      <c r="AT85" s="1007"/>
      <c r="AU85" s="1007"/>
      <c r="AV85" s="1007"/>
      <c r="AW85" s="1007"/>
      <c r="AX85" s="1007"/>
      <c r="AY85" s="1007"/>
      <c r="AZ85" s="1008"/>
      <c r="BA85" s="1008"/>
      <c r="BB85" s="1008"/>
      <c r="BC85" s="1008"/>
      <c r="BD85" s="1009"/>
      <c r="BE85" s="241"/>
      <c r="BF85" s="241"/>
      <c r="BG85" s="241"/>
      <c r="BH85" s="241"/>
      <c r="BI85" s="241"/>
      <c r="BJ85" s="241"/>
      <c r="BK85" s="241"/>
      <c r="BL85" s="241"/>
      <c r="BM85" s="241"/>
      <c r="BN85" s="241"/>
      <c r="BO85" s="241"/>
      <c r="BP85" s="241"/>
      <c r="BQ85" s="238">
        <v>79</v>
      </c>
      <c r="BR85" s="243"/>
      <c r="BS85" s="981"/>
      <c r="BT85" s="982"/>
      <c r="BU85" s="982"/>
      <c r="BV85" s="982"/>
      <c r="BW85" s="982"/>
      <c r="BX85" s="982"/>
      <c r="BY85" s="982"/>
      <c r="BZ85" s="982"/>
      <c r="CA85" s="982"/>
      <c r="CB85" s="982"/>
      <c r="CC85" s="982"/>
      <c r="CD85" s="982"/>
      <c r="CE85" s="982"/>
      <c r="CF85" s="982"/>
      <c r="CG85" s="991"/>
      <c r="CH85" s="992"/>
      <c r="CI85" s="993"/>
      <c r="CJ85" s="993"/>
      <c r="CK85" s="993"/>
      <c r="CL85" s="994"/>
      <c r="CM85" s="992"/>
      <c r="CN85" s="993"/>
      <c r="CO85" s="993"/>
      <c r="CP85" s="993"/>
      <c r="CQ85" s="994"/>
      <c r="CR85" s="992"/>
      <c r="CS85" s="993"/>
      <c r="CT85" s="993"/>
      <c r="CU85" s="993"/>
      <c r="CV85" s="994"/>
      <c r="CW85" s="992"/>
      <c r="CX85" s="993"/>
      <c r="CY85" s="993"/>
      <c r="CZ85" s="993"/>
      <c r="DA85" s="994"/>
      <c r="DB85" s="992"/>
      <c r="DC85" s="993"/>
      <c r="DD85" s="993"/>
      <c r="DE85" s="993"/>
      <c r="DF85" s="994"/>
      <c r="DG85" s="992"/>
      <c r="DH85" s="993"/>
      <c r="DI85" s="993"/>
      <c r="DJ85" s="993"/>
      <c r="DK85" s="994"/>
      <c r="DL85" s="992"/>
      <c r="DM85" s="993"/>
      <c r="DN85" s="993"/>
      <c r="DO85" s="993"/>
      <c r="DP85" s="994"/>
      <c r="DQ85" s="992"/>
      <c r="DR85" s="993"/>
      <c r="DS85" s="993"/>
      <c r="DT85" s="993"/>
      <c r="DU85" s="994"/>
      <c r="DV85" s="981"/>
      <c r="DW85" s="982"/>
      <c r="DX85" s="982"/>
      <c r="DY85" s="982"/>
      <c r="DZ85" s="983"/>
      <c r="EA85" s="230"/>
    </row>
    <row r="86" spans="1:131" ht="26.25" customHeight="1" x14ac:dyDescent="0.15">
      <c r="A86" s="238">
        <v>19</v>
      </c>
      <c r="B86" s="1010"/>
      <c r="C86" s="1011"/>
      <c r="D86" s="1011"/>
      <c r="E86" s="1011"/>
      <c r="F86" s="1011"/>
      <c r="G86" s="1011"/>
      <c r="H86" s="1011"/>
      <c r="I86" s="1011"/>
      <c r="J86" s="1011"/>
      <c r="K86" s="1011"/>
      <c r="L86" s="1011"/>
      <c r="M86" s="1011"/>
      <c r="N86" s="1011"/>
      <c r="O86" s="1011"/>
      <c r="P86" s="1012"/>
      <c r="Q86" s="1013"/>
      <c r="R86" s="1007"/>
      <c r="S86" s="1007"/>
      <c r="T86" s="1007"/>
      <c r="U86" s="1007"/>
      <c r="V86" s="1007"/>
      <c r="W86" s="1007"/>
      <c r="X86" s="1007"/>
      <c r="Y86" s="1007"/>
      <c r="Z86" s="1007"/>
      <c r="AA86" s="1007"/>
      <c r="AB86" s="1007"/>
      <c r="AC86" s="1007"/>
      <c r="AD86" s="1007"/>
      <c r="AE86" s="1007"/>
      <c r="AF86" s="1007"/>
      <c r="AG86" s="1007"/>
      <c r="AH86" s="1007"/>
      <c r="AI86" s="1007"/>
      <c r="AJ86" s="1007"/>
      <c r="AK86" s="1007"/>
      <c r="AL86" s="1007"/>
      <c r="AM86" s="1007"/>
      <c r="AN86" s="1007"/>
      <c r="AO86" s="1007"/>
      <c r="AP86" s="1007"/>
      <c r="AQ86" s="1007"/>
      <c r="AR86" s="1007"/>
      <c r="AS86" s="1007"/>
      <c r="AT86" s="1007"/>
      <c r="AU86" s="1007"/>
      <c r="AV86" s="1007"/>
      <c r="AW86" s="1007"/>
      <c r="AX86" s="1007"/>
      <c r="AY86" s="1007"/>
      <c r="AZ86" s="1008"/>
      <c r="BA86" s="1008"/>
      <c r="BB86" s="1008"/>
      <c r="BC86" s="1008"/>
      <c r="BD86" s="1009"/>
      <c r="BE86" s="241"/>
      <c r="BF86" s="241"/>
      <c r="BG86" s="241"/>
      <c r="BH86" s="241"/>
      <c r="BI86" s="241"/>
      <c r="BJ86" s="241"/>
      <c r="BK86" s="241"/>
      <c r="BL86" s="241"/>
      <c r="BM86" s="241"/>
      <c r="BN86" s="241"/>
      <c r="BO86" s="241"/>
      <c r="BP86" s="241"/>
      <c r="BQ86" s="238">
        <v>80</v>
      </c>
      <c r="BR86" s="243"/>
      <c r="BS86" s="981"/>
      <c r="BT86" s="982"/>
      <c r="BU86" s="982"/>
      <c r="BV86" s="982"/>
      <c r="BW86" s="982"/>
      <c r="BX86" s="982"/>
      <c r="BY86" s="982"/>
      <c r="BZ86" s="982"/>
      <c r="CA86" s="982"/>
      <c r="CB86" s="982"/>
      <c r="CC86" s="982"/>
      <c r="CD86" s="982"/>
      <c r="CE86" s="982"/>
      <c r="CF86" s="982"/>
      <c r="CG86" s="991"/>
      <c r="CH86" s="992"/>
      <c r="CI86" s="993"/>
      <c r="CJ86" s="993"/>
      <c r="CK86" s="993"/>
      <c r="CL86" s="994"/>
      <c r="CM86" s="992"/>
      <c r="CN86" s="993"/>
      <c r="CO86" s="993"/>
      <c r="CP86" s="993"/>
      <c r="CQ86" s="994"/>
      <c r="CR86" s="992"/>
      <c r="CS86" s="993"/>
      <c r="CT86" s="993"/>
      <c r="CU86" s="993"/>
      <c r="CV86" s="994"/>
      <c r="CW86" s="992"/>
      <c r="CX86" s="993"/>
      <c r="CY86" s="993"/>
      <c r="CZ86" s="993"/>
      <c r="DA86" s="994"/>
      <c r="DB86" s="992"/>
      <c r="DC86" s="993"/>
      <c r="DD86" s="993"/>
      <c r="DE86" s="993"/>
      <c r="DF86" s="994"/>
      <c r="DG86" s="992"/>
      <c r="DH86" s="993"/>
      <c r="DI86" s="993"/>
      <c r="DJ86" s="993"/>
      <c r="DK86" s="994"/>
      <c r="DL86" s="992"/>
      <c r="DM86" s="993"/>
      <c r="DN86" s="993"/>
      <c r="DO86" s="993"/>
      <c r="DP86" s="994"/>
      <c r="DQ86" s="992"/>
      <c r="DR86" s="993"/>
      <c r="DS86" s="993"/>
      <c r="DT86" s="993"/>
      <c r="DU86" s="994"/>
      <c r="DV86" s="981"/>
      <c r="DW86" s="982"/>
      <c r="DX86" s="982"/>
      <c r="DY86" s="982"/>
      <c r="DZ86" s="983"/>
      <c r="EA86" s="230"/>
    </row>
    <row r="87" spans="1:131" ht="26.25" customHeight="1" x14ac:dyDescent="0.15">
      <c r="A87" s="244">
        <v>20</v>
      </c>
      <c r="B87" s="1000"/>
      <c r="C87" s="1001"/>
      <c r="D87" s="1001"/>
      <c r="E87" s="1001"/>
      <c r="F87" s="1001"/>
      <c r="G87" s="1001"/>
      <c r="H87" s="1001"/>
      <c r="I87" s="1001"/>
      <c r="J87" s="1001"/>
      <c r="K87" s="1001"/>
      <c r="L87" s="1001"/>
      <c r="M87" s="1001"/>
      <c r="N87" s="1001"/>
      <c r="O87" s="1001"/>
      <c r="P87" s="1002"/>
      <c r="Q87" s="1003"/>
      <c r="R87" s="1004"/>
      <c r="S87" s="1004"/>
      <c r="T87" s="1004"/>
      <c r="U87" s="1004"/>
      <c r="V87" s="1004"/>
      <c r="W87" s="1004"/>
      <c r="X87" s="1004"/>
      <c r="Y87" s="1004"/>
      <c r="Z87" s="1004"/>
      <c r="AA87" s="1004"/>
      <c r="AB87" s="1004"/>
      <c r="AC87" s="1004"/>
      <c r="AD87" s="1004"/>
      <c r="AE87" s="1004"/>
      <c r="AF87" s="1004"/>
      <c r="AG87" s="1004"/>
      <c r="AH87" s="1004"/>
      <c r="AI87" s="1004"/>
      <c r="AJ87" s="1004"/>
      <c r="AK87" s="1004"/>
      <c r="AL87" s="1004"/>
      <c r="AM87" s="1004"/>
      <c r="AN87" s="1004"/>
      <c r="AO87" s="1004"/>
      <c r="AP87" s="1004"/>
      <c r="AQ87" s="1004"/>
      <c r="AR87" s="1004"/>
      <c r="AS87" s="1004"/>
      <c r="AT87" s="1004"/>
      <c r="AU87" s="1004"/>
      <c r="AV87" s="1004"/>
      <c r="AW87" s="1004"/>
      <c r="AX87" s="1004"/>
      <c r="AY87" s="1004"/>
      <c r="AZ87" s="1005"/>
      <c r="BA87" s="1005"/>
      <c r="BB87" s="1005"/>
      <c r="BC87" s="1005"/>
      <c r="BD87" s="1006"/>
      <c r="BE87" s="241"/>
      <c r="BF87" s="241"/>
      <c r="BG87" s="241"/>
      <c r="BH87" s="241"/>
      <c r="BI87" s="241"/>
      <c r="BJ87" s="241"/>
      <c r="BK87" s="241"/>
      <c r="BL87" s="241"/>
      <c r="BM87" s="241"/>
      <c r="BN87" s="241"/>
      <c r="BO87" s="241"/>
      <c r="BP87" s="241"/>
      <c r="BQ87" s="238">
        <v>81</v>
      </c>
      <c r="BR87" s="243"/>
      <c r="BS87" s="981"/>
      <c r="BT87" s="982"/>
      <c r="BU87" s="982"/>
      <c r="BV87" s="982"/>
      <c r="BW87" s="982"/>
      <c r="BX87" s="982"/>
      <c r="BY87" s="982"/>
      <c r="BZ87" s="982"/>
      <c r="CA87" s="982"/>
      <c r="CB87" s="982"/>
      <c r="CC87" s="982"/>
      <c r="CD87" s="982"/>
      <c r="CE87" s="982"/>
      <c r="CF87" s="982"/>
      <c r="CG87" s="991"/>
      <c r="CH87" s="992"/>
      <c r="CI87" s="993"/>
      <c r="CJ87" s="993"/>
      <c r="CK87" s="993"/>
      <c r="CL87" s="994"/>
      <c r="CM87" s="992"/>
      <c r="CN87" s="993"/>
      <c r="CO87" s="993"/>
      <c r="CP87" s="993"/>
      <c r="CQ87" s="994"/>
      <c r="CR87" s="992"/>
      <c r="CS87" s="993"/>
      <c r="CT87" s="993"/>
      <c r="CU87" s="993"/>
      <c r="CV87" s="994"/>
      <c r="CW87" s="992"/>
      <c r="CX87" s="993"/>
      <c r="CY87" s="993"/>
      <c r="CZ87" s="993"/>
      <c r="DA87" s="994"/>
      <c r="DB87" s="992"/>
      <c r="DC87" s="993"/>
      <c r="DD87" s="993"/>
      <c r="DE87" s="993"/>
      <c r="DF87" s="994"/>
      <c r="DG87" s="992"/>
      <c r="DH87" s="993"/>
      <c r="DI87" s="993"/>
      <c r="DJ87" s="993"/>
      <c r="DK87" s="994"/>
      <c r="DL87" s="992"/>
      <c r="DM87" s="993"/>
      <c r="DN87" s="993"/>
      <c r="DO87" s="993"/>
      <c r="DP87" s="994"/>
      <c r="DQ87" s="992"/>
      <c r="DR87" s="993"/>
      <c r="DS87" s="993"/>
      <c r="DT87" s="993"/>
      <c r="DU87" s="994"/>
      <c r="DV87" s="981"/>
      <c r="DW87" s="982"/>
      <c r="DX87" s="982"/>
      <c r="DY87" s="982"/>
      <c r="DZ87" s="983"/>
      <c r="EA87" s="230"/>
    </row>
    <row r="88" spans="1:131" ht="26.25" customHeight="1" thickBot="1" x14ac:dyDescent="0.2">
      <c r="A88" s="240" t="s">
        <v>396</v>
      </c>
      <c r="B88" s="973" t="s">
        <v>429</v>
      </c>
      <c r="C88" s="974"/>
      <c r="D88" s="974"/>
      <c r="E88" s="974"/>
      <c r="F88" s="974"/>
      <c r="G88" s="974"/>
      <c r="H88" s="974"/>
      <c r="I88" s="974"/>
      <c r="J88" s="974"/>
      <c r="K88" s="974"/>
      <c r="L88" s="974"/>
      <c r="M88" s="974"/>
      <c r="N88" s="974"/>
      <c r="O88" s="974"/>
      <c r="P88" s="984"/>
      <c r="Q88" s="998"/>
      <c r="R88" s="999"/>
      <c r="S88" s="999"/>
      <c r="T88" s="999"/>
      <c r="U88" s="999"/>
      <c r="V88" s="999"/>
      <c r="W88" s="999"/>
      <c r="X88" s="999"/>
      <c r="Y88" s="999"/>
      <c r="Z88" s="999"/>
      <c r="AA88" s="999"/>
      <c r="AB88" s="999"/>
      <c r="AC88" s="999"/>
      <c r="AD88" s="999"/>
      <c r="AE88" s="999"/>
      <c r="AF88" s="995"/>
      <c r="AG88" s="995"/>
      <c r="AH88" s="995"/>
      <c r="AI88" s="995"/>
      <c r="AJ88" s="995"/>
      <c r="AK88" s="999"/>
      <c r="AL88" s="999"/>
      <c r="AM88" s="999"/>
      <c r="AN88" s="999"/>
      <c r="AO88" s="999"/>
      <c r="AP88" s="995"/>
      <c r="AQ88" s="995"/>
      <c r="AR88" s="995"/>
      <c r="AS88" s="995"/>
      <c r="AT88" s="995"/>
      <c r="AU88" s="995"/>
      <c r="AV88" s="995"/>
      <c r="AW88" s="995"/>
      <c r="AX88" s="995"/>
      <c r="AY88" s="995"/>
      <c r="AZ88" s="996"/>
      <c r="BA88" s="996"/>
      <c r="BB88" s="996"/>
      <c r="BC88" s="996"/>
      <c r="BD88" s="997"/>
      <c r="BE88" s="241"/>
      <c r="BF88" s="241"/>
      <c r="BG88" s="241"/>
      <c r="BH88" s="241"/>
      <c r="BI88" s="241"/>
      <c r="BJ88" s="241"/>
      <c r="BK88" s="241"/>
      <c r="BL88" s="241"/>
      <c r="BM88" s="241"/>
      <c r="BN88" s="241"/>
      <c r="BO88" s="241"/>
      <c r="BP88" s="241"/>
      <c r="BQ88" s="238">
        <v>82</v>
      </c>
      <c r="BR88" s="243"/>
      <c r="BS88" s="981"/>
      <c r="BT88" s="982"/>
      <c r="BU88" s="982"/>
      <c r="BV88" s="982"/>
      <c r="BW88" s="982"/>
      <c r="BX88" s="982"/>
      <c r="BY88" s="982"/>
      <c r="BZ88" s="982"/>
      <c r="CA88" s="982"/>
      <c r="CB88" s="982"/>
      <c r="CC88" s="982"/>
      <c r="CD88" s="982"/>
      <c r="CE88" s="982"/>
      <c r="CF88" s="982"/>
      <c r="CG88" s="991"/>
      <c r="CH88" s="992"/>
      <c r="CI88" s="993"/>
      <c r="CJ88" s="993"/>
      <c r="CK88" s="993"/>
      <c r="CL88" s="994"/>
      <c r="CM88" s="992"/>
      <c r="CN88" s="993"/>
      <c r="CO88" s="993"/>
      <c r="CP88" s="993"/>
      <c r="CQ88" s="994"/>
      <c r="CR88" s="992"/>
      <c r="CS88" s="993"/>
      <c r="CT88" s="993"/>
      <c r="CU88" s="993"/>
      <c r="CV88" s="994"/>
      <c r="CW88" s="992"/>
      <c r="CX88" s="993"/>
      <c r="CY88" s="993"/>
      <c r="CZ88" s="993"/>
      <c r="DA88" s="994"/>
      <c r="DB88" s="992"/>
      <c r="DC88" s="993"/>
      <c r="DD88" s="993"/>
      <c r="DE88" s="993"/>
      <c r="DF88" s="994"/>
      <c r="DG88" s="992"/>
      <c r="DH88" s="993"/>
      <c r="DI88" s="993"/>
      <c r="DJ88" s="993"/>
      <c r="DK88" s="994"/>
      <c r="DL88" s="992"/>
      <c r="DM88" s="993"/>
      <c r="DN88" s="993"/>
      <c r="DO88" s="993"/>
      <c r="DP88" s="994"/>
      <c r="DQ88" s="992"/>
      <c r="DR88" s="993"/>
      <c r="DS88" s="993"/>
      <c r="DT88" s="993"/>
      <c r="DU88" s="994"/>
      <c r="DV88" s="981"/>
      <c r="DW88" s="982"/>
      <c r="DX88" s="982"/>
      <c r="DY88" s="982"/>
      <c r="DZ88" s="983"/>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81"/>
      <c r="BT89" s="982"/>
      <c r="BU89" s="982"/>
      <c r="BV89" s="982"/>
      <c r="BW89" s="982"/>
      <c r="BX89" s="982"/>
      <c r="BY89" s="982"/>
      <c r="BZ89" s="982"/>
      <c r="CA89" s="982"/>
      <c r="CB89" s="982"/>
      <c r="CC89" s="982"/>
      <c r="CD89" s="982"/>
      <c r="CE89" s="982"/>
      <c r="CF89" s="982"/>
      <c r="CG89" s="991"/>
      <c r="CH89" s="992"/>
      <c r="CI89" s="993"/>
      <c r="CJ89" s="993"/>
      <c r="CK89" s="993"/>
      <c r="CL89" s="994"/>
      <c r="CM89" s="992"/>
      <c r="CN89" s="993"/>
      <c r="CO89" s="993"/>
      <c r="CP89" s="993"/>
      <c r="CQ89" s="994"/>
      <c r="CR89" s="992"/>
      <c r="CS89" s="993"/>
      <c r="CT89" s="993"/>
      <c r="CU89" s="993"/>
      <c r="CV89" s="994"/>
      <c r="CW89" s="992"/>
      <c r="CX89" s="993"/>
      <c r="CY89" s="993"/>
      <c r="CZ89" s="993"/>
      <c r="DA89" s="994"/>
      <c r="DB89" s="992"/>
      <c r="DC89" s="993"/>
      <c r="DD89" s="993"/>
      <c r="DE89" s="993"/>
      <c r="DF89" s="994"/>
      <c r="DG89" s="992"/>
      <c r="DH89" s="993"/>
      <c r="DI89" s="993"/>
      <c r="DJ89" s="993"/>
      <c r="DK89" s="994"/>
      <c r="DL89" s="992"/>
      <c r="DM89" s="993"/>
      <c r="DN89" s="993"/>
      <c r="DO89" s="993"/>
      <c r="DP89" s="994"/>
      <c r="DQ89" s="992"/>
      <c r="DR89" s="993"/>
      <c r="DS89" s="993"/>
      <c r="DT89" s="993"/>
      <c r="DU89" s="994"/>
      <c r="DV89" s="981"/>
      <c r="DW89" s="982"/>
      <c r="DX89" s="982"/>
      <c r="DY89" s="982"/>
      <c r="DZ89" s="983"/>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81"/>
      <c r="BT90" s="982"/>
      <c r="BU90" s="982"/>
      <c r="BV90" s="982"/>
      <c r="BW90" s="982"/>
      <c r="BX90" s="982"/>
      <c r="BY90" s="982"/>
      <c r="BZ90" s="982"/>
      <c r="CA90" s="982"/>
      <c r="CB90" s="982"/>
      <c r="CC90" s="982"/>
      <c r="CD90" s="982"/>
      <c r="CE90" s="982"/>
      <c r="CF90" s="982"/>
      <c r="CG90" s="991"/>
      <c r="CH90" s="992"/>
      <c r="CI90" s="993"/>
      <c r="CJ90" s="993"/>
      <c r="CK90" s="993"/>
      <c r="CL90" s="994"/>
      <c r="CM90" s="992"/>
      <c r="CN90" s="993"/>
      <c r="CO90" s="993"/>
      <c r="CP90" s="993"/>
      <c r="CQ90" s="994"/>
      <c r="CR90" s="992"/>
      <c r="CS90" s="993"/>
      <c r="CT90" s="993"/>
      <c r="CU90" s="993"/>
      <c r="CV90" s="994"/>
      <c r="CW90" s="992"/>
      <c r="CX90" s="993"/>
      <c r="CY90" s="993"/>
      <c r="CZ90" s="993"/>
      <c r="DA90" s="994"/>
      <c r="DB90" s="992"/>
      <c r="DC90" s="993"/>
      <c r="DD90" s="993"/>
      <c r="DE90" s="993"/>
      <c r="DF90" s="994"/>
      <c r="DG90" s="992"/>
      <c r="DH90" s="993"/>
      <c r="DI90" s="993"/>
      <c r="DJ90" s="993"/>
      <c r="DK90" s="994"/>
      <c r="DL90" s="992"/>
      <c r="DM90" s="993"/>
      <c r="DN90" s="993"/>
      <c r="DO90" s="993"/>
      <c r="DP90" s="994"/>
      <c r="DQ90" s="992"/>
      <c r="DR90" s="993"/>
      <c r="DS90" s="993"/>
      <c r="DT90" s="993"/>
      <c r="DU90" s="994"/>
      <c r="DV90" s="981"/>
      <c r="DW90" s="982"/>
      <c r="DX90" s="982"/>
      <c r="DY90" s="982"/>
      <c r="DZ90" s="983"/>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81"/>
      <c r="BT91" s="982"/>
      <c r="BU91" s="982"/>
      <c r="BV91" s="982"/>
      <c r="BW91" s="982"/>
      <c r="BX91" s="982"/>
      <c r="BY91" s="982"/>
      <c r="BZ91" s="982"/>
      <c r="CA91" s="982"/>
      <c r="CB91" s="982"/>
      <c r="CC91" s="982"/>
      <c r="CD91" s="982"/>
      <c r="CE91" s="982"/>
      <c r="CF91" s="982"/>
      <c r="CG91" s="991"/>
      <c r="CH91" s="992"/>
      <c r="CI91" s="993"/>
      <c r="CJ91" s="993"/>
      <c r="CK91" s="993"/>
      <c r="CL91" s="994"/>
      <c r="CM91" s="992"/>
      <c r="CN91" s="993"/>
      <c r="CO91" s="993"/>
      <c r="CP91" s="993"/>
      <c r="CQ91" s="994"/>
      <c r="CR91" s="992"/>
      <c r="CS91" s="993"/>
      <c r="CT91" s="993"/>
      <c r="CU91" s="993"/>
      <c r="CV91" s="994"/>
      <c r="CW91" s="992"/>
      <c r="CX91" s="993"/>
      <c r="CY91" s="993"/>
      <c r="CZ91" s="993"/>
      <c r="DA91" s="994"/>
      <c r="DB91" s="992"/>
      <c r="DC91" s="993"/>
      <c r="DD91" s="993"/>
      <c r="DE91" s="993"/>
      <c r="DF91" s="994"/>
      <c r="DG91" s="992"/>
      <c r="DH91" s="993"/>
      <c r="DI91" s="993"/>
      <c r="DJ91" s="993"/>
      <c r="DK91" s="994"/>
      <c r="DL91" s="992"/>
      <c r="DM91" s="993"/>
      <c r="DN91" s="993"/>
      <c r="DO91" s="993"/>
      <c r="DP91" s="994"/>
      <c r="DQ91" s="992"/>
      <c r="DR91" s="993"/>
      <c r="DS91" s="993"/>
      <c r="DT91" s="993"/>
      <c r="DU91" s="994"/>
      <c r="DV91" s="981"/>
      <c r="DW91" s="982"/>
      <c r="DX91" s="982"/>
      <c r="DY91" s="982"/>
      <c r="DZ91" s="983"/>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81"/>
      <c r="BT92" s="982"/>
      <c r="BU92" s="982"/>
      <c r="BV92" s="982"/>
      <c r="BW92" s="982"/>
      <c r="BX92" s="982"/>
      <c r="BY92" s="982"/>
      <c r="BZ92" s="982"/>
      <c r="CA92" s="982"/>
      <c r="CB92" s="982"/>
      <c r="CC92" s="982"/>
      <c r="CD92" s="982"/>
      <c r="CE92" s="982"/>
      <c r="CF92" s="982"/>
      <c r="CG92" s="991"/>
      <c r="CH92" s="992"/>
      <c r="CI92" s="993"/>
      <c r="CJ92" s="993"/>
      <c r="CK92" s="993"/>
      <c r="CL92" s="994"/>
      <c r="CM92" s="992"/>
      <c r="CN92" s="993"/>
      <c r="CO92" s="993"/>
      <c r="CP92" s="993"/>
      <c r="CQ92" s="994"/>
      <c r="CR92" s="992"/>
      <c r="CS92" s="993"/>
      <c r="CT92" s="993"/>
      <c r="CU92" s="993"/>
      <c r="CV92" s="994"/>
      <c r="CW92" s="992"/>
      <c r="CX92" s="993"/>
      <c r="CY92" s="993"/>
      <c r="CZ92" s="993"/>
      <c r="DA92" s="994"/>
      <c r="DB92" s="992"/>
      <c r="DC92" s="993"/>
      <c r="DD92" s="993"/>
      <c r="DE92" s="993"/>
      <c r="DF92" s="994"/>
      <c r="DG92" s="992"/>
      <c r="DH92" s="993"/>
      <c r="DI92" s="993"/>
      <c r="DJ92" s="993"/>
      <c r="DK92" s="994"/>
      <c r="DL92" s="992"/>
      <c r="DM92" s="993"/>
      <c r="DN92" s="993"/>
      <c r="DO92" s="993"/>
      <c r="DP92" s="994"/>
      <c r="DQ92" s="992"/>
      <c r="DR92" s="993"/>
      <c r="DS92" s="993"/>
      <c r="DT92" s="993"/>
      <c r="DU92" s="994"/>
      <c r="DV92" s="981"/>
      <c r="DW92" s="982"/>
      <c r="DX92" s="982"/>
      <c r="DY92" s="982"/>
      <c r="DZ92" s="983"/>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81"/>
      <c r="BT93" s="982"/>
      <c r="BU93" s="982"/>
      <c r="BV93" s="982"/>
      <c r="BW93" s="982"/>
      <c r="BX93" s="982"/>
      <c r="BY93" s="982"/>
      <c r="BZ93" s="982"/>
      <c r="CA93" s="982"/>
      <c r="CB93" s="982"/>
      <c r="CC93" s="982"/>
      <c r="CD93" s="982"/>
      <c r="CE93" s="982"/>
      <c r="CF93" s="982"/>
      <c r="CG93" s="991"/>
      <c r="CH93" s="992"/>
      <c r="CI93" s="993"/>
      <c r="CJ93" s="993"/>
      <c r="CK93" s="993"/>
      <c r="CL93" s="994"/>
      <c r="CM93" s="992"/>
      <c r="CN93" s="993"/>
      <c r="CO93" s="993"/>
      <c r="CP93" s="993"/>
      <c r="CQ93" s="994"/>
      <c r="CR93" s="992"/>
      <c r="CS93" s="993"/>
      <c r="CT93" s="993"/>
      <c r="CU93" s="993"/>
      <c r="CV93" s="994"/>
      <c r="CW93" s="992"/>
      <c r="CX93" s="993"/>
      <c r="CY93" s="993"/>
      <c r="CZ93" s="993"/>
      <c r="DA93" s="994"/>
      <c r="DB93" s="992"/>
      <c r="DC93" s="993"/>
      <c r="DD93" s="993"/>
      <c r="DE93" s="993"/>
      <c r="DF93" s="994"/>
      <c r="DG93" s="992"/>
      <c r="DH93" s="993"/>
      <c r="DI93" s="993"/>
      <c r="DJ93" s="993"/>
      <c r="DK93" s="994"/>
      <c r="DL93" s="992"/>
      <c r="DM93" s="993"/>
      <c r="DN93" s="993"/>
      <c r="DO93" s="993"/>
      <c r="DP93" s="994"/>
      <c r="DQ93" s="992"/>
      <c r="DR93" s="993"/>
      <c r="DS93" s="993"/>
      <c r="DT93" s="993"/>
      <c r="DU93" s="994"/>
      <c r="DV93" s="981"/>
      <c r="DW93" s="982"/>
      <c r="DX93" s="982"/>
      <c r="DY93" s="982"/>
      <c r="DZ93" s="983"/>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81"/>
      <c r="BT94" s="982"/>
      <c r="BU94" s="982"/>
      <c r="BV94" s="982"/>
      <c r="BW94" s="982"/>
      <c r="BX94" s="982"/>
      <c r="BY94" s="982"/>
      <c r="BZ94" s="982"/>
      <c r="CA94" s="982"/>
      <c r="CB94" s="982"/>
      <c r="CC94" s="982"/>
      <c r="CD94" s="982"/>
      <c r="CE94" s="982"/>
      <c r="CF94" s="982"/>
      <c r="CG94" s="991"/>
      <c r="CH94" s="992"/>
      <c r="CI94" s="993"/>
      <c r="CJ94" s="993"/>
      <c r="CK94" s="993"/>
      <c r="CL94" s="994"/>
      <c r="CM94" s="992"/>
      <c r="CN94" s="993"/>
      <c r="CO94" s="993"/>
      <c r="CP94" s="993"/>
      <c r="CQ94" s="994"/>
      <c r="CR94" s="992"/>
      <c r="CS94" s="993"/>
      <c r="CT94" s="993"/>
      <c r="CU94" s="993"/>
      <c r="CV94" s="994"/>
      <c r="CW94" s="992"/>
      <c r="CX94" s="993"/>
      <c r="CY94" s="993"/>
      <c r="CZ94" s="993"/>
      <c r="DA94" s="994"/>
      <c r="DB94" s="992"/>
      <c r="DC94" s="993"/>
      <c r="DD94" s="993"/>
      <c r="DE94" s="993"/>
      <c r="DF94" s="994"/>
      <c r="DG94" s="992"/>
      <c r="DH94" s="993"/>
      <c r="DI94" s="993"/>
      <c r="DJ94" s="993"/>
      <c r="DK94" s="994"/>
      <c r="DL94" s="992"/>
      <c r="DM94" s="993"/>
      <c r="DN94" s="993"/>
      <c r="DO94" s="993"/>
      <c r="DP94" s="994"/>
      <c r="DQ94" s="992"/>
      <c r="DR94" s="993"/>
      <c r="DS94" s="993"/>
      <c r="DT94" s="993"/>
      <c r="DU94" s="994"/>
      <c r="DV94" s="981"/>
      <c r="DW94" s="982"/>
      <c r="DX94" s="982"/>
      <c r="DY94" s="982"/>
      <c r="DZ94" s="983"/>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81"/>
      <c r="BT95" s="982"/>
      <c r="BU95" s="982"/>
      <c r="BV95" s="982"/>
      <c r="BW95" s="982"/>
      <c r="BX95" s="982"/>
      <c r="BY95" s="982"/>
      <c r="BZ95" s="982"/>
      <c r="CA95" s="982"/>
      <c r="CB95" s="982"/>
      <c r="CC95" s="982"/>
      <c r="CD95" s="982"/>
      <c r="CE95" s="982"/>
      <c r="CF95" s="982"/>
      <c r="CG95" s="991"/>
      <c r="CH95" s="992"/>
      <c r="CI95" s="993"/>
      <c r="CJ95" s="993"/>
      <c r="CK95" s="993"/>
      <c r="CL95" s="994"/>
      <c r="CM95" s="992"/>
      <c r="CN95" s="993"/>
      <c r="CO95" s="993"/>
      <c r="CP95" s="993"/>
      <c r="CQ95" s="994"/>
      <c r="CR95" s="992"/>
      <c r="CS95" s="993"/>
      <c r="CT95" s="993"/>
      <c r="CU95" s="993"/>
      <c r="CV95" s="994"/>
      <c r="CW95" s="992"/>
      <c r="CX95" s="993"/>
      <c r="CY95" s="993"/>
      <c r="CZ95" s="993"/>
      <c r="DA95" s="994"/>
      <c r="DB95" s="992"/>
      <c r="DC95" s="993"/>
      <c r="DD95" s="993"/>
      <c r="DE95" s="993"/>
      <c r="DF95" s="994"/>
      <c r="DG95" s="992"/>
      <c r="DH95" s="993"/>
      <c r="DI95" s="993"/>
      <c r="DJ95" s="993"/>
      <c r="DK95" s="994"/>
      <c r="DL95" s="992"/>
      <c r="DM95" s="993"/>
      <c r="DN95" s="993"/>
      <c r="DO95" s="993"/>
      <c r="DP95" s="994"/>
      <c r="DQ95" s="992"/>
      <c r="DR95" s="993"/>
      <c r="DS95" s="993"/>
      <c r="DT95" s="993"/>
      <c r="DU95" s="994"/>
      <c r="DV95" s="981"/>
      <c r="DW95" s="982"/>
      <c r="DX95" s="982"/>
      <c r="DY95" s="982"/>
      <c r="DZ95" s="983"/>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81"/>
      <c r="BT96" s="982"/>
      <c r="BU96" s="982"/>
      <c r="BV96" s="982"/>
      <c r="BW96" s="982"/>
      <c r="BX96" s="982"/>
      <c r="BY96" s="982"/>
      <c r="BZ96" s="982"/>
      <c r="CA96" s="982"/>
      <c r="CB96" s="982"/>
      <c r="CC96" s="982"/>
      <c r="CD96" s="982"/>
      <c r="CE96" s="982"/>
      <c r="CF96" s="982"/>
      <c r="CG96" s="991"/>
      <c r="CH96" s="992"/>
      <c r="CI96" s="993"/>
      <c r="CJ96" s="993"/>
      <c r="CK96" s="993"/>
      <c r="CL96" s="994"/>
      <c r="CM96" s="992"/>
      <c r="CN96" s="993"/>
      <c r="CO96" s="993"/>
      <c r="CP96" s="993"/>
      <c r="CQ96" s="994"/>
      <c r="CR96" s="992"/>
      <c r="CS96" s="993"/>
      <c r="CT96" s="993"/>
      <c r="CU96" s="993"/>
      <c r="CV96" s="994"/>
      <c r="CW96" s="992"/>
      <c r="CX96" s="993"/>
      <c r="CY96" s="993"/>
      <c r="CZ96" s="993"/>
      <c r="DA96" s="994"/>
      <c r="DB96" s="992"/>
      <c r="DC96" s="993"/>
      <c r="DD96" s="993"/>
      <c r="DE96" s="993"/>
      <c r="DF96" s="994"/>
      <c r="DG96" s="992"/>
      <c r="DH96" s="993"/>
      <c r="DI96" s="993"/>
      <c r="DJ96" s="993"/>
      <c r="DK96" s="994"/>
      <c r="DL96" s="992"/>
      <c r="DM96" s="993"/>
      <c r="DN96" s="993"/>
      <c r="DO96" s="993"/>
      <c r="DP96" s="994"/>
      <c r="DQ96" s="992"/>
      <c r="DR96" s="993"/>
      <c r="DS96" s="993"/>
      <c r="DT96" s="993"/>
      <c r="DU96" s="994"/>
      <c r="DV96" s="981"/>
      <c r="DW96" s="982"/>
      <c r="DX96" s="982"/>
      <c r="DY96" s="982"/>
      <c r="DZ96" s="983"/>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81"/>
      <c r="BT97" s="982"/>
      <c r="BU97" s="982"/>
      <c r="BV97" s="982"/>
      <c r="BW97" s="982"/>
      <c r="BX97" s="982"/>
      <c r="BY97" s="982"/>
      <c r="BZ97" s="982"/>
      <c r="CA97" s="982"/>
      <c r="CB97" s="982"/>
      <c r="CC97" s="982"/>
      <c r="CD97" s="982"/>
      <c r="CE97" s="982"/>
      <c r="CF97" s="982"/>
      <c r="CG97" s="991"/>
      <c r="CH97" s="992"/>
      <c r="CI97" s="993"/>
      <c r="CJ97" s="993"/>
      <c r="CK97" s="993"/>
      <c r="CL97" s="994"/>
      <c r="CM97" s="992"/>
      <c r="CN97" s="993"/>
      <c r="CO97" s="993"/>
      <c r="CP97" s="993"/>
      <c r="CQ97" s="994"/>
      <c r="CR97" s="992"/>
      <c r="CS97" s="993"/>
      <c r="CT97" s="993"/>
      <c r="CU97" s="993"/>
      <c r="CV97" s="994"/>
      <c r="CW97" s="992"/>
      <c r="CX97" s="993"/>
      <c r="CY97" s="993"/>
      <c r="CZ97" s="993"/>
      <c r="DA97" s="994"/>
      <c r="DB97" s="992"/>
      <c r="DC97" s="993"/>
      <c r="DD97" s="993"/>
      <c r="DE97" s="993"/>
      <c r="DF97" s="994"/>
      <c r="DG97" s="992"/>
      <c r="DH97" s="993"/>
      <c r="DI97" s="993"/>
      <c r="DJ97" s="993"/>
      <c r="DK97" s="994"/>
      <c r="DL97" s="992"/>
      <c r="DM97" s="993"/>
      <c r="DN97" s="993"/>
      <c r="DO97" s="993"/>
      <c r="DP97" s="994"/>
      <c r="DQ97" s="992"/>
      <c r="DR97" s="993"/>
      <c r="DS97" s="993"/>
      <c r="DT97" s="993"/>
      <c r="DU97" s="994"/>
      <c r="DV97" s="981"/>
      <c r="DW97" s="982"/>
      <c r="DX97" s="982"/>
      <c r="DY97" s="982"/>
      <c r="DZ97" s="983"/>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81"/>
      <c r="BT98" s="982"/>
      <c r="BU98" s="982"/>
      <c r="BV98" s="982"/>
      <c r="BW98" s="982"/>
      <c r="BX98" s="982"/>
      <c r="BY98" s="982"/>
      <c r="BZ98" s="982"/>
      <c r="CA98" s="982"/>
      <c r="CB98" s="982"/>
      <c r="CC98" s="982"/>
      <c r="CD98" s="982"/>
      <c r="CE98" s="982"/>
      <c r="CF98" s="982"/>
      <c r="CG98" s="991"/>
      <c r="CH98" s="992"/>
      <c r="CI98" s="993"/>
      <c r="CJ98" s="993"/>
      <c r="CK98" s="993"/>
      <c r="CL98" s="994"/>
      <c r="CM98" s="992"/>
      <c r="CN98" s="993"/>
      <c r="CO98" s="993"/>
      <c r="CP98" s="993"/>
      <c r="CQ98" s="994"/>
      <c r="CR98" s="992"/>
      <c r="CS98" s="993"/>
      <c r="CT98" s="993"/>
      <c r="CU98" s="993"/>
      <c r="CV98" s="994"/>
      <c r="CW98" s="992"/>
      <c r="CX98" s="993"/>
      <c r="CY98" s="993"/>
      <c r="CZ98" s="993"/>
      <c r="DA98" s="994"/>
      <c r="DB98" s="992"/>
      <c r="DC98" s="993"/>
      <c r="DD98" s="993"/>
      <c r="DE98" s="993"/>
      <c r="DF98" s="994"/>
      <c r="DG98" s="992"/>
      <c r="DH98" s="993"/>
      <c r="DI98" s="993"/>
      <c r="DJ98" s="993"/>
      <c r="DK98" s="994"/>
      <c r="DL98" s="992"/>
      <c r="DM98" s="993"/>
      <c r="DN98" s="993"/>
      <c r="DO98" s="993"/>
      <c r="DP98" s="994"/>
      <c r="DQ98" s="992"/>
      <c r="DR98" s="993"/>
      <c r="DS98" s="993"/>
      <c r="DT98" s="993"/>
      <c r="DU98" s="994"/>
      <c r="DV98" s="981"/>
      <c r="DW98" s="982"/>
      <c r="DX98" s="982"/>
      <c r="DY98" s="982"/>
      <c r="DZ98" s="983"/>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81"/>
      <c r="BT99" s="982"/>
      <c r="BU99" s="982"/>
      <c r="BV99" s="982"/>
      <c r="BW99" s="982"/>
      <c r="BX99" s="982"/>
      <c r="BY99" s="982"/>
      <c r="BZ99" s="982"/>
      <c r="CA99" s="982"/>
      <c r="CB99" s="982"/>
      <c r="CC99" s="982"/>
      <c r="CD99" s="982"/>
      <c r="CE99" s="982"/>
      <c r="CF99" s="982"/>
      <c r="CG99" s="991"/>
      <c r="CH99" s="992"/>
      <c r="CI99" s="993"/>
      <c r="CJ99" s="993"/>
      <c r="CK99" s="993"/>
      <c r="CL99" s="994"/>
      <c r="CM99" s="992"/>
      <c r="CN99" s="993"/>
      <c r="CO99" s="993"/>
      <c r="CP99" s="993"/>
      <c r="CQ99" s="994"/>
      <c r="CR99" s="992"/>
      <c r="CS99" s="993"/>
      <c r="CT99" s="993"/>
      <c r="CU99" s="993"/>
      <c r="CV99" s="994"/>
      <c r="CW99" s="992"/>
      <c r="CX99" s="993"/>
      <c r="CY99" s="993"/>
      <c r="CZ99" s="993"/>
      <c r="DA99" s="994"/>
      <c r="DB99" s="992"/>
      <c r="DC99" s="993"/>
      <c r="DD99" s="993"/>
      <c r="DE99" s="993"/>
      <c r="DF99" s="994"/>
      <c r="DG99" s="992"/>
      <c r="DH99" s="993"/>
      <c r="DI99" s="993"/>
      <c r="DJ99" s="993"/>
      <c r="DK99" s="994"/>
      <c r="DL99" s="992"/>
      <c r="DM99" s="993"/>
      <c r="DN99" s="993"/>
      <c r="DO99" s="993"/>
      <c r="DP99" s="994"/>
      <c r="DQ99" s="992"/>
      <c r="DR99" s="993"/>
      <c r="DS99" s="993"/>
      <c r="DT99" s="993"/>
      <c r="DU99" s="994"/>
      <c r="DV99" s="981"/>
      <c r="DW99" s="982"/>
      <c r="DX99" s="982"/>
      <c r="DY99" s="982"/>
      <c r="DZ99" s="983"/>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81"/>
      <c r="BT100" s="982"/>
      <c r="BU100" s="982"/>
      <c r="BV100" s="982"/>
      <c r="BW100" s="982"/>
      <c r="BX100" s="982"/>
      <c r="BY100" s="982"/>
      <c r="BZ100" s="982"/>
      <c r="CA100" s="982"/>
      <c r="CB100" s="982"/>
      <c r="CC100" s="982"/>
      <c r="CD100" s="982"/>
      <c r="CE100" s="982"/>
      <c r="CF100" s="982"/>
      <c r="CG100" s="991"/>
      <c r="CH100" s="992"/>
      <c r="CI100" s="993"/>
      <c r="CJ100" s="993"/>
      <c r="CK100" s="993"/>
      <c r="CL100" s="994"/>
      <c r="CM100" s="992"/>
      <c r="CN100" s="993"/>
      <c r="CO100" s="993"/>
      <c r="CP100" s="993"/>
      <c r="CQ100" s="994"/>
      <c r="CR100" s="992"/>
      <c r="CS100" s="993"/>
      <c r="CT100" s="993"/>
      <c r="CU100" s="993"/>
      <c r="CV100" s="994"/>
      <c r="CW100" s="992"/>
      <c r="CX100" s="993"/>
      <c r="CY100" s="993"/>
      <c r="CZ100" s="993"/>
      <c r="DA100" s="994"/>
      <c r="DB100" s="992"/>
      <c r="DC100" s="993"/>
      <c r="DD100" s="993"/>
      <c r="DE100" s="993"/>
      <c r="DF100" s="994"/>
      <c r="DG100" s="992"/>
      <c r="DH100" s="993"/>
      <c r="DI100" s="993"/>
      <c r="DJ100" s="993"/>
      <c r="DK100" s="994"/>
      <c r="DL100" s="992"/>
      <c r="DM100" s="993"/>
      <c r="DN100" s="993"/>
      <c r="DO100" s="993"/>
      <c r="DP100" s="994"/>
      <c r="DQ100" s="992"/>
      <c r="DR100" s="993"/>
      <c r="DS100" s="993"/>
      <c r="DT100" s="993"/>
      <c r="DU100" s="994"/>
      <c r="DV100" s="981"/>
      <c r="DW100" s="982"/>
      <c r="DX100" s="982"/>
      <c r="DY100" s="982"/>
      <c r="DZ100" s="983"/>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81"/>
      <c r="BT101" s="982"/>
      <c r="BU101" s="982"/>
      <c r="BV101" s="982"/>
      <c r="BW101" s="982"/>
      <c r="BX101" s="982"/>
      <c r="BY101" s="982"/>
      <c r="BZ101" s="982"/>
      <c r="CA101" s="982"/>
      <c r="CB101" s="982"/>
      <c r="CC101" s="982"/>
      <c r="CD101" s="982"/>
      <c r="CE101" s="982"/>
      <c r="CF101" s="982"/>
      <c r="CG101" s="991"/>
      <c r="CH101" s="992"/>
      <c r="CI101" s="993"/>
      <c r="CJ101" s="993"/>
      <c r="CK101" s="993"/>
      <c r="CL101" s="994"/>
      <c r="CM101" s="992"/>
      <c r="CN101" s="993"/>
      <c r="CO101" s="993"/>
      <c r="CP101" s="993"/>
      <c r="CQ101" s="994"/>
      <c r="CR101" s="992"/>
      <c r="CS101" s="993"/>
      <c r="CT101" s="993"/>
      <c r="CU101" s="993"/>
      <c r="CV101" s="994"/>
      <c r="CW101" s="992"/>
      <c r="CX101" s="993"/>
      <c r="CY101" s="993"/>
      <c r="CZ101" s="993"/>
      <c r="DA101" s="994"/>
      <c r="DB101" s="992"/>
      <c r="DC101" s="993"/>
      <c r="DD101" s="993"/>
      <c r="DE101" s="993"/>
      <c r="DF101" s="994"/>
      <c r="DG101" s="992"/>
      <c r="DH101" s="993"/>
      <c r="DI101" s="993"/>
      <c r="DJ101" s="993"/>
      <c r="DK101" s="994"/>
      <c r="DL101" s="992"/>
      <c r="DM101" s="993"/>
      <c r="DN101" s="993"/>
      <c r="DO101" s="993"/>
      <c r="DP101" s="994"/>
      <c r="DQ101" s="992"/>
      <c r="DR101" s="993"/>
      <c r="DS101" s="993"/>
      <c r="DT101" s="993"/>
      <c r="DU101" s="994"/>
      <c r="DV101" s="981"/>
      <c r="DW101" s="982"/>
      <c r="DX101" s="982"/>
      <c r="DY101" s="982"/>
      <c r="DZ101" s="983"/>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396</v>
      </c>
      <c r="BR102" s="973" t="s">
        <v>430</v>
      </c>
      <c r="BS102" s="974"/>
      <c r="BT102" s="974"/>
      <c r="BU102" s="974"/>
      <c r="BV102" s="974"/>
      <c r="BW102" s="974"/>
      <c r="BX102" s="974"/>
      <c r="BY102" s="974"/>
      <c r="BZ102" s="974"/>
      <c r="CA102" s="974"/>
      <c r="CB102" s="974"/>
      <c r="CC102" s="974"/>
      <c r="CD102" s="974"/>
      <c r="CE102" s="974"/>
      <c r="CF102" s="974"/>
      <c r="CG102" s="984"/>
      <c r="CH102" s="985"/>
      <c r="CI102" s="986"/>
      <c r="CJ102" s="986"/>
      <c r="CK102" s="986"/>
      <c r="CL102" s="987"/>
      <c r="CM102" s="985"/>
      <c r="CN102" s="986"/>
      <c r="CO102" s="986"/>
      <c r="CP102" s="986"/>
      <c r="CQ102" s="987"/>
      <c r="CR102" s="988"/>
      <c r="CS102" s="989"/>
      <c r="CT102" s="989"/>
      <c r="CU102" s="989"/>
      <c r="CV102" s="990"/>
      <c r="CW102" s="988"/>
      <c r="CX102" s="989"/>
      <c r="CY102" s="989"/>
      <c r="CZ102" s="989"/>
      <c r="DA102" s="990"/>
      <c r="DB102" s="988"/>
      <c r="DC102" s="989"/>
      <c r="DD102" s="989"/>
      <c r="DE102" s="989"/>
      <c r="DF102" s="990"/>
      <c r="DG102" s="988"/>
      <c r="DH102" s="989"/>
      <c r="DI102" s="989"/>
      <c r="DJ102" s="989"/>
      <c r="DK102" s="990"/>
      <c r="DL102" s="988"/>
      <c r="DM102" s="989"/>
      <c r="DN102" s="989"/>
      <c r="DO102" s="989"/>
      <c r="DP102" s="990"/>
      <c r="DQ102" s="988"/>
      <c r="DR102" s="989"/>
      <c r="DS102" s="989"/>
      <c r="DT102" s="989"/>
      <c r="DU102" s="990"/>
      <c r="DV102" s="973"/>
      <c r="DW102" s="974"/>
      <c r="DX102" s="974"/>
      <c r="DY102" s="974"/>
      <c r="DZ102" s="975"/>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76" t="s">
        <v>431</v>
      </c>
      <c r="BR103" s="976"/>
      <c r="BS103" s="976"/>
      <c r="BT103" s="976"/>
      <c r="BU103" s="976"/>
      <c r="BV103" s="976"/>
      <c r="BW103" s="976"/>
      <c r="BX103" s="976"/>
      <c r="BY103" s="976"/>
      <c r="BZ103" s="976"/>
      <c r="CA103" s="976"/>
      <c r="CB103" s="976"/>
      <c r="CC103" s="976"/>
      <c r="CD103" s="976"/>
      <c r="CE103" s="976"/>
      <c r="CF103" s="976"/>
      <c r="CG103" s="976"/>
      <c r="CH103" s="976"/>
      <c r="CI103" s="976"/>
      <c r="CJ103" s="976"/>
      <c r="CK103" s="976"/>
      <c r="CL103" s="976"/>
      <c r="CM103" s="976"/>
      <c r="CN103" s="976"/>
      <c r="CO103" s="976"/>
      <c r="CP103" s="976"/>
      <c r="CQ103" s="976"/>
      <c r="CR103" s="976"/>
      <c r="CS103" s="976"/>
      <c r="CT103" s="976"/>
      <c r="CU103" s="976"/>
      <c r="CV103" s="976"/>
      <c r="CW103" s="976"/>
      <c r="CX103" s="976"/>
      <c r="CY103" s="976"/>
      <c r="CZ103" s="976"/>
      <c r="DA103" s="976"/>
      <c r="DB103" s="976"/>
      <c r="DC103" s="976"/>
      <c r="DD103" s="976"/>
      <c r="DE103" s="976"/>
      <c r="DF103" s="976"/>
      <c r="DG103" s="976"/>
      <c r="DH103" s="976"/>
      <c r="DI103" s="976"/>
      <c r="DJ103" s="976"/>
      <c r="DK103" s="976"/>
      <c r="DL103" s="976"/>
      <c r="DM103" s="976"/>
      <c r="DN103" s="976"/>
      <c r="DO103" s="976"/>
      <c r="DP103" s="976"/>
      <c r="DQ103" s="976"/>
      <c r="DR103" s="976"/>
      <c r="DS103" s="976"/>
      <c r="DT103" s="976"/>
      <c r="DU103" s="976"/>
      <c r="DV103" s="976"/>
      <c r="DW103" s="976"/>
      <c r="DX103" s="976"/>
      <c r="DY103" s="976"/>
      <c r="DZ103" s="976"/>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77" t="s">
        <v>432</v>
      </c>
      <c r="BR104" s="977"/>
      <c r="BS104" s="977"/>
      <c r="BT104" s="977"/>
      <c r="BU104" s="977"/>
      <c r="BV104" s="977"/>
      <c r="BW104" s="977"/>
      <c r="BX104" s="977"/>
      <c r="BY104" s="977"/>
      <c r="BZ104" s="977"/>
      <c r="CA104" s="977"/>
      <c r="CB104" s="977"/>
      <c r="CC104" s="977"/>
      <c r="CD104" s="977"/>
      <c r="CE104" s="977"/>
      <c r="CF104" s="977"/>
      <c r="CG104" s="977"/>
      <c r="CH104" s="977"/>
      <c r="CI104" s="977"/>
      <c r="CJ104" s="977"/>
      <c r="CK104" s="977"/>
      <c r="CL104" s="977"/>
      <c r="CM104" s="977"/>
      <c r="CN104" s="977"/>
      <c r="CO104" s="977"/>
      <c r="CP104" s="977"/>
      <c r="CQ104" s="977"/>
      <c r="CR104" s="977"/>
      <c r="CS104" s="977"/>
      <c r="CT104" s="977"/>
      <c r="CU104" s="977"/>
      <c r="CV104" s="977"/>
      <c r="CW104" s="977"/>
      <c r="CX104" s="977"/>
      <c r="CY104" s="977"/>
      <c r="CZ104" s="977"/>
      <c r="DA104" s="977"/>
      <c r="DB104" s="977"/>
      <c r="DC104" s="977"/>
      <c r="DD104" s="977"/>
      <c r="DE104" s="977"/>
      <c r="DF104" s="977"/>
      <c r="DG104" s="977"/>
      <c r="DH104" s="977"/>
      <c r="DI104" s="977"/>
      <c r="DJ104" s="977"/>
      <c r="DK104" s="977"/>
      <c r="DL104" s="977"/>
      <c r="DM104" s="977"/>
      <c r="DN104" s="977"/>
      <c r="DO104" s="977"/>
      <c r="DP104" s="977"/>
      <c r="DQ104" s="977"/>
      <c r="DR104" s="977"/>
      <c r="DS104" s="977"/>
      <c r="DT104" s="977"/>
      <c r="DU104" s="977"/>
      <c r="DV104" s="977"/>
      <c r="DW104" s="977"/>
      <c r="DX104" s="977"/>
      <c r="DY104" s="977"/>
      <c r="DZ104" s="977"/>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433</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434</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78" t="s">
        <v>435</v>
      </c>
      <c r="B108" s="979"/>
      <c r="C108" s="979"/>
      <c r="D108" s="979"/>
      <c r="E108" s="979"/>
      <c r="F108" s="979"/>
      <c r="G108" s="979"/>
      <c r="H108" s="979"/>
      <c r="I108" s="979"/>
      <c r="J108" s="979"/>
      <c r="K108" s="979"/>
      <c r="L108" s="979"/>
      <c r="M108" s="979"/>
      <c r="N108" s="979"/>
      <c r="O108" s="979"/>
      <c r="P108" s="979"/>
      <c r="Q108" s="979"/>
      <c r="R108" s="979"/>
      <c r="S108" s="979"/>
      <c r="T108" s="979"/>
      <c r="U108" s="979"/>
      <c r="V108" s="979"/>
      <c r="W108" s="979"/>
      <c r="X108" s="979"/>
      <c r="Y108" s="979"/>
      <c r="Z108" s="979"/>
      <c r="AA108" s="979"/>
      <c r="AB108" s="979"/>
      <c r="AC108" s="979"/>
      <c r="AD108" s="979"/>
      <c r="AE108" s="979"/>
      <c r="AF108" s="979"/>
      <c r="AG108" s="979"/>
      <c r="AH108" s="979"/>
      <c r="AI108" s="979"/>
      <c r="AJ108" s="979"/>
      <c r="AK108" s="979"/>
      <c r="AL108" s="979"/>
      <c r="AM108" s="979"/>
      <c r="AN108" s="979"/>
      <c r="AO108" s="979"/>
      <c r="AP108" s="979"/>
      <c r="AQ108" s="979"/>
      <c r="AR108" s="979"/>
      <c r="AS108" s="979"/>
      <c r="AT108" s="980"/>
      <c r="AU108" s="978" t="s">
        <v>436</v>
      </c>
      <c r="AV108" s="979"/>
      <c r="AW108" s="979"/>
      <c r="AX108" s="979"/>
      <c r="AY108" s="979"/>
      <c r="AZ108" s="979"/>
      <c r="BA108" s="979"/>
      <c r="BB108" s="979"/>
      <c r="BC108" s="979"/>
      <c r="BD108" s="979"/>
      <c r="BE108" s="979"/>
      <c r="BF108" s="979"/>
      <c r="BG108" s="979"/>
      <c r="BH108" s="979"/>
      <c r="BI108" s="979"/>
      <c r="BJ108" s="979"/>
      <c r="BK108" s="979"/>
      <c r="BL108" s="979"/>
      <c r="BM108" s="979"/>
      <c r="BN108" s="979"/>
      <c r="BO108" s="979"/>
      <c r="BP108" s="979"/>
      <c r="BQ108" s="979"/>
      <c r="BR108" s="979"/>
      <c r="BS108" s="979"/>
      <c r="BT108" s="979"/>
      <c r="BU108" s="979"/>
      <c r="BV108" s="979"/>
      <c r="BW108" s="979"/>
      <c r="BX108" s="979"/>
      <c r="BY108" s="979"/>
      <c r="BZ108" s="979"/>
      <c r="CA108" s="979"/>
      <c r="CB108" s="979"/>
      <c r="CC108" s="979"/>
      <c r="CD108" s="979"/>
      <c r="CE108" s="979"/>
      <c r="CF108" s="979"/>
      <c r="CG108" s="979"/>
      <c r="CH108" s="979"/>
      <c r="CI108" s="979"/>
      <c r="CJ108" s="979"/>
      <c r="CK108" s="979"/>
      <c r="CL108" s="979"/>
      <c r="CM108" s="979"/>
      <c r="CN108" s="979"/>
      <c r="CO108" s="979"/>
      <c r="CP108" s="979"/>
      <c r="CQ108" s="979"/>
      <c r="CR108" s="979"/>
      <c r="CS108" s="979"/>
      <c r="CT108" s="979"/>
      <c r="CU108" s="979"/>
      <c r="CV108" s="979"/>
      <c r="CW108" s="979"/>
      <c r="CX108" s="979"/>
      <c r="CY108" s="979"/>
      <c r="CZ108" s="979"/>
      <c r="DA108" s="979"/>
      <c r="DB108" s="979"/>
      <c r="DC108" s="979"/>
      <c r="DD108" s="979"/>
      <c r="DE108" s="979"/>
      <c r="DF108" s="979"/>
      <c r="DG108" s="979"/>
      <c r="DH108" s="979"/>
      <c r="DI108" s="979"/>
      <c r="DJ108" s="979"/>
      <c r="DK108" s="979"/>
      <c r="DL108" s="979"/>
      <c r="DM108" s="979"/>
      <c r="DN108" s="979"/>
      <c r="DO108" s="979"/>
      <c r="DP108" s="979"/>
      <c r="DQ108" s="979"/>
      <c r="DR108" s="979"/>
      <c r="DS108" s="979"/>
      <c r="DT108" s="979"/>
      <c r="DU108" s="979"/>
      <c r="DV108" s="979"/>
      <c r="DW108" s="979"/>
      <c r="DX108" s="979"/>
      <c r="DY108" s="979"/>
      <c r="DZ108" s="980"/>
    </row>
    <row r="109" spans="1:131" s="230" customFormat="1" ht="26.25" customHeight="1" x14ac:dyDescent="0.15">
      <c r="A109" s="931" t="s">
        <v>437</v>
      </c>
      <c r="B109" s="932"/>
      <c r="C109" s="932"/>
      <c r="D109" s="932"/>
      <c r="E109" s="932"/>
      <c r="F109" s="932"/>
      <c r="G109" s="932"/>
      <c r="H109" s="932"/>
      <c r="I109" s="932"/>
      <c r="J109" s="932"/>
      <c r="K109" s="932"/>
      <c r="L109" s="932"/>
      <c r="M109" s="932"/>
      <c r="N109" s="932"/>
      <c r="O109" s="932"/>
      <c r="P109" s="932"/>
      <c r="Q109" s="932"/>
      <c r="R109" s="932"/>
      <c r="S109" s="932"/>
      <c r="T109" s="932"/>
      <c r="U109" s="932"/>
      <c r="V109" s="932"/>
      <c r="W109" s="932"/>
      <c r="X109" s="932"/>
      <c r="Y109" s="932"/>
      <c r="Z109" s="933"/>
      <c r="AA109" s="934" t="s">
        <v>438</v>
      </c>
      <c r="AB109" s="932"/>
      <c r="AC109" s="932"/>
      <c r="AD109" s="932"/>
      <c r="AE109" s="933"/>
      <c r="AF109" s="934" t="s">
        <v>439</v>
      </c>
      <c r="AG109" s="932"/>
      <c r="AH109" s="932"/>
      <c r="AI109" s="932"/>
      <c r="AJ109" s="933"/>
      <c r="AK109" s="934" t="s">
        <v>309</v>
      </c>
      <c r="AL109" s="932"/>
      <c r="AM109" s="932"/>
      <c r="AN109" s="932"/>
      <c r="AO109" s="933"/>
      <c r="AP109" s="934" t="s">
        <v>440</v>
      </c>
      <c r="AQ109" s="932"/>
      <c r="AR109" s="932"/>
      <c r="AS109" s="932"/>
      <c r="AT109" s="965"/>
      <c r="AU109" s="931" t="s">
        <v>437</v>
      </c>
      <c r="AV109" s="932"/>
      <c r="AW109" s="932"/>
      <c r="AX109" s="932"/>
      <c r="AY109" s="932"/>
      <c r="AZ109" s="932"/>
      <c r="BA109" s="932"/>
      <c r="BB109" s="932"/>
      <c r="BC109" s="932"/>
      <c r="BD109" s="932"/>
      <c r="BE109" s="932"/>
      <c r="BF109" s="932"/>
      <c r="BG109" s="932"/>
      <c r="BH109" s="932"/>
      <c r="BI109" s="932"/>
      <c r="BJ109" s="932"/>
      <c r="BK109" s="932"/>
      <c r="BL109" s="932"/>
      <c r="BM109" s="932"/>
      <c r="BN109" s="932"/>
      <c r="BO109" s="932"/>
      <c r="BP109" s="933"/>
      <c r="BQ109" s="934" t="s">
        <v>438</v>
      </c>
      <c r="BR109" s="932"/>
      <c r="BS109" s="932"/>
      <c r="BT109" s="932"/>
      <c r="BU109" s="933"/>
      <c r="BV109" s="934" t="s">
        <v>439</v>
      </c>
      <c r="BW109" s="932"/>
      <c r="BX109" s="932"/>
      <c r="BY109" s="932"/>
      <c r="BZ109" s="933"/>
      <c r="CA109" s="934" t="s">
        <v>309</v>
      </c>
      <c r="CB109" s="932"/>
      <c r="CC109" s="932"/>
      <c r="CD109" s="932"/>
      <c r="CE109" s="933"/>
      <c r="CF109" s="972" t="s">
        <v>440</v>
      </c>
      <c r="CG109" s="972"/>
      <c r="CH109" s="972"/>
      <c r="CI109" s="972"/>
      <c r="CJ109" s="972"/>
      <c r="CK109" s="934" t="s">
        <v>441</v>
      </c>
      <c r="CL109" s="932"/>
      <c r="CM109" s="932"/>
      <c r="CN109" s="932"/>
      <c r="CO109" s="932"/>
      <c r="CP109" s="932"/>
      <c r="CQ109" s="932"/>
      <c r="CR109" s="932"/>
      <c r="CS109" s="932"/>
      <c r="CT109" s="932"/>
      <c r="CU109" s="932"/>
      <c r="CV109" s="932"/>
      <c r="CW109" s="932"/>
      <c r="CX109" s="932"/>
      <c r="CY109" s="932"/>
      <c r="CZ109" s="932"/>
      <c r="DA109" s="932"/>
      <c r="DB109" s="932"/>
      <c r="DC109" s="932"/>
      <c r="DD109" s="932"/>
      <c r="DE109" s="932"/>
      <c r="DF109" s="933"/>
      <c r="DG109" s="934" t="s">
        <v>438</v>
      </c>
      <c r="DH109" s="932"/>
      <c r="DI109" s="932"/>
      <c r="DJ109" s="932"/>
      <c r="DK109" s="933"/>
      <c r="DL109" s="934" t="s">
        <v>439</v>
      </c>
      <c r="DM109" s="932"/>
      <c r="DN109" s="932"/>
      <c r="DO109" s="932"/>
      <c r="DP109" s="933"/>
      <c r="DQ109" s="934" t="s">
        <v>309</v>
      </c>
      <c r="DR109" s="932"/>
      <c r="DS109" s="932"/>
      <c r="DT109" s="932"/>
      <c r="DU109" s="933"/>
      <c r="DV109" s="934" t="s">
        <v>440</v>
      </c>
      <c r="DW109" s="932"/>
      <c r="DX109" s="932"/>
      <c r="DY109" s="932"/>
      <c r="DZ109" s="965"/>
    </row>
    <row r="110" spans="1:131" s="230" customFormat="1" ht="26.25" customHeight="1" x14ac:dyDescent="0.15">
      <c r="A110" s="843" t="s">
        <v>442</v>
      </c>
      <c r="B110" s="844"/>
      <c r="C110" s="844"/>
      <c r="D110" s="844"/>
      <c r="E110" s="844"/>
      <c r="F110" s="844"/>
      <c r="G110" s="844"/>
      <c r="H110" s="844"/>
      <c r="I110" s="844"/>
      <c r="J110" s="844"/>
      <c r="K110" s="844"/>
      <c r="L110" s="844"/>
      <c r="M110" s="844"/>
      <c r="N110" s="844"/>
      <c r="O110" s="844"/>
      <c r="P110" s="844"/>
      <c r="Q110" s="844"/>
      <c r="R110" s="844"/>
      <c r="S110" s="844"/>
      <c r="T110" s="844"/>
      <c r="U110" s="844"/>
      <c r="V110" s="844"/>
      <c r="W110" s="844"/>
      <c r="X110" s="844"/>
      <c r="Y110" s="844"/>
      <c r="Z110" s="845"/>
      <c r="AA110" s="924">
        <v>10175255</v>
      </c>
      <c r="AB110" s="925"/>
      <c r="AC110" s="925"/>
      <c r="AD110" s="925"/>
      <c r="AE110" s="926"/>
      <c r="AF110" s="927">
        <v>9966124</v>
      </c>
      <c r="AG110" s="925"/>
      <c r="AH110" s="925"/>
      <c r="AI110" s="925"/>
      <c r="AJ110" s="926"/>
      <c r="AK110" s="927">
        <v>9656980</v>
      </c>
      <c r="AL110" s="925"/>
      <c r="AM110" s="925"/>
      <c r="AN110" s="925"/>
      <c r="AO110" s="926"/>
      <c r="AP110" s="928">
        <v>25.9</v>
      </c>
      <c r="AQ110" s="929"/>
      <c r="AR110" s="929"/>
      <c r="AS110" s="929"/>
      <c r="AT110" s="930"/>
      <c r="AU110" s="966" t="s">
        <v>75</v>
      </c>
      <c r="AV110" s="967"/>
      <c r="AW110" s="967"/>
      <c r="AX110" s="967"/>
      <c r="AY110" s="967"/>
      <c r="AZ110" s="896" t="s">
        <v>443</v>
      </c>
      <c r="BA110" s="844"/>
      <c r="BB110" s="844"/>
      <c r="BC110" s="844"/>
      <c r="BD110" s="844"/>
      <c r="BE110" s="844"/>
      <c r="BF110" s="844"/>
      <c r="BG110" s="844"/>
      <c r="BH110" s="844"/>
      <c r="BI110" s="844"/>
      <c r="BJ110" s="844"/>
      <c r="BK110" s="844"/>
      <c r="BL110" s="844"/>
      <c r="BM110" s="844"/>
      <c r="BN110" s="844"/>
      <c r="BO110" s="844"/>
      <c r="BP110" s="845"/>
      <c r="BQ110" s="897">
        <v>96063611</v>
      </c>
      <c r="BR110" s="878"/>
      <c r="BS110" s="878"/>
      <c r="BT110" s="878"/>
      <c r="BU110" s="878"/>
      <c r="BV110" s="878">
        <v>99529255</v>
      </c>
      <c r="BW110" s="878"/>
      <c r="BX110" s="878"/>
      <c r="BY110" s="878"/>
      <c r="BZ110" s="878"/>
      <c r="CA110" s="878">
        <v>94808401</v>
      </c>
      <c r="CB110" s="878"/>
      <c r="CC110" s="878"/>
      <c r="CD110" s="878"/>
      <c r="CE110" s="878"/>
      <c r="CF110" s="902">
        <v>254.2</v>
      </c>
      <c r="CG110" s="903"/>
      <c r="CH110" s="903"/>
      <c r="CI110" s="903"/>
      <c r="CJ110" s="903"/>
      <c r="CK110" s="962" t="s">
        <v>444</v>
      </c>
      <c r="CL110" s="855"/>
      <c r="CM110" s="896" t="s">
        <v>445</v>
      </c>
      <c r="CN110" s="844"/>
      <c r="CO110" s="844"/>
      <c r="CP110" s="844"/>
      <c r="CQ110" s="844"/>
      <c r="CR110" s="844"/>
      <c r="CS110" s="844"/>
      <c r="CT110" s="844"/>
      <c r="CU110" s="844"/>
      <c r="CV110" s="844"/>
      <c r="CW110" s="844"/>
      <c r="CX110" s="844"/>
      <c r="CY110" s="844"/>
      <c r="CZ110" s="844"/>
      <c r="DA110" s="844"/>
      <c r="DB110" s="844"/>
      <c r="DC110" s="844"/>
      <c r="DD110" s="844"/>
      <c r="DE110" s="844"/>
      <c r="DF110" s="845"/>
      <c r="DG110" s="897" t="s">
        <v>131</v>
      </c>
      <c r="DH110" s="878"/>
      <c r="DI110" s="878"/>
      <c r="DJ110" s="878"/>
      <c r="DK110" s="878"/>
      <c r="DL110" s="878" t="s">
        <v>446</v>
      </c>
      <c r="DM110" s="878"/>
      <c r="DN110" s="878"/>
      <c r="DO110" s="878"/>
      <c r="DP110" s="878"/>
      <c r="DQ110" s="878" t="s">
        <v>131</v>
      </c>
      <c r="DR110" s="878"/>
      <c r="DS110" s="878"/>
      <c r="DT110" s="878"/>
      <c r="DU110" s="878"/>
      <c r="DV110" s="879" t="s">
        <v>446</v>
      </c>
      <c r="DW110" s="879"/>
      <c r="DX110" s="879"/>
      <c r="DY110" s="879"/>
      <c r="DZ110" s="880"/>
    </row>
    <row r="111" spans="1:131" s="230" customFormat="1" ht="26.25" customHeight="1" x14ac:dyDescent="0.15">
      <c r="A111" s="810" t="s">
        <v>447</v>
      </c>
      <c r="B111" s="811"/>
      <c r="C111" s="811"/>
      <c r="D111" s="811"/>
      <c r="E111" s="811"/>
      <c r="F111" s="811"/>
      <c r="G111" s="811"/>
      <c r="H111" s="811"/>
      <c r="I111" s="811"/>
      <c r="J111" s="811"/>
      <c r="K111" s="811"/>
      <c r="L111" s="811"/>
      <c r="M111" s="811"/>
      <c r="N111" s="811"/>
      <c r="O111" s="811"/>
      <c r="P111" s="811"/>
      <c r="Q111" s="811"/>
      <c r="R111" s="811"/>
      <c r="S111" s="811"/>
      <c r="T111" s="811"/>
      <c r="U111" s="811"/>
      <c r="V111" s="811"/>
      <c r="W111" s="811"/>
      <c r="X111" s="811"/>
      <c r="Y111" s="811"/>
      <c r="Z111" s="961"/>
      <c r="AA111" s="954" t="s">
        <v>446</v>
      </c>
      <c r="AB111" s="955"/>
      <c r="AC111" s="955"/>
      <c r="AD111" s="955"/>
      <c r="AE111" s="956"/>
      <c r="AF111" s="957" t="s">
        <v>448</v>
      </c>
      <c r="AG111" s="955"/>
      <c r="AH111" s="955"/>
      <c r="AI111" s="955"/>
      <c r="AJ111" s="956"/>
      <c r="AK111" s="957" t="s">
        <v>394</v>
      </c>
      <c r="AL111" s="955"/>
      <c r="AM111" s="955"/>
      <c r="AN111" s="955"/>
      <c r="AO111" s="956"/>
      <c r="AP111" s="958" t="s">
        <v>449</v>
      </c>
      <c r="AQ111" s="959"/>
      <c r="AR111" s="959"/>
      <c r="AS111" s="959"/>
      <c r="AT111" s="960"/>
      <c r="AU111" s="968"/>
      <c r="AV111" s="969"/>
      <c r="AW111" s="969"/>
      <c r="AX111" s="969"/>
      <c r="AY111" s="969"/>
      <c r="AZ111" s="851" t="s">
        <v>450</v>
      </c>
      <c r="BA111" s="788"/>
      <c r="BB111" s="788"/>
      <c r="BC111" s="788"/>
      <c r="BD111" s="788"/>
      <c r="BE111" s="788"/>
      <c r="BF111" s="788"/>
      <c r="BG111" s="788"/>
      <c r="BH111" s="788"/>
      <c r="BI111" s="788"/>
      <c r="BJ111" s="788"/>
      <c r="BK111" s="788"/>
      <c r="BL111" s="788"/>
      <c r="BM111" s="788"/>
      <c r="BN111" s="788"/>
      <c r="BO111" s="788"/>
      <c r="BP111" s="789"/>
      <c r="BQ111" s="852">
        <v>337454</v>
      </c>
      <c r="BR111" s="853"/>
      <c r="BS111" s="853"/>
      <c r="BT111" s="853"/>
      <c r="BU111" s="853"/>
      <c r="BV111" s="853">
        <v>437499</v>
      </c>
      <c r="BW111" s="853"/>
      <c r="BX111" s="853"/>
      <c r="BY111" s="853"/>
      <c r="BZ111" s="853"/>
      <c r="CA111" s="853">
        <v>368806</v>
      </c>
      <c r="CB111" s="853"/>
      <c r="CC111" s="853"/>
      <c r="CD111" s="853"/>
      <c r="CE111" s="853"/>
      <c r="CF111" s="911">
        <v>1</v>
      </c>
      <c r="CG111" s="912"/>
      <c r="CH111" s="912"/>
      <c r="CI111" s="912"/>
      <c r="CJ111" s="912"/>
      <c r="CK111" s="963"/>
      <c r="CL111" s="857"/>
      <c r="CM111" s="851" t="s">
        <v>451</v>
      </c>
      <c r="CN111" s="788"/>
      <c r="CO111" s="788"/>
      <c r="CP111" s="788"/>
      <c r="CQ111" s="788"/>
      <c r="CR111" s="788"/>
      <c r="CS111" s="788"/>
      <c r="CT111" s="788"/>
      <c r="CU111" s="788"/>
      <c r="CV111" s="788"/>
      <c r="CW111" s="788"/>
      <c r="CX111" s="788"/>
      <c r="CY111" s="788"/>
      <c r="CZ111" s="788"/>
      <c r="DA111" s="788"/>
      <c r="DB111" s="788"/>
      <c r="DC111" s="788"/>
      <c r="DD111" s="788"/>
      <c r="DE111" s="788"/>
      <c r="DF111" s="789"/>
      <c r="DG111" s="852" t="s">
        <v>131</v>
      </c>
      <c r="DH111" s="853"/>
      <c r="DI111" s="853"/>
      <c r="DJ111" s="853"/>
      <c r="DK111" s="853"/>
      <c r="DL111" s="853" t="s">
        <v>131</v>
      </c>
      <c r="DM111" s="853"/>
      <c r="DN111" s="853"/>
      <c r="DO111" s="853"/>
      <c r="DP111" s="853"/>
      <c r="DQ111" s="853" t="s">
        <v>131</v>
      </c>
      <c r="DR111" s="853"/>
      <c r="DS111" s="853"/>
      <c r="DT111" s="853"/>
      <c r="DU111" s="853"/>
      <c r="DV111" s="830" t="s">
        <v>446</v>
      </c>
      <c r="DW111" s="830"/>
      <c r="DX111" s="830"/>
      <c r="DY111" s="830"/>
      <c r="DZ111" s="831"/>
    </row>
    <row r="112" spans="1:131" s="230" customFormat="1" ht="26.25" customHeight="1" x14ac:dyDescent="0.15">
      <c r="A112" s="948" t="s">
        <v>452</v>
      </c>
      <c r="B112" s="949"/>
      <c r="C112" s="788" t="s">
        <v>453</v>
      </c>
      <c r="D112" s="788"/>
      <c r="E112" s="788"/>
      <c r="F112" s="788"/>
      <c r="G112" s="788"/>
      <c r="H112" s="788"/>
      <c r="I112" s="788"/>
      <c r="J112" s="788"/>
      <c r="K112" s="788"/>
      <c r="L112" s="788"/>
      <c r="M112" s="788"/>
      <c r="N112" s="788"/>
      <c r="O112" s="788"/>
      <c r="P112" s="788"/>
      <c r="Q112" s="788"/>
      <c r="R112" s="788"/>
      <c r="S112" s="788"/>
      <c r="T112" s="788"/>
      <c r="U112" s="788"/>
      <c r="V112" s="788"/>
      <c r="W112" s="788"/>
      <c r="X112" s="788"/>
      <c r="Y112" s="788"/>
      <c r="Z112" s="789"/>
      <c r="AA112" s="815" t="s">
        <v>131</v>
      </c>
      <c r="AB112" s="816"/>
      <c r="AC112" s="816"/>
      <c r="AD112" s="816"/>
      <c r="AE112" s="817"/>
      <c r="AF112" s="818" t="s">
        <v>448</v>
      </c>
      <c r="AG112" s="816"/>
      <c r="AH112" s="816"/>
      <c r="AI112" s="816"/>
      <c r="AJ112" s="817"/>
      <c r="AK112" s="818" t="s">
        <v>131</v>
      </c>
      <c r="AL112" s="816"/>
      <c r="AM112" s="816"/>
      <c r="AN112" s="816"/>
      <c r="AO112" s="817"/>
      <c r="AP112" s="860" t="s">
        <v>131</v>
      </c>
      <c r="AQ112" s="861"/>
      <c r="AR112" s="861"/>
      <c r="AS112" s="861"/>
      <c r="AT112" s="862"/>
      <c r="AU112" s="968"/>
      <c r="AV112" s="969"/>
      <c r="AW112" s="969"/>
      <c r="AX112" s="969"/>
      <c r="AY112" s="969"/>
      <c r="AZ112" s="851" t="s">
        <v>454</v>
      </c>
      <c r="BA112" s="788"/>
      <c r="BB112" s="788"/>
      <c r="BC112" s="788"/>
      <c r="BD112" s="788"/>
      <c r="BE112" s="788"/>
      <c r="BF112" s="788"/>
      <c r="BG112" s="788"/>
      <c r="BH112" s="788"/>
      <c r="BI112" s="788"/>
      <c r="BJ112" s="788"/>
      <c r="BK112" s="788"/>
      <c r="BL112" s="788"/>
      <c r="BM112" s="788"/>
      <c r="BN112" s="788"/>
      <c r="BO112" s="788"/>
      <c r="BP112" s="789"/>
      <c r="BQ112" s="852">
        <v>61838058</v>
      </c>
      <c r="BR112" s="853"/>
      <c r="BS112" s="853"/>
      <c r="BT112" s="853"/>
      <c r="BU112" s="853"/>
      <c r="BV112" s="853">
        <v>58406405</v>
      </c>
      <c r="BW112" s="853"/>
      <c r="BX112" s="853"/>
      <c r="BY112" s="853"/>
      <c r="BZ112" s="853"/>
      <c r="CA112" s="853">
        <v>58726613</v>
      </c>
      <c r="CB112" s="853"/>
      <c r="CC112" s="853"/>
      <c r="CD112" s="853"/>
      <c r="CE112" s="853"/>
      <c r="CF112" s="911">
        <v>157.5</v>
      </c>
      <c r="CG112" s="912"/>
      <c r="CH112" s="912"/>
      <c r="CI112" s="912"/>
      <c r="CJ112" s="912"/>
      <c r="CK112" s="963"/>
      <c r="CL112" s="857"/>
      <c r="CM112" s="851" t="s">
        <v>455</v>
      </c>
      <c r="CN112" s="788"/>
      <c r="CO112" s="788"/>
      <c r="CP112" s="788"/>
      <c r="CQ112" s="788"/>
      <c r="CR112" s="788"/>
      <c r="CS112" s="788"/>
      <c r="CT112" s="788"/>
      <c r="CU112" s="788"/>
      <c r="CV112" s="788"/>
      <c r="CW112" s="788"/>
      <c r="CX112" s="788"/>
      <c r="CY112" s="788"/>
      <c r="CZ112" s="788"/>
      <c r="DA112" s="788"/>
      <c r="DB112" s="788"/>
      <c r="DC112" s="788"/>
      <c r="DD112" s="788"/>
      <c r="DE112" s="788"/>
      <c r="DF112" s="789"/>
      <c r="DG112" s="852" t="s">
        <v>131</v>
      </c>
      <c r="DH112" s="853"/>
      <c r="DI112" s="853"/>
      <c r="DJ112" s="853"/>
      <c r="DK112" s="853"/>
      <c r="DL112" s="853" t="s">
        <v>446</v>
      </c>
      <c r="DM112" s="853"/>
      <c r="DN112" s="853"/>
      <c r="DO112" s="853"/>
      <c r="DP112" s="853"/>
      <c r="DQ112" s="853" t="s">
        <v>131</v>
      </c>
      <c r="DR112" s="853"/>
      <c r="DS112" s="853"/>
      <c r="DT112" s="853"/>
      <c r="DU112" s="853"/>
      <c r="DV112" s="830" t="s">
        <v>131</v>
      </c>
      <c r="DW112" s="830"/>
      <c r="DX112" s="830"/>
      <c r="DY112" s="830"/>
      <c r="DZ112" s="831"/>
    </row>
    <row r="113" spans="1:130" s="230" customFormat="1" ht="26.25" customHeight="1" x14ac:dyDescent="0.15">
      <c r="A113" s="950"/>
      <c r="B113" s="951"/>
      <c r="C113" s="788" t="s">
        <v>456</v>
      </c>
      <c r="D113" s="788"/>
      <c r="E113" s="788"/>
      <c r="F113" s="788"/>
      <c r="G113" s="788"/>
      <c r="H113" s="788"/>
      <c r="I113" s="788"/>
      <c r="J113" s="788"/>
      <c r="K113" s="788"/>
      <c r="L113" s="788"/>
      <c r="M113" s="788"/>
      <c r="N113" s="788"/>
      <c r="O113" s="788"/>
      <c r="P113" s="788"/>
      <c r="Q113" s="788"/>
      <c r="R113" s="788"/>
      <c r="S113" s="788"/>
      <c r="T113" s="788"/>
      <c r="U113" s="788"/>
      <c r="V113" s="788"/>
      <c r="W113" s="788"/>
      <c r="X113" s="788"/>
      <c r="Y113" s="788"/>
      <c r="Z113" s="789"/>
      <c r="AA113" s="954">
        <v>3934868</v>
      </c>
      <c r="AB113" s="955"/>
      <c r="AC113" s="955"/>
      <c r="AD113" s="955"/>
      <c r="AE113" s="956"/>
      <c r="AF113" s="957">
        <v>3906151</v>
      </c>
      <c r="AG113" s="955"/>
      <c r="AH113" s="955"/>
      <c r="AI113" s="955"/>
      <c r="AJ113" s="956"/>
      <c r="AK113" s="957">
        <v>3894666</v>
      </c>
      <c r="AL113" s="955"/>
      <c r="AM113" s="955"/>
      <c r="AN113" s="955"/>
      <c r="AO113" s="956"/>
      <c r="AP113" s="958">
        <v>10.4</v>
      </c>
      <c r="AQ113" s="959"/>
      <c r="AR113" s="959"/>
      <c r="AS113" s="959"/>
      <c r="AT113" s="960"/>
      <c r="AU113" s="968"/>
      <c r="AV113" s="969"/>
      <c r="AW113" s="969"/>
      <c r="AX113" s="969"/>
      <c r="AY113" s="969"/>
      <c r="AZ113" s="851" t="s">
        <v>457</v>
      </c>
      <c r="BA113" s="788"/>
      <c r="BB113" s="788"/>
      <c r="BC113" s="788"/>
      <c r="BD113" s="788"/>
      <c r="BE113" s="788"/>
      <c r="BF113" s="788"/>
      <c r="BG113" s="788"/>
      <c r="BH113" s="788"/>
      <c r="BI113" s="788"/>
      <c r="BJ113" s="788"/>
      <c r="BK113" s="788"/>
      <c r="BL113" s="788"/>
      <c r="BM113" s="788"/>
      <c r="BN113" s="788"/>
      <c r="BO113" s="788"/>
      <c r="BP113" s="789"/>
      <c r="BQ113" s="852">
        <v>372768</v>
      </c>
      <c r="BR113" s="853"/>
      <c r="BS113" s="853"/>
      <c r="BT113" s="853"/>
      <c r="BU113" s="853"/>
      <c r="BV113" s="853">
        <v>347780</v>
      </c>
      <c r="BW113" s="853"/>
      <c r="BX113" s="853"/>
      <c r="BY113" s="853"/>
      <c r="BZ113" s="853"/>
      <c r="CA113" s="853">
        <v>327381</v>
      </c>
      <c r="CB113" s="853"/>
      <c r="CC113" s="853"/>
      <c r="CD113" s="853"/>
      <c r="CE113" s="853"/>
      <c r="CF113" s="911">
        <v>0.9</v>
      </c>
      <c r="CG113" s="912"/>
      <c r="CH113" s="912"/>
      <c r="CI113" s="912"/>
      <c r="CJ113" s="912"/>
      <c r="CK113" s="963"/>
      <c r="CL113" s="857"/>
      <c r="CM113" s="851" t="s">
        <v>458</v>
      </c>
      <c r="CN113" s="788"/>
      <c r="CO113" s="788"/>
      <c r="CP113" s="788"/>
      <c r="CQ113" s="788"/>
      <c r="CR113" s="788"/>
      <c r="CS113" s="788"/>
      <c r="CT113" s="788"/>
      <c r="CU113" s="788"/>
      <c r="CV113" s="788"/>
      <c r="CW113" s="788"/>
      <c r="CX113" s="788"/>
      <c r="CY113" s="788"/>
      <c r="CZ113" s="788"/>
      <c r="DA113" s="788"/>
      <c r="DB113" s="788"/>
      <c r="DC113" s="788"/>
      <c r="DD113" s="788"/>
      <c r="DE113" s="788"/>
      <c r="DF113" s="789"/>
      <c r="DG113" s="815" t="s">
        <v>448</v>
      </c>
      <c r="DH113" s="816"/>
      <c r="DI113" s="816"/>
      <c r="DJ113" s="816"/>
      <c r="DK113" s="817"/>
      <c r="DL113" s="818" t="s">
        <v>448</v>
      </c>
      <c r="DM113" s="816"/>
      <c r="DN113" s="816"/>
      <c r="DO113" s="816"/>
      <c r="DP113" s="817"/>
      <c r="DQ113" s="818" t="s">
        <v>131</v>
      </c>
      <c r="DR113" s="816"/>
      <c r="DS113" s="816"/>
      <c r="DT113" s="816"/>
      <c r="DU113" s="817"/>
      <c r="DV113" s="860" t="s">
        <v>131</v>
      </c>
      <c r="DW113" s="861"/>
      <c r="DX113" s="861"/>
      <c r="DY113" s="861"/>
      <c r="DZ113" s="862"/>
    </row>
    <row r="114" spans="1:130" s="230" customFormat="1" ht="26.25" customHeight="1" x14ac:dyDescent="0.15">
      <c r="A114" s="950"/>
      <c r="B114" s="951"/>
      <c r="C114" s="788" t="s">
        <v>459</v>
      </c>
      <c r="D114" s="788"/>
      <c r="E114" s="788"/>
      <c r="F114" s="788"/>
      <c r="G114" s="788"/>
      <c r="H114" s="788"/>
      <c r="I114" s="788"/>
      <c r="J114" s="788"/>
      <c r="K114" s="788"/>
      <c r="L114" s="788"/>
      <c r="M114" s="788"/>
      <c r="N114" s="788"/>
      <c r="O114" s="788"/>
      <c r="P114" s="788"/>
      <c r="Q114" s="788"/>
      <c r="R114" s="788"/>
      <c r="S114" s="788"/>
      <c r="T114" s="788"/>
      <c r="U114" s="788"/>
      <c r="V114" s="788"/>
      <c r="W114" s="788"/>
      <c r="X114" s="788"/>
      <c r="Y114" s="788"/>
      <c r="Z114" s="789"/>
      <c r="AA114" s="815">
        <v>18969</v>
      </c>
      <c r="AB114" s="816"/>
      <c r="AC114" s="816"/>
      <c r="AD114" s="816"/>
      <c r="AE114" s="817"/>
      <c r="AF114" s="818">
        <v>21274</v>
      </c>
      <c r="AG114" s="816"/>
      <c r="AH114" s="816"/>
      <c r="AI114" s="816"/>
      <c r="AJ114" s="817"/>
      <c r="AK114" s="818">
        <v>20336</v>
      </c>
      <c r="AL114" s="816"/>
      <c r="AM114" s="816"/>
      <c r="AN114" s="816"/>
      <c r="AO114" s="817"/>
      <c r="AP114" s="860">
        <v>0.1</v>
      </c>
      <c r="AQ114" s="861"/>
      <c r="AR114" s="861"/>
      <c r="AS114" s="861"/>
      <c r="AT114" s="862"/>
      <c r="AU114" s="968"/>
      <c r="AV114" s="969"/>
      <c r="AW114" s="969"/>
      <c r="AX114" s="969"/>
      <c r="AY114" s="969"/>
      <c r="AZ114" s="851" t="s">
        <v>460</v>
      </c>
      <c r="BA114" s="788"/>
      <c r="BB114" s="788"/>
      <c r="BC114" s="788"/>
      <c r="BD114" s="788"/>
      <c r="BE114" s="788"/>
      <c r="BF114" s="788"/>
      <c r="BG114" s="788"/>
      <c r="BH114" s="788"/>
      <c r="BI114" s="788"/>
      <c r="BJ114" s="788"/>
      <c r="BK114" s="788"/>
      <c r="BL114" s="788"/>
      <c r="BM114" s="788"/>
      <c r="BN114" s="788"/>
      <c r="BO114" s="788"/>
      <c r="BP114" s="789"/>
      <c r="BQ114" s="852">
        <v>7999727</v>
      </c>
      <c r="BR114" s="853"/>
      <c r="BS114" s="853"/>
      <c r="BT114" s="853"/>
      <c r="BU114" s="853"/>
      <c r="BV114" s="853">
        <v>8361922</v>
      </c>
      <c r="BW114" s="853"/>
      <c r="BX114" s="853"/>
      <c r="BY114" s="853"/>
      <c r="BZ114" s="853"/>
      <c r="CA114" s="853">
        <v>8649412</v>
      </c>
      <c r="CB114" s="853"/>
      <c r="CC114" s="853"/>
      <c r="CD114" s="853"/>
      <c r="CE114" s="853"/>
      <c r="CF114" s="911">
        <v>23.2</v>
      </c>
      <c r="CG114" s="912"/>
      <c r="CH114" s="912"/>
      <c r="CI114" s="912"/>
      <c r="CJ114" s="912"/>
      <c r="CK114" s="963"/>
      <c r="CL114" s="857"/>
      <c r="CM114" s="851" t="s">
        <v>461</v>
      </c>
      <c r="CN114" s="788"/>
      <c r="CO114" s="788"/>
      <c r="CP114" s="788"/>
      <c r="CQ114" s="788"/>
      <c r="CR114" s="788"/>
      <c r="CS114" s="788"/>
      <c r="CT114" s="788"/>
      <c r="CU114" s="788"/>
      <c r="CV114" s="788"/>
      <c r="CW114" s="788"/>
      <c r="CX114" s="788"/>
      <c r="CY114" s="788"/>
      <c r="CZ114" s="788"/>
      <c r="DA114" s="788"/>
      <c r="DB114" s="788"/>
      <c r="DC114" s="788"/>
      <c r="DD114" s="788"/>
      <c r="DE114" s="788"/>
      <c r="DF114" s="789"/>
      <c r="DG114" s="815" t="s">
        <v>131</v>
      </c>
      <c r="DH114" s="816"/>
      <c r="DI114" s="816"/>
      <c r="DJ114" s="816"/>
      <c r="DK114" s="817"/>
      <c r="DL114" s="818" t="s">
        <v>446</v>
      </c>
      <c r="DM114" s="816"/>
      <c r="DN114" s="816"/>
      <c r="DO114" s="816"/>
      <c r="DP114" s="817"/>
      <c r="DQ114" s="818" t="s">
        <v>131</v>
      </c>
      <c r="DR114" s="816"/>
      <c r="DS114" s="816"/>
      <c r="DT114" s="816"/>
      <c r="DU114" s="817"/>
      <c r="DV114" s="860" t="s">
        <v>449</v>
      </c>
      <c r="DW114" s="861"/>
      <c r="DX114" s="861"/>
      <c r="DY114" s="861"/>
      <c r="DZ114" s="862"/>
    </row>
    <row r="115" spans="1:130" s="230" customFormat="1" ht="26.25" customHeight="1" x14ac:dyDescent="0.15">
      <c r="A115" s="950"/>
      <c r="B115" s="951"/>
      <c r="C115" s="788" t="s">
        <v>462</v>
      </c>
      <c r="D115" s="788"/>
      <c r="E115" s="788"/>
      <c r="F115" s="788"/>
      <c r="G115" s="788"/>
      <c r="H115" s="788"/>
      <c r="I115" s="788"/>
      <c r="J115" s="788"/>
      <c r="K115" s="788"/>
      <c r="L115" s="788"/>
      <c r="M115" s="788"/>
      <c r="N115" s="788"/>
      <c r="O115" s="788"/>
      <c r="P115" s="788"/>
      <c r="Q115" s="788"/>
      <c r="R115" s="788"/>
      <c r="S115" s="788"/>
      <c r="T115" s="788"/>
      <c r="U115" s="788"/>
      <c r="V115" s="788"/>
      <c r="W115" s="788"/>
      <c r="X115" s="788"/>
      <c r="Y115" s="788"/>
      <c r="Z115" s="789"/>
      <c r="AA115" s="954">
        <v>75531</v>
      </c>
      <c r="AB115" s="955"/>
      <c r="AC115" s="955"/>
      <c r="AD115" s="955"/>
      <c r="AE115" s="956"/>
      <c r="AF115" s="957">
        <v>103892</v>
      </c>
      <c r="AG115" s="955"/>
      <c r="AH115" s="955"/>
      <c r="AI115" s="955"/>
      <c r="AJ115" s="956"/>
      <c r="AK115" s="957">
        <v>123188</v>
      </c>
      <c r="AL115" s="955"/>
      <c r="AM115" s="955"/>
      <c r="AN115" s="955"/>
      <c r="AO115" s="956"/>
      <c r="AP115" s="958">
        <v>0.3</v>
      </c>
      <c r="AQ115" s="959"/>
      <c r="AR115" s="959"/>
      <c r="AS115" s="959"/>
      <c r="AT115" s="960"/>
      <c r="AU115" s="968"/>
      <c r="AV115" s="969"/>
      <c r="AW115" s="969"/>
      <c r="AX115" s="969"/>
      <c r="AY115" s="969"/>
      <c r="AZ115" s="851" t="s">
        <v>463</v>
      </c>
      <c r="BA115" s="788"/>
      <c r="BB115" s="788"/>
      <c r="BC115" s="788"/>
      <c r="BD115" s="788"/>
      <c r="BE115" s="788"/>
      <c r="BF115" s="788"/>
      <c r="BG115" s="788"/>
      <c r="BH115" s="788"/>
      <c r="BI115" s="788"/>
      <c r="BJ115" s="788"/>
      <c r="BK115" s="788"/>
      <c r="BL115" s="788"/>
      <c r="BM115" s="788"/>
      <c r="BN115" s="788"/>
      <c r="BO115" s="788"/>
      <c r="BP115" s="789"/>
      <c r="BQ115" s="852">
        <v>6104</v>
      </c>
      <c r="BR115" s="853"/>
      <c r="BS115" s="853"/>
      <c r="BT115" s="853"/>
      <c r="BU115" s="853"/>
      <c r="BV115" s="853">
        <v>8280</v>
      </c>
      <c r="BW115" s="853"/>
      <c r="BX115" s="853"/>
      <c r="BY115" s="853"/>
      <c r="BZ115" s="853"/>
      <c r="CA115" s="853">
        <v>6456</v>
      </c>
      <c r="CB115" s="853"/>
      <c r="CC115" s="853"/>
      <c r="CD115" s="853"/>
      <c r="CE115" s="853"/>
      <c r="CF115" s="911">
        <v>0</v>
      </c>
      <c r="CG115" s="912"/>
      <c r="CH115" s="912"/>
      <c r="CI115" s="912"/>
      <c r="CJ115" s="912"/>
      <c r="CK115" s="963"/>
      <c r="CL115" s="857"/>
      <c r="CM115" s="851" t="s">
        <v>464</v>
      </c>
      <c r="CN115" s="788"/>
      <c r="CO115" s="788"/>
      <c r="CP115" s="788"/>
      <c r="CQ115" s="788"/>
      <c r="CR115" s="788"/>
      <c r="CS115" s="788"/>
      <c r="CT115" s="788"/>
      <c r="CU115" s="788"/>
      <c r="CV115" s="788"/>
      <c r="CW115" s="788"/>
      <c r="CX115" s="788"/>
      <c r="CY115" s="788"/>
      <c r="CZ115" s="788"/>
      <c r="DA115" s="788"/>
      <c r="DB115" s="788"/>
      <c r="DC115" s="788"/>
      <c r="DD115" s="788"/>
      <c r="DE115" s="788"/>
      <c r="DF115" s="789"/>
      <c r="DG115" s="815" t="s">
        <v>131</v>
      </c>
      <c r="DH115" s="816"/>
      <c r="DI115" s="816"/>
      <c r="DJ115" s="816"/>
      <c r="DK115" s="817"/>
      <c r="DL115" s="818">
        <v>157570</v>
      </c>
      <c r="DM115" s="816"/>
      <c r="DN115" s="816"/>
      <c r="DO115" s="816"/>
      <c r="DP115" s="817"/>
      <c r="DQ115" s="818">
        <v>116218</v>
      </c>
      <c r="DR115" s="816"/>
      <c r="DS115" s="816"/>
      <c r="DT115" s="816"/>
      <c r="DU115" s="817"/>
      <c r="DV115" s="860">
        <v>0.3</v>
      </c>
      <c r="DW115" s="861"/>
      <c r="DX115" s="861"/>
      <c r="DY115" s="861"/>
      <c r="DZ115" s="862"/>
    </row>
    <row r="116" spans="1:130" s="230" customFormat="1" ht="26.25" customHeight="1" x14ac:dyDescent="0.15">
      <c r="A116" s="952"/>
      <c r="B116" s="953"/>
      <c r="C116" s="875" t="s">
        <v>465</v>
      </c>
      <c r="D116" s="875"/>
      <c r="E116" s="875"/>
      <c r="F116" s="875"/>
      <c r="G116" s="875"/>
      <c r="H116" s="875"/>
      <c r="I116" s="875"/>
      <c r="J116" s="875"/>
      <c r="K116" s="875"/>
      <c r="L116" s="875"/>
      <c r="M116" s="875"/>
      <c r="N116" s="875"/>
      <c r="O116" s="875"/>
      <c r="P116" s="875"/>
      <c r="Q116" s="875"/>
      <c r="R116" s="875"/>
      <c r="S116" s="875"/>
      <c r="T116" s="875"/>
      <c r="U116" s="875"/>
      <c r="V116" s="875"/>
      <c r="W116" s="875"/>
      <c r="X116" s="875"/>
      <c r="Y116" s="875"/>
      <c r="Z116" s="876"/>
      <c r="AA116" s="815">
        <v>81</v>
      </c>
      <c r="AB116" s="816"/>
      <c r="AC116" s="816"/>
      <c r="AD116" s="816"/>
      <c r="AE116" s="817"/>
      <c r="AF116" s="818" t="s">
        <v>131</v>
      </c>
      <c r="AG116" s="816"/>
      <c r="AH116" s="816"/>
      <c r="AI116" s="816"/>
      <c r="AJ116" s="817"/>
      <c r="AK116" s="818" t="s">
        <v>448</v>
      </c>
      <c r="AL116" s="816"/>
      <c r="AM116" s="816"/>
      <c r="AN116" s="816"/>
      <c r="AO116" s="817"/>
      <c r="AP116" s="860" t="s">
        <v>446</v>
      </c>
      <c r="AQ116" s="861"/>
      <c r="AR116" s="861"/>
      <c r="AS116" s="861"/>
      <c r="AT116" s="862"/>
      <c r="AU116" s="968"/>
      <c r="AV116" s="969"/>
      <c r="AW116" s="969"/>
      <c r="AX116" s="969"/>
      <c r="AY116" s="969"/>
      <c r="AZ116" s="945" t="s">
        <v>466</v>
      </c>
      <c r="BA116" s="946"/>
      <c r="BB116" s="946"/>
      <c r="BC116" s="946"/>
      <c r="BD116" s="946"/>
      <c r="BE116" s="946"/>
      <c r="BF116" s="946"/>
      <c r="BG116" s="946"/>
      <c r="BH116" s="946"/>
      <c r="BI116" s="946"/>
      <c r="BJ116" s="946"/>
      <c r="BK116" s="946"/>
      <c r="BL116" s="946"/>
      <c r="BM116" s="946"/>
      <c r="BN116" s="946"/>
      <c r="BO116" s="946"/>
      <c r="BP116" s="947"/>
      <c r="BQ116" s="852" t="s">
        <v>131</v>
      </c>
      <c r="BR116" s="853"/>
      <c r="BS116" s="853"/>
      <c r="BT116" s="853"/>
      <c r="BU116" s="853"/>
      <c r="BV116" s="853" t="s">
        <v>131</v>
      </c>
      <c r="BW116" s="853"/>
      <c r="BX116" s="853"/>
      <c r="BY116" s="853"/>
      <c r="BZ116" s="853"/>
      <c r="CA116" s="853" t="s">
        <v>131</v>
      </c>
      <c r="CB116" s="853"/>
      <c r="CC116" s="853"/>
      <c r="CD116" s="853"/>
      <c r="CE116" s="853"/>
      <c r="CF116" s="911" t="s">
        <v>131</v>
      </c>
      <c r="CG116" s="912"/>
      <c r="CH116" s="912"/>
      <c r="CI116" s="912"/>
      <c r="CJ116" s="912"/>
      <c r="CK116" s="963"/>
      <c r="CL116" s="857"/>
      <c r="CM116" s="851" t="s">
        <v>467</v>
      </c>
      <c r="CN116" s="788"/>
      <c r="CO116" s="788"/>
      <c r="CP116" s="788"/>
      <c r="CQ116" s="788"/>
      <c r="CR116" s="788"/>
      <c r="CS116" s="788"/>
      <c r="CT116" s="788"/>
      <c r="CU116" s="788"/>
      <c r="CV116" s="788"/>
      <c r="CW116" s="788"/>
      <c r="CX116" s="788"/>
      <c r="CY116" s="788"/>
      <c r="CZ116" s="788"/>
      <c r="DA116" s="788"/>
      <c r="DB116" s="788"/>
      <c r="DC116" s="788"/>
      <c r="DD116" s="788"/>
      <c r="DE116" s="788"/>
      <c r="DF116" s="789"/>
      <c r="DG116" s="815">
        <v>212667</v>
      </c>
      <c r="DH116" s="816"/>
      <c r="DI116" s="816"/>
      <c r="DJ116" s="816"/>
      <c r="DK116" s="817"/>
      <c r="DL116" s="818">
        <v>183506</v>
      </c>
      <c r="DM116" s="816"/>
      <c r="DN116" s="816"/>
      <c r="DO116" s="816"/>
      <c r="DP116" s="817"/>
      <c r="DQ116" s="818">
        <v>154344</v>
      </c>
      <c r="DR116" s="816"/>
      <c r="DS116" s="816"/>
      <c r="DT116" s="816"/>
      <c r="DU116" s="817"/>
      <c r="DV116" s="860">
        <v>0.4</v>
      </c>
      <c r="DW116" s="861"/>
      <c r="DX116" s="861"/>
      <c r="DY116" s="861"/>
      <c r="DZ116" s="862"/>
    </row>
    <row r="117" spans="1:130" s="230" customFormat="1" ht="26.25" customHeight="1" x14ac:dyDescent="0.15">
      <c r="A117" s="931" t="s">
        <v>190</v>
      </c>
      <c r="B117" s="932"/>
      <c r="C117" s="932"/>
      <c r="D117" s="932"/>
      <c r="E117" s="932"/>
      <c r="F117" s="932"/>
      <c r="G117" s="932"/>
      <c r="H117" s="932"/>
      <c r="I117" s="932"/>
      <c r="J117" s="932"/>
      <c r="K117" s="932"/>
      <c r="L117" s="932"/>
      <c r="M117" s="932"/>
      <c r="N117" s="932"/>
      <c r="O117" s="932"/>
      <c r="P117" s="932"/>
      <c r="Q117" s="932"/>
      <c r="R117" s="932"/>
      <c r="S117" s="932"/>
      <c r="T117" s="932"/>
      <c r="U117" s="932"/>
      <c r="V117" s="932"/>
      <c r="W117" s="932"/>
      <c r="X117" s="932"/>
      <c r="Y117" s="913" t="s">
        <v>468</v>
      </c>
      <c r="Z117" s="933"/>
      <c r="AA117" s="938">
        <v>14204704</v>
      </c>
      <c r="AB117" s="939"/>
      <c r="AC117" s="939"/>
      <c r="AD117" s="939"/>
      <c r="AE117" s="940"/>
      <c r="AF117" s="941">
        <v>13997441</v>
      </c>
      <c r="AG117" s="939"/>
      <c r="AH117" s="939"/>
      <c r="AI117" s="939"/>
      <c r="AJ117" s="940"/>
      <c r="AK117" s="941">
        <v>13695170</v>
      </c>
      <c r="AL117" s="939"/>
      <c r="AM117" s="939"/>
      <c r="AN117" s="939"/>
      <c r="AO117" s="940"/>
      <c r="AP117" s="942"/>
      <c r="AQ117" s="943"/>
      <c r="AR117" s="943"/>
      <c r="AS117" s="943"/>
      <c r="AT117" s="944"/>
      <c r="AU117" s="968"/>
      <c r="AV117" s="969"/>
      <c r="AW117" s="969"/>
      <c r="AX117" s="969"/>
      <c r="AY117" s="969"/>
      <c r="AZ117" s="899" t="s">
        <v>469</v>
      </c>
      <c r="BA117" s="900"/>
      <c r="BB117" s="900"/>
      <c r="BC117" s="900"/>
      <c r="BD117" s="900"/>
      <c r="BE117" s="900"/>
      <c r="BF117" s="900"/>
      <c r="BG117" s="900"/>
      <c r="BH117" s="900"/>
      <c r="BI117" s="900"/>
      <c r="BJ117" s="900"/>
      <c r="BK117" s="900"/>
      <c r="BL117" s="900"/>
      <c r="BM117" s="900"/>
      <c r="BN117" s="900"/>
      <c r="BO117" s="900"/>
      <c r="BP117" s="901"/>
      <c r="BQ117" s="852" t="s">
        <v>446</v>
      </c>
      <c r="BR117" s="853"/>
      <c r="BS117" s="853"/>
      <c r="BT117" s="853"/>
      <c r="BU117" s="853"/>
      <c r="BV117" s="853" t="s">
        <v>131</v>
      </c>
      <c r="BW117" s="853"/>
      <c r="BX117" s="853"/>
      <c r="BY117" s="853"/>
      <c r="BZ117" s="853"/>
      <c r="CA117" s="853" t="s">
        <v>446</v>
      </c>
      <c r="CB117" s="853"/>
      <c r="CC117" s="853"/>
      <c r="CD117" s="853"/>
      <c r="CE117" s="853"/>
      <c r="CF117" s="911" t="s">
        <v>131</v>
      </c>
      <c r="CG117" s="912"/>
      <c r="CH117" s="912"/>
      <c r="CI117" s="912"/>
      <c r="CJ117" s="912"/>
      <c r="CK117" s="963"/>
      <c r="CL117" s="857"/>
      <c r="CM117" s="851" t="s">
        <v>470</v>
      </c>
      <c r="CN117" s="788"/>
      <c r="CO117" s="788"/>
      <c r="CP117" s="788"/>
      <c r="CQ117" s="788"/>
      <c r="CR117" s="788"/>
      <c r="CS117" s="788"/>
      <c r="CT117" s="788"/>
      <c r="CU117" s="788"/>
      <c r="CV117" s="788"/>
      <c r="CW117" s="788"/>
      <c r="CX117" s="788"/>
      <c r="CY117" s="788"/>
      <c r="CZ117" s="788"/>
      <c r="DA117" s="788"/>
      <c r="DB117" s="788"/>
      <c r="DC117" s="788"/>
      <c r="DD117" s="788"/>
      <c r="DE117" s="788"/>
      <c r="DF117" s="789"/>
      <c r="DG117" s="815" t="s">
        <v>131</v>
      </c>
      <c r="DH117" s="816"/>
      <c r="DI117" s="816"/>
      <c r="DJ117" s="816"/>
      <c r="DK117" s="817"/>
      <c r="DL117" s="818" t="s">
        <v>131</v>
      </c>
      <c r="DM117" s="816"/>
      <c r="DN117" s="816"/>
      <c r="DO117" s="816"/>
      <c r="DP117" s="817"/>
      <c r="DQ117" s="818" t="s">
        <v>131</v>
      </c>
      <c r="DR117" s="816"/>
      <c r="DS117" s="816"/>
      <c r="DT117" s="816"/>
      <c r="DU117" s="817"/>
      <c r="DV117" s="860" t="s">
        <v>131</v>
      </c>
      <c r="DW117" s="861"/>
      <c r="DX117" s="861"/>
      <c r="DY117" s="861"/>
      <c r="DZ117" s="862"/>
    </row>
    <row r="118" spans="1:130" s="230" customFormat="1" ht="26.25" customHeight="1" x14ac:dyDescent="0.15">
      <c r="A118" s="931" t="s">
        <v>441</v>
      </c>
      <c r="B118" s="932"/>
      <c r="C118" s="932"/>
      <c r="D118" s="932"/>
      <c r="E118" s="932"/>
      <c r="F118" s="932"/>
      <c r="G118" s="932"/>
      <c r="H118" s="932"/>
      <c r="I118" s="932"/>
      <c r="J118" s="932"/>
      <c r="K118" s="932"/>
      <c r="L118" s="932"/>
      <c r="M118" s="932"/>
      <c r="N118" s="932"/>
      <c r="O118" s="932"/>
      <c r="P118" s="932"/>
      <c r="Q118" s="932"/>
      <c r="R118" s="932"/>
      <c r="S118" s="932"/>
      <c r="T118" s="932"/>
      <c r="U118" s="932"/>
      <c r="V118" s="932"/>
      <c r="W118" s="932"/>
      <c r="X118" s="932"/>
      <c r="Y118" s="932"/>
      <c r="Z118" s="933"/>
      <c r="AA118" s="934" t="s">
        <v>438</v>
      </c>
      <c r="AB118" s="932"/>
      <c r="AC118" s="932"/>
      <c r="AD118" s="932"/>
      <c r="AE118" s="933"/>
      <c r="AF118" s="934" t="s">
        <v>439</v>
      </c>
      <c r="AG118" s="932"/>
      <c r="AH118" s="932"/>
      <c r="AI118" s="932"/>
      <c r="AJ118" s="933"/>
      <c r="AK118" s="934" t="s">
        <v>309</v>
      </c>
      <c r="AL118" s="932"/>
      <c r="AM118" s="932"/>
      <c r="AN118" s="932"/>
      <c r="AO118" s="933"/>
      <c r="AP118" s="935" t="s">
        <v>440</v>
      </c>
      <c r="AQ118" s="936"/>
      <c r="AR118" s="936"/>
      <c r="AS118" s="936"/>
      <c r="AT118" s="937"/>
      <c r="AU118" s="968"/>
      <c r="AV118" s="969"/>
      <c r="AW118" s="969"/>
      <c r="AX118" s="969"/>
      <c r="AY118" s="969"/>
      <c r="AZ118" s="874" t="s">
        <v>471</v>
      </c>
      <c r="BA118" s="875"/>
      <c r="BB118" s="875"/>
      <c r="BC118" s="875"/>
      <c r="BD118" s="875"/>
      <c r="BE118" s="875"/>
      <c r="BF118" s="875"/>
      <c r="BG118" s="875"/>
      <c r="BH118" s="875"/>
      <c r="BI118" s="875"/>
      <c r="BJ118" s="875"/>
      <c r="BK118" s="875"/>
      <c r="BL118" s="875"/>
      <c r="BM118" s="875"/>
      <c r="BN118" s="875"/>
      <c r="BO118" s="875"/>
      <c r="BP118" s="876"/>
      <c r="BQ118" s="915" t="s">
        <v>131</v>
      </c>
      <c r="BR118" s="881"/>
      <c r="BS118" s="881"/>
      <c r="BT118" s="881"/>
      <c r="BU118" s="881"/>
      <c r="BV118" s="881" t="s">
        <v>131</v>
      </c>
      <c r="BW118" s="881"/>
      <c r="BX118" s="881"/>
      <c r="BY118" s="881"/>
      <c r="BZ118" s="881"/>
      <c r="CA118" s="881" t="s">
        <v>131</v>
      </c>
      <c r="CB118" s="881"/>
      <c r="CC118" s="881"/>
      <c r="CD118" s="881"/>
      <c r="CE118" s="881"/>
      <c r="CF118" s="911" t="s">
        <v>131</v>
      </c>
      <c r="CG118" s="912"/>
      <c r="CH118" s="912"/>
      <c r="CI118" s="912"/>
      <c r="CJ118" s="912"/>
      <c r="CK118" s="963"/>
      <c r="CL118" s="857"/>
      <c r="CM118" s="851" t="s">
        <v>472</v>
      </c>
      <c r="CN118" s="788"/>
      <c r="CO118" s="788"/>
      <c r="CP118" s="788"/>
      <c r="CQ118" s="788"/>
      <c r="CR118" s="788"/>
      <c r="CS118" s="788"/>
      <c r="CT118" s="788"/>
      <c r="CU118" s="788"/>
      <c r="CV118" s="788"/>
      <c r="CW118" s="788"/>
      <c r="CX118" s="788"/>
      <c r="CY118" s="788"/>
      <c r="CZ118" s="788"/>
      <c r="DA118" s="788"/>
      <c r="DB118" s="788"/>
      <c r="DC118" s="788"/>
      <c r="DD118" s="788"/>
      <c r="DE118" s="788"/>
      <c r="DF118" s="789"/>
      <c r="DG118" s="815" t="s">
        <v>131</v>
      </c>
      <c r="DH118" s="816"/>
      <c r="DI118" s="816"/>
      <c r="DJ118" s="816"/>
      <c r="DK118" s="817"/>
      <c r="DL118" s="818" t="s">
        <v>131</v>
      </c>
      <c r="DM118" s="816"/>
      <c r="DN118" s="816"/>
      <c r="DO118" s="816"/>
      <c r="DP118" s="817"/>
      <c r="DQ118" s="818" t="s">
        <v>131</v>
      </c>
      <c r="DR118" s="816"/>
      <c r="DS118" s="816"/>
      <c r="DT118" s="816"/>
      <c r="DU118" s="817"/>
      <c r="DV118" s="860" t="s">
        <v>131</v>
      </c>
      <c r="DW118" s="861"/>
      <c r="DX118" s="861"/>
      <c r="DY118" s="861"/>
      <c r="DZ118" s="862"/>
    </row>
    <row r="119" spans="1:130" s="230" customFormat="1" ht="26.25" customHeight="1" x14ac:dyDescent="0.15">
      <c r="A119" s="854" t="s">
        <v>444</v>
      </c>
      <c r="B119" s="855"/>
      <c r="C119" s="896" t="s">
        <v>445</v>
      </c>
      <c r="D119" s="844"/>
      <c r="E119" s="844"/>
      <c r="F119" s="844"/>
      <c r="G119" s="844"/>
      <c r="H119" s="844"/>
      <c r="I119" s="844"/>
      <c r="J119" s="844"/>
      <c r="K119" s="844"/>
      <c r="L119" s="844"/>
      <c r="M119" s="844"/>
      <c r="N119" s="844"/>
      <c r="O119" s="844"/>
      <c r="P119" s="844"/>
      <c r="Q119" s="844"/>
      <c r="R119" s="844"/>
      <c r="S119" s="844"/>
      <c r="T119" s="844"/>
      <c r="U119" s="844"/>
      <c r="V119" s="844"/>
      <c r="W119" s="844"/>
      <c r="X119" s="844"/>
      <c r="Y119" s="844"/>
      <c r="Z119" s="845"/>
      <c r="AA119" s="924" t="s">
        <v>131</v>
      </c>
      <c r="AB119" s="925"/>
      <c r="AC119" s="925"/>
      <c r="AD119" s="925"/>
      <c r="AE119" s="926"/>
      <c r="AF119" s="927" t="s">
        <v>131</v>
      </c>
      <c r="AG119" s="925"/>
      <c r="AH119" s="925"/>
      <c r="AI119" s="925"/>
      <c r="AJ119" s="926"/>
      <c r="AK119" s="927" t="s">
        <v>131</v>
      </c>
      <c r="AL119" s="925"/>
      <c r="AM119" s="925"/>
      <c r="AN119" s="925"/>
      <c r="AO119" s="926"/>
      <c r="AP119" s="928" t="s">
        <v>448</v>
      </c>
      <c r="AQ119" s="929"/>
      <c r="AR119" s="929"/>
      <c r="AS119" s="929"/>
      <c r="AT119" s="930"/>
      <c r="AU119" s="970"/>
      <c r="AV119" s="971"/>
      <c r="AW119" s="971"/>
      <c r="AX119" s="971"/>
      <c r="AY119" s="971"/>
      <c r="AZ119" s="251" t="s">
        <v>190</v>
      </c>
      <c r="BA119" s="251"/>
      <c r="BB119" s="251"/>
      <c r="BC119" s="251"/>
      <c r="BD119" s="251"/>
      <c r="BE119" s="251"/>
      <c r="BF119" s="251"/>
      <c r="BG119" s="251"/>
      <c r="BH119" s="251"/>
      <c r="BI119" s="251"/>
      <c r="BJ119" s="251"/>
      <c r="BK119" s="251"/>
      <c r="BL119" s="251"/>
      <c r="BM119" s="251"/>
      <c r="BN119" s="251"/>
      <c r="BO119" s="913" t="s">
        <v>473</v>
      </c>
      <c r="BP119" s="914"/>
      <c r="BQ119" s="915">
        <v>166617722</v>
      </c>
      <c r="BR119" s="881"/>
      <c r="BS119" s="881"/>
      <c r="BT119" s="881"/>
      <c r="BU119" s="881"/>
      <c r="BV119" s="881">
        <v>167091141</v>
      </c>
      <c r="BW119" s="881"/>
      <c r="BX119" s="881"/>
      <c r="BY119" s="881"/>
      <c r="BZ119" s="881"/>
      <c r="CA119" s="881">
        <v>162887069</v>
      </c>
      <c r="CB119" s="881"/>
      <c r="CC119" s="881"/>
      <c r="CD119" s="881"/>
      <c r="CE119" s="881"/>
      <c r="CF119" s="784"/>
      <c r="CG119" s="785"/>
      <c r="CH119" s="785"/>
      <c r="CI119" s="785"/>
      <c r="CJ119" s="870"/>
      <c r="CK119" s="964"/>
      <c r="CL119" s="859"/>
      <c r="CM119" s="874" t="s">
        <v>474</v>
      </c>
      <c r="CN119" s="875"/>
      <c r="CO119" s="875"/>
      <c r="CP119" s="875"/>
      <c r="CQ119" s="875"/>
      <c r="CR119" s="875"/>
      <c r="CS119" s="875"/>
      <c r="CT119" s="875"/>
      <c r="CU119" s="875"/>
      <c r="CV119" s="875"/>
      <c r="CW119" s="875"/>
      <c r="CX119" s="875"/>
      <c r="CY119" s="875"/>
      <c r="CZ119" s="875"/>
      <c r="DA119" s="875"/>
      <c r="DB119" s="875"/>
      <c r="DC119" s="875"/>
      <c r="DD119" s="875"/>
      <c r="DE119" s="875"/>
      <c r="DF119" s="876"/>
      <c r="DG119" s="799">
        <v>124787</v>
      </c>
      <c r="DH119" s="800"/>
      <c r="DI119" s="800"/>
      <c r="DJ119" s="800"/>
      <c r="DK119" s="801"/>
      <c r="DL119" s="802">
        <v>96423</v>
      </c>
      <c r="DM119" s="800"/>
      <c r="DN119" s="800"/>
      <c r="DO119" s="800"/>
      <c r="DP119" s="801"/>
      <c r="DQ119" s="802">
        <v>98244</v>
      </c>
      <c r="DR119" s="800"/>
      <c r="DS119" s="800"/>
      <c r="DT119" s="800"/>
      <c r="DU119" s="801"/>
      <c r="DV119" s="884">
        <v>0.3</v>
      </c>
      <c r="DW119" s="885"/>
      <c r="DX119" s="885"/>
      <c r="DY119" s="885"/>
      <c r="DZ119" s="886"/>
    </row>
    <row r="120" spans="1:130" s="230" customFormat="1" ht="26.25" customHeight="1" x14ac:dyDescent="0.15">
      <c r="A120" s="856"/>
      <c r="B120" s="857"/>
      <c r="C120" s="851" t="s">
        <v>451</v>
      </c>
      <c r="D120" s="788"/>
      <c r="E120" s="788"/>
      <c r="F120" s="788"/>
      <c r="G120" s="788"/>
      <c r="H120" s="788"/>
      <c r="I120" s="788"/>
      <c r="J120" s="788"/>
      <c r="K120" s="788"/>
      <c r="L120" s="788"/>
      <c r="M120" s="788"/>
      <c r="N120" s="788"/>
      <c r="O120" s="788"/>
      <c r="P120" s="788"/>
      <c r="Q120" s="788"/>
      <c r="R120" s="788"/>
      <c r="S120" s="788"/>
      <c r="T120" s="788"/>
      <c r="U120" s="788"/>
      <c r="V120" s="788"/>
      <c r="W120" s="788"/>
      <c r="X120" s="788"/>
      <c r="Y120" s="788"/>
      <c r="Z120" s="789"/>
      <c r="AA120" s="815" t="s">
        <v>394</v>
      </c>
      <c r="AB120" s="816"/>
      <c r="AC120" s="816"/>
      <c r="AD120" s="816"/>
      <c r="AE120" s="817"/>
      <c r="AF120" s="818" t="s">
        <v>448</v>
      </c>
      <c r="AG120" s="816"/>
      <c r="AH120" s="816"/>
      <c r="AI120" s="816"/>
      <c r="AJ120" s="817"/>
      <c r="AK120" s="818" t="s">
        <v>394</v>
      </c>
      <c r="AL120" s="816"/>
      <c r="AM120" s="816"/>
      <c r="AN120" s="816"/>
      <c r="AO120" s="817"/>
      <c r="AP120" s="860" t="s">
        <v>394</v>
      </c>
      <c r="AQ120" s="861"/>
      <c r="AR120" s="861"/>
      <c r="AS120" s="861"/>
      <c r="AT120" s="862"/>
      <c r="AU120" s="916" t="s">
        <v>475</v>
      </c>
      <c r="AV120" s="917"/>
      <c r="AW120" s="917"/>
      <c r="AX120" s="917"/>
      <c r="AY120" s="918"/>
      <c r="AZ120" s="896" t="s">
        <v>476</v>
      </c>
      <c r="BA120" s="844"/>
      <c r="BB120" s="844"/>
      <c r="BC120" s="844"/>
      <c r="BD120" s="844"/>
      <c r="BE120" s="844"/>
      <c r="BF120" s="844"/>
      <c r="BG120" s="844"/>
      <c r="BH120" s="844"/>
      <c r="BI120" s="844"/>
      <c r="BJ120" s="844"/>
      <c r="BK120" s="844"/>
      <c r="BL120" s="844"/>
      <c r="BM120" s="844"/>
      <c r="BN120" s="844"/>
      <c r="BO120" s="844"/>
      <c r="BP120" s="845"/>
      <c r="BQ120" s="897">
        <v>8565370</v>
      </c>
      <c r="BR120" s="878"/>
      <c r="BS120" s="878"/>
      <c r="BT120" s="878"/>
      <c r="BU120" s="878"/>
      <c r="BV120" s="878">
        <v>8777713</v>
      </c>
      <c r="BW120" s="878"/>
      <c r="BX120" s="878"/>
      <c r="BY120" s="878"/>
      <c r="BZ120" s="878"/>
      <c r="CA120" s="878">
        <v>10140557</v>
      </c>
      <c r="CB120" s="878"/>
      <c r="CC120" s="878"/>
      <c r="CD120" s="878"/>
      <c r="CE120" s="878"/>
      <c r="CF120" s="902">
        <v>27.2</v>
      </c>
      <c r="CG120" s="903"/>
      <c r="CH120" s="903"/>
      <c r="CI120" s="903"/>
      <c r="CJ120" s="903"/>
      <c r="CK120" s="904" t="s">
        <v>477</v>
      </c>
      <c r="CL120" s="888"/>
      <c r="CM120" s="888"/>
      <c r="CN120" s="888"/>
      <c r="CO120" s="889"/>
      <c r="CP120" s="908" t="s">
        <v>478</v>
      </c>
      <c r="CQ120" s="909"/>
      <c r="CR120" s="909"/>
      <c r="CS120" s="909"/>
      <c r="CT120" s="909"/>
      <c r="CU120" s="909"/>
      <c r="CV120" s="909"/>
      <c r="CW120" s="909"/>
      <c r="CX120" s="909"/>
      <c r="CY120" s="909"/>
      <c r="CZ120" s="909"/>
      <c r="DA120" s="909"/>
      <c r="DB120" s="909"/>
      <c r="DC120" s="909"/>
      <c r="DD120" s="909"/>
      <c r="DE120" s="909"/>
      <c r="DF120" s="910"/>
      <c r="DG120" s="897">
        <v>53355247</v>
      </c>
      <c r="DH120" s="878"/>
      <c r="DI120" s="878"/>
      <c r="DJ120" s="878"/>
      <c r="DK120" s="878"/>
      <c r="DL120" s="878">
        <v>50225034</v>
      </c>
      <c r="DM120" s="878"/>
      <c r="DN120" s="878"/>
      <c r="DO120" s="878"/>
      <c r="DP120" s="878"/>
      <c r="DQ120" s="878">
        <v>50446944</v>
      </c>
      <c r="DR120" s="878"/>
      <c r="DS120" s="878"/>
      <c r="DT120" s="878"/>
      <c r="DU120" s="878"/>
      <c r="DV120" s="879">
        <v>135.30000000000001</v>
      </c>
      <c r="DW120" s="879"/>
      <c r="DX120" s="879"/>
      <c r="DY120" s="879"/>
      <c r="DZ120" s="880"/>
    </row>
    <row r="121" spans="1:130" s="230" customFormat="1" ht="26.25" customHeight="1" x14ac:dyDescent="0.15">
      <c r="A121" s="856"/>
      <c r="B121" s="857"/>
      <c r="C121" s="899" t="s">
        <v>479</v>
      </c>
      <c r="D121" s="900"/>
      <c r="E121" s="900"/>
      <c r="F121" s="900"/>
      <c r="G121" s="900"/>
      <c r="H121" s="900"/>
      <c r="I121" s="900"/>
      <c r="J121" s="900"/>
      <c r="K121" s="900"/>
      <c r="L121" s="900"/>
      <c r="M121" s="900"/>
      <c r="N121" s="900"/>
      <c r="O121" s="900"/>
      <c r="P121" s="900"/>
      <c r="Q121" s="900"/>
      <c r="R121" s="900"/>
      <c r="S121" s="900"/>
      <c r="T121" s="900"/>
      <c r="U121" s="900"/>
      <c r="V121" s="900"/>
      <c r="W121" s="900"/>
      <c r="X121" s="900"/>
      <c r="Y121" s="900"/>
      <c r="Z121" s="901"/>
      <c r="AA121" s="815" t="s">
        <v>394</v>
      </c>
      <c r="AB121" s="816"/>
      <c r="AC121" s="816"/>
      <c r="AD121" s="816"/>
      <c r="AE121" s="817"/>
      <c r="AF121" s="818" t="s">
        <v>448</v>
      </c>
      <c r="AG121" s="816"/>
      <c r="AH121" s="816"/>
      <c r="AI121" s="816"/>
      <c r="AJ121" s="817"/>
      <c r="AK121" s="818" t="s">
        <v>394</v>
      </c>
      <c r="AL121" s="816"/>
      <c r="AM121" s="816"/>
      <c r="AN121" s="816"/>
      <c r="AO121" s="817"/>
      <c r="AP121" s="860" t="s">
        <v>394</v>
      </c>
      <c r="AQ121" s="861"/>
      <c r="AR121" s="861"/>
      <c r="AS121" s="861"/>
      <c r="AT121" s="862"/>
      <c r="AU121" s="919"/>
      <c r="AV121" s="920"/>
      <c r="AW121" s="920"/>
      <c r="AX121" s="920"/>
      <c r="AY121" s="921"/>
      <c r="AZ121" s="851" t="s">
        <v>480</v>
      </c>
      <c r="BA121" s="788"/>
      <c r="BB121" s="788"/>
      <c r="BC121" s="788"/>
      <c r="BD121" s="788"/>
      <c r="BE121" s="788"/>
      <c r="BF121" s="788"/>
      <c r="BG121" s="788"/>
      <c r="BH121" s="788"/>
      <c r="BI121" s="788"/>
      <c r="BJ121" s="788"/>
      <c r="BK121" s="788"/>
      <c r="BL121" s="788"/>
      <c r="BM121" s="788"/>
      <c r="BN121" s="788"/>
      <c r="BO121" s="788"/>
      <c r="BP121" s="789"/>
      <c r="BQ121" s="852">
        <v>2810800</v>
      </c>
      <c r="BR121" s="853"/>
      <c r="BS121" s="853"/>
      <c r="BT121" s="853"/>
      <c r="BU121" s="853"/>
      <c r="BV121" s="853">
        <v>2742703</v>
      </c>
      <c r="BW121" s="853"/>
      <c r="BX121" s="853"/>
      <c r="BY121" s="853"/>
      <c r="BZ121" s="853"/>
      <c r="CA121" s="853">
        <v>2908121</v>
      </c>
      <c r="CB121" s="853"/>
      <c r="CC121" s="853"/>
      <c r="CD121" s="853"/>
      <c r="CE121" s="853"/>
      <c r="CF121" s="911">
        <v>7.8</v>
      </c>
      <c r="CG121" s="912"/>
      <c r="CH121" s="912"/>
      <c r="CI121" s="912"/>
      <c r="CJ121" s="912"/>
      <c r="CK121" s="905"/>
      <c r="CL121" s="891"/>
      <c r="CM121" s="891"/>
      <c r="CN121" s="891"/>
      <c r="CO121" s="892"/>
      <c r="CP121" s="871" t="s">
        <v>412</v>
      </c>
      <c r="CQ121" s="872"/>
      <c r="CR121" s="872"/>
      <c r="CS121" s="872"/>
      <c r="CT121" s="872"/>
      <c r="CU121" s="872"/>
      <c r="CV121" s="872"/>
      <c r="CW121" s="872"/>
      <c r="CX121" s="872"/>
      <c r="CY121" s="872"/>
      <c r="CZ121" s="872"/>
      <c r="DA121" s="872"/>
      <c r="DB121" s="872"/>
      <c r="DC121" s="872"/>
      <c r="DD121" s="872"/>
      <c r="DE121" s="872"/>
      <c r="DF121" s="873"/>
      <c r="DG121" s="852">
        <v>6220356</v>
      </c>
      <c r="DH121" s="853"/>
      <c r="DI121" s="853"/>
      <c r="DJ121" s="853"/>
      <c r="DK121" s="853"/>
      <c r="DL121" s="853">
        <v>5958637</v>
      </c>
      <c r="DM121" s="853"/>
      <c r="DN121" s="853"/>
      <c r="DO121" s="853"/>
      <c r="DP121" s="853"/>
      <c r="DQ121" s="853">
        <v>5657856</v>
      </c>
      <c r="DR121" s="853"/>
      <c r="DS121" s="853"/>
      <c r="DT121" s="853"/>
      <c r="DU121" s="853"/>
      <c r="DV121" s="830">
        <v>15.2</v>
      </c>
      <c r="DW121" s="830"/>
      <c r="DX121" s="830"/>
      <c r="DY121" s="830"/>
      <c r="DZ121" s="831"/>
    </row>
    <row r="122" spans="1:130" s="230" customFormat="1" ht="26.25" customHeight="1" x14ac:dyDescent="0.15">
      <c r="A122" s="856"/>
      <c r="B122" s="857"/>
      <c r="C122" s="851" t="s">
        <v>461</v>
      </c>
      <c r="D122" s="788"/>
      <c r="E122" s="788"/>
      <c r="F122" s="788"/>
      <c r="G122" s="788"/>
      <c r="H122" s="788"/>
      <c r="I122" s="788"/>
      <c r="J122" s="788"/>
      <c r="K122" s="788"/>
      <c r="L122" s="788"/>
      <c r="M122" s="788"/>
      <c r="N122" s="788"/>
      <c r="O122" s="788"/>
      <c r="P122" s="788"/>
      <c r="Q122" s="788"/>
      <c r="R122" s="788"/>
      <c r="S122" s="788"/>
      <c r="T122" s="788"/>
      <c r="U122" s="788"/>
      <c r="V122" s="788"/>
      <c r="W122" s="788"/>
      <c r="X122" s="788"/>
      <c r="Y122" s="788"/>
      <c r="Z122" s="789"/>
      <c r="AA122" s="815" t="s">
        <v>448</v>
      </c>
      <c r="AB122" s="816"/>
      <c r="AC122" s="816"/>
      <c r="AD122" s="816"/>
      <c r="AE122" s="817"/>
      <c r="AF122" s="818" t="s">
        <v>394</v>
      </c>
      <c r="AG122" s="816"/>
      <c r="AH122" s="816"/>
      <c r="AI122" s="816"/>
      <c r="AJ122" s="817"/>
      <c r="AK122" s="818" t="s">
        <v>394</v>
      </c>
      <c r="AL122" s="816"/>
      <c r="AM122" s="816"/>
      <c r="AN122" s="816"/>
      <c r="AO122" s="817"/>
      <c r="AP122" s="860" t="s">
        <v>394</v>
      </c>
      <c r="AQ122" s="861"/>
      <c r="AR122" s="861"/>
      <c r="AS122" s="861"/>
      <c r="AT122" s="862"/>
      <c r="AU122" s="919"/>
      <c r="AV122" s="920"/>
      <c r="AW122" s="920"/>
      <c r="AX122" s="920"/>
      <c r="AY122" s="921"/>
      <c r="AZ122" s="874" t="s">
        <v>481</v>
      </c>
      <c r="BA122" s="875"/>
      <c r="BB122" s="875"/>
      <c r="BC122" s="875"/>
      <c r="BD122" s="875"/>
      <c r="BE122" s="875"/>
      <c r="BF122" s="875"/>
      <c r="BG122" s="875"/>
      <c r="BH122" s="875"/>
      <c r="BI122" s="875"/>
      <c r="BJ122" s="875"/>
      <c r="BK122" s="875"/>
      <c r="BL122" s="875"/>
      <c r="BM122" s="875"/>
      <c r="BN122" s="875"/>
      <c r="BO122" s="875"/>
      <c r="BP122" s="876"/>
      <c r="BQ122" s="915">
        <v>97118295</v>
      </c>
      <c r="BR122" s="881"/>
      <c r="BS122" s="881"/>
      <c r="BT122" s="881"/>
      <c r="BU122" s="881"/>
      <c r="BV122" s="881">
        <v>96121108</v>
      </c>
      <c r="BW122" s="881"/>
      <c r="BX122" s="881"/>
      <c r="BY122" s="881"/>
      <c r="BZ122" s="881"/>
      <c r="CA122" s="881">
        <v>91124182</v>
      </c>
      <c r="CB122" s="881"/>
      <c r="CC122" s="881"/>
      <c r="CD122" s="881"/>
      <c r="CE122" s="881"/>
      <c r="CF122" s="882">
        <v>244.3</v>
      </c>
      <c r="CG122" s="883"/>
      <c r="CH122" s="883"/>
      <c r="CI122" s="883"/>
      <c r="CJ122" s="883"/>
      <c r="CK122" s="905"/>
      <c r="CL122" s="891"/>
      <c r="CM122" s="891"/>
      <c r="CN122" s="891"/>
      <c r="CO122" s="892"/>
      <c r="CP122" s="871" t="s">
        <v>482</v>
      </c>
      <c r="CQ122" s="872"/>
      <c r="CR122" s="872"/>
      <c r="CS122" s="872"/>
      <c r="CT122" s="872"/>
      <c r="CU122" s="872"/>
      <c r="CV122" s="872"/>
      <c r="CW122" s="872"/>
      <c r="CX122" s="872"/>
      <c r="CY122" s="872"/>
      <c r="CZ122" s="872"/>
      <c r="DA122" s="872"/>
      <c r="DB122" s="872"/>
      <c r="DC122" s="872"/>
      <c r="DD122" s="872"/>
      <c r="DE122" s="872"/>
      <c r="DF122" s="873"/>
      <c r="DG122" s="852">
        <v>1696351</v>
      </c>
      <c r="DH122" s="853"/>
      <c r="DI122" s="853"/>
      <c r="DJ122" s="853"/>
      <c r="DK122" s="853"/>
      <c r="DL122" s="853">
        <v>1638645</v>
      </c>
      <c r="DM122" s="853"/>
      <c r="DN122" s="853"/>
      <c r="DO122" s="853"/>
      <c r="DP122" s="853"/>
      <c r="DQ122" s="853">
        <v>1790246</v>
      </c>
      <c r="DR122" s="853"/>
      <c r="DS122" s="853"/>
      <c r="DT122" s="853"/>
      <c r="DU122" s="853"/>
      <c r="DV122" s="830">
        <v>4.8</v>
      </c>
      <c r="DW122" s="830"/>
      <c r="DX122" s="830"/>
      <c r="DY122" s="830"/>
      <c r="DZ122" s="831"/>
    </row>
    <row r="123" spans="1:130" s="230" customFormat="1" ht="26.25" customHeight="1" x14ac:dyDescent="0.15">
      <c r="A123" s="856"/>
      <c r="B123" s="857"/>
      <c r="C123" s="851" t="s">
        <v>467</v>
      </c>
      <c r="D123" s="788"/>
      <c r="E123" s="788"/>
      <c r="F123" s="788"/>
      <c r="G123" s="788"/>
      <c r="H123" s="788"/>
      <c r="I123" s="788"/>
      <c r="J123" s="788"/>
      <c r="K123" s="788"/>
      <c r="L123" s="788"/>
      <c r="M123" s="788"/>
      <c r="N123" s="788"/>
      <c r="O123" s="788"/>
      <c r="P123" s="788"/>
      <c r="Q123" s="788"/>
      <c r="R123" s="788"/>
      <c r="S123" s="788"/>
      <c r="T123" s="788"/>
      <c r="U123" s="788"/>
      <c r="V123" s="788"/>
      <c r="W123" s="788"/>
      <c r="X123" s="788"/>
      <c r="Y123" s="788"/>
      <c r="Z123" s="789"/>
      <c r="AA123" s="815">
        <v>37160</v>
      </c>
      <c r="AB123" s="816"/>
      <c r="AC123" s="816"/>
      <c r="AD123" s="816"/>
      <c r="AE123" s="817"/>
      <c r="AF123" s="818">
        <v>34172</v>
      </c>
      <c r="AG123" s="816"/>
      <c r="AH123" s="816"/>
      <c r="AI123" s="816"/>
      <c r="AJ123" s="817"/>
      <c r="AK123" s="818">
        <v>33483</v>
      </c>
      <c r="AL123" s="816"/>
      <c r="AM123" s="816"/>
      <c r="AN123" s="816"/>
      <c r="AO123" s="817"/>
      <c r="AP123" s="860">
        <v>0.1</v>
      </c>
      <c r="AQ123" s="861"/>
      <c r="AR123" s="861"/>
      <c r="AS123" s="861"/>
      <c r="AT123" s="862"/>
      <c r="AU123" s="922"/>
      <c r="AV123" s="923"/>
      <c r="AW123" s="923"/>
      <c r="AX123" s="923"/>
      <c r="AY123" s="923"/>
      <c r="AZ123" s="251" t="s">
        <v>190</v>
      </c>
      <c r="BA123" s="251"/>
      <c r="BB123" s="251"/>
      <c r="BC123" s="251"/>
      <c r="BD123" s="251"/>
      <c r="BE123" s="251"/>
      <c r="BF123" s="251"/>
      <c r="BG123" s="251"/>
      <c r="BH123" s="251"/>
      <c r="BI123" s="251"/>
      <c r="BJ123" s="251"/>
      <c r="BK123" s="251"/>
      <c r="BL123" s="251"/>
      <c r="BM123" s="251"/>
      <c r="BN123" s="251"/>
      <c r="BO123" s="913" t="s">
        <v>483</v>
      </c>
      <c r="BP123" s="914"/>
      <c r="BQ123" s="868">
        <v>108494465</v>
      </c>
      <c r="BR123" s="869"/>
      <c r="BS123" s="869"/>
      <c r="BT123" s="869"/>
      <c r="BU123" s="869"/>
      <c r="BV123" s="869">
        <v>107641524</v>
      </c>
      <c r="BW123" s="869"/>
      <c r="BX123" s="869"/>
      <c r="BY123" s="869"/>
      <c r="BZ123" s="869"/>
      <c r="CA123" s="869">
        <v>104172860</v>
      </c>
      <c r="CB123" s="869"/>
      <c r="CC123" s="869"/>
      <c r="CD123" s="869"/>
      <c r="CE123" s="869"/>
      <c r="CF123" s="784"/>
      <c r="CG123" s="785"/>
      <c r="CH123" s="785"/>
      <c r="CI123" s="785"/>
      <c r="CJ123" s="870"/>
      <c r="CK123" s="905"/>
      <c r="CL123" s="891"/>
      <c r="CM123" s="891"/>
      <c r="CN123" s="891"/>
      <c r="CO123" s="892"/>
      <c r="CP123" s="871" t="s">
        <v>417</v>
      </c>
      <c r="CQ123" s="872"/>
      <c r="CR123" s="872"/>
      <c r="CS123" s="872"/>
      <c r="CT123" s="872"/>
      <c r="CU123" s="872"/>
      <c r="CV123" s="872"/>
      <c r="CW123" s="872"/>
      <c r="CX123" s="872"/>
      <c r="CY123" s="872"/>
      <c r="CZ123" s="872"/>
      <c r="DA123" s="872"/>
      <c r="DB123" s="872"/>
      <c r="DC123" s="872"/>
      <c r="DD123" s="872"/>
      <c r="DE123" s="872"/>
      <c r="DF123" s="873"/>
      <c r="DG123" s="815">
        <v>566104</v>
      </c>
      <c r="DH123" s="816"/>
      <c r="DI123" s="816"/>
      <c r="DJ123" s="816"/>
      <c r="DK123" s="817"/>
      <c r="DL123" s="818">
        <v>536289</v>
      </c>
      <c r="DM123" s="816"/>
      <c r="DN123" s="816"/>
      <c r="DO123" s="816"/>
      <c r="DP123" s="817"/>
      <c r="DQ123" s="818">
        <v>504067</v>
      </c>
      <c r="DR123" s="816"/>
      <c r="DS123" s="816"/>
      <c r="DT123" s="816"/>
      <c r="DU123" s="817"/>
      <c r="DV123" s="860">
        <v>1.4</v>
      </c>
      <c r="DW123" s="861"/>
      <c r="DX123" s="861"/>
      <c r="DY123" s="861"/>
      <c r="DZ123" s="862"/>
    </row>
    <row r="124" spans="1:130" s="230" customFormat="1" ht="26.25" customHeight="1" thickBot="1" x14ac:dyDescent="0.2">
      <c r="A124" s="856"/>
      <c r="B124" s="857"/>
      <c r="C124" s="851" t="s">
        <v>470</v>
      </c>
      <c r="D124" s="788"/>
      <c r="E124" s="788"/>
      <c r="F124" s="788"/>
      <c r="G124" s="788"/>
      <c r="H124" s="788"/>
      <c r="I124" s="788"/>
      <c r="J124" s="788"/>
      <c r="K124" s="788"/>
      <c r="L124" s="788"/>
      <c r="M124" s="788"/>
      <c r="N124" s="788"/>
      <c r="O124" s="788"/>
      <c r="P124" s="788"/>
      <c r="Q124" s="788"/>
      <c r="R124" s="788"/>
      <c r="S124" s="788"/>
      <c r="T124" s="788"/>
      <c r="U124" s="788"/>
      <c r="V124" s="788"/>
      <c r="W124" s="788"/>
      <c r="X124" s="788"/>
      <c r="Y124" s="788"/>
      <c r="Z124" s="789"/>
      <c r="AA124" s="815" t="s">
        <v>394</v>
      </c>
      <c r="AB124" s="816"/>
      <c r="AC124" s="816"/>
      <c r="AD124" s="816"/>
      <c r="AE124" s="817"/>
      <c r="AF124" s="818" t="s">
        <v>131</v>
      </c>
      <c r="AG124" s="816"/>
      <c r="AH124" s="816"/>
      <c r="AI124" s="816"/>
      <c r="AJ124" s="817"/>
      <c r="AK124" s="818" t="s">
        <v>131</v>
      </c>
      <c r="AL124" s="816"/>
      <c r="AM124" s="816"/>
      <c r="AN124" s="816"/>
      <c r="AO124" s="817"/>
      <c r="AP124" s="860" t="s">
        <v>131</v>
      </c>
      <c r="AQ124" s="861"/>
      <c r="AR124" s="861"/>
      <c r="AS124" s="861"/>
      <c r="AT124" s="862"/>
      <c r="AU124" s="863" t="s">
        <v>484</v>
      </c>
      <c r="AV124" s="864"/>
      <c r="AW124" s="864"/>
      <c r="AX124" s="864"/>
      <c r="AY124" s="864"/>
      <c r="AZ124" s="864"/>
      <c r="BA124" s="864"/>
      <c r="BB124" s="864"/>
      <c r="BC124" s="864"/>
      <c r="BD124" s="864"/>
      <c r="BE124" s="864"/>
      <c r="BF124" s="864"/>
      <c r="BG124" s="864"/>
      <c r="BH124" s="864"/>
      <c r="BI124" s="864"/>
      <c r="BJ124" s="864"/>
      <c r="BK124" s="864"/>
      <c r="BL124" s="864"/>
      <c r="BM124" s="864"/>
      <c r="BN124" s="864"/>
      <c r="BO124" s="864"/>
      <c r="BP124" s="865"/>
      <c r="BQ124" s="866">
        <v>158.80000000000001</v>
      </c>
      <c r="BR124" s="867"/>
      <c r="BS124" s="867"/>
      <c r="BT124" s="867"/>
      <c r="BU124" s="867"/>
      <c r="BV124" s="867">
        <v>155.4</v>
      </c>
      <c r="BW124" s="867"/>
      <c r="BX124" s="867"/>
      <c r="BY124" s="867"/>
      <c r="BZ124" s="867"/>
      <c r="CA124" s="867">
        <v>157.4</v>
      </c>
      <c r="CB124" s="867"/>
      <c r="CC124" s="867"/>
      <c r="CD124" s="867"/>
      <c r="CE124" s="867"/>
      <c r="CF124" s="762"/>
      <c r="CG124" s="763"/>
      <c r="CH124" s="763"/>
      <c r="CI124" s="763"/>
      <c r="CJ124" s="898"/>
      <c r="CK124" s="906"/>
      <c r="CL124" s="906"/>
      <c r="CM124" s="906"/>
      <c r="CN124" s="906"/>
      <c r="CO124" s="907"/>
      <c r="CP124" s="871" t="s">
        <v>485</v>
      </c>
      <c r="CQ124" s="872"/>
      <c r="CR124" s="872"/>
      <c r="CS124" s="872"/>
      <c r="CT124" s="872"/>
      <c r="CU124" s="872"/>
      <c r="CV124" s="872"/>
      <c r="CW124" s="872"/>
      <c r="CX124" s="872"/>
      <c r="CY124" s="872"/>
      <c r="CZ124" s="872"/>
      <c r="DA124" s="872"/>
      <c r="DB124" s="872"/>
      <c r="DC124" s="872"/>
      <c r="DD124" s="872"/>
      <c r="DE124" s="872"/>
      <c r="DF124" s="873"/>
      <c r="DG124" s="799" t="s">
        <v>394</v>
      </c>
      <c r="DH124" s="800"/>
      <c r="DI124" s="800"/>
      <c r="DJ124" s="800"/>
      <c r="DK124" s="801"/>
      <c r="DL124" s="802">
        <v>47800</v>
      </c>
      <c r="DM124" s="800"/>
      <c r="DN124" s="800"/>
      <c r="DO124" s="800"/>
      <c r="DP124" s="801"/>
      <c r="DQ124" s="802">
        <v>327500</v>
      </c>
      <c r="DR124" s="800"/>
      <c r="DS124" s="800"/>
      <c r="DT124" s="800"/>
      <c r="DU124" s="801"/>
      <c r="DV124" s="884">
        <v>0.9</v>
      </c>
      <c r="DW124" s="885"/>
      <c r="DX124" s="885"/>
      <c r="DY124" s="885"/>
      <c r="DZ124" s="886"/>
    </row>
    <row r="125" spans="1:130" s="230" customFormat="1" ht="26.25" customHeight="1" x14ac:dyDescent="0.15">
      <c r="A125" s="856"/>
      <c r="B125" s="857"/>
      <c r="C125" s="851" t="s">
        <v>472</v>
      </c>
      <c r="D125" s="788"/>
      <c r="E125" s="788"/>
      <c r="F125" s="788"/>
      <c r="G125" s="788"/>
      <c r="H125" s="788"/>
      <c r="I125" s="788"/>
      <c r="J125" s="788"/>
      <c r="K125" s="788"/>
      <c r="L125" s="788"/>
      <c r="M125" s="788"/>
      <c r="N125" s="788"/>
      <c r="O125" s="788"/>
      <c r="P125" s="788"/>
      <c r="Q125" s="788"/>
      <c r="R125" s="788"/>
      <c r="S125" s="788"/>
      <c r="T125" s="788"/>
      <c r="U125" s="788"/>
      <c r="V125" s="788"/>
      <c r="W125" s="788"/>
      <c r="X125" s="788"/>
      <c r="Y125" s="788"/>
      <c r="Z125" s="789"/>
      <c r="AA125" s="815" t="s">
        <v>131</v>
      </c>
      <c r="AB125" s="816"/>
      <c r="AC125" s="816"/>
      <c r="AD125" s="816"/>
      <c r="AE125" s="817"/>
      <c r="AF125" s="818" t="s">
        <v>131</v>
      </c>
      <c r="AG125" s="816"/>
      <c r="AH125" s="816"/>
      <c r="AI125" s="816"/>
      <c r="AJ125" s="817"/>
      <c r="AK125" s="818" t="s">
        <v>394</v>
      </c>
      <c r="AL125" s="816"/>
      <c r="AM125" s="816"/>
      <c r="AN125" s="816"/>
      <c r="AO125" s="817"/>
      <c r="AP125" s="860" t="s">
        <v>131</v>
      </c>
      <c r="AQ125" s="861"/>
      <c r="AR125" s="861"/>
      <c r="AS125" s="861"/>
      <c r="AT125" s="862"/>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87" t="s">
        <v>486</v>
      </c>
      <c r="CL125" s="888"/>
      <c r="CM125" s="888"/>
      <c r="CN125" s="888"/>
      <c r="CO125" s="889"/>
      <c r="CP125" s="896" t="s">
        <v>487</v>
      </c>
      <c r="CQ125" s="844"/>
      <c r="CR125" s="844"/>
      <c r="CS125" s="844"/>
      <c r="CT125" s="844"/>
      <c r="CU125" s="844"/>
      <c r="CV125" s="844"/>
      <c r="CW125" s="844"/>
      <c r="CX125" s="844"/>
      <c r="CY125" s="844"/>
      <c r="CZ125" s="844"/>
      <c r="DA125" s="844"/>
      <c r="DB125" s="844"/>
      <c r="DC125" s="844"/>
      <c r="DD125" s="844"/>
      <c r="DE125" s="844"/>
      <c r="DF125" s="845"/>
      <c r="DG125" s="897" t="s">
        <v>131</v>
      </c>
      <c r="DH125" s="878"/>
      <c r="DI125" s="878"/>
      <c r="DJ125" s="878"/>
      <c r="DK125" s="878"/>
      <c r="DL125" s="878" t="s">
        <v>394</v>
      </c>
      <c r="DM125" s="878"/>
      <c r="DN125" s="878"/>
      <c r="DO125" s="878"/>
      <c r="DP125" s="878"/>
      <c r="DQ125" s="878" t="s">
        <v>394</v>
      </c>
      <c r="DR125" s="878"/>
      <c r="DS125" s="878"/>
      <c r="DT125" s="878"/>
      <c r="DU125" s="878"/>
      <c r="DV125" s="879" t="s">
        <v>394</v>
      </c>
      <c r="DW125" s="879"/>
      <c r="DX125" s="879"/>
      <c r="DY125" s="879"/>
      <c r="DZ125" s="880"/>
    </row>
    <row r="126" spans="1:130" s="230" customFormat="1" ht="26.25" customHeight="1" thickBot="1" x14ac:dyDescent="0.2">
      <c r="A126" s="856"/>
      <c r="B126" s="857"/>
      <c r="C126" s="851" t="s">
        <v>474</v>
      </c>
      <c r="D126" s="788"/>
      <c r="E126" s="788"/>
      <c r="F126" s="788"/>
      <c r="G126" s="788"/>
      <c r="H126" s="788"/>
      <c r="I126" s="788"/>
      <c r="J126" s="788"/>
      <c r="K126" s="788"/>
      <c r="L126" s="788"/>
      <c r="M126" s="788"/>
      <c r="N126" s="788"/>
      <c r="O126" s="788"/>
      <c r="P126" s="788"/>
      <c r="Q126" s="788"/>
      <c r="R126" s="788"/>
      <c r="S126" s="788"/>
      <c r="T126" s="788"/>
      <c r="U126" s="788"/>
      <c r="V126" s="788"/>
      <c r="W126" s="788"/>
      <c r="X126" s="788"/>
      <c r="Y126" s="788"/>
      <c r="Z126" s="789"/>
      <c r="AA126" s="815">
        <v>38094</v>
      </c>
      <c r="AB126" s="816"/>
      <c r="AC126" s="816"/>
      <c r="AD126" s="816"/>
      <c r="AE126" s="817"/>
      <c r="AF126" s="818">
        <v>69544</v>
      </c>
      <c r="AG126" s="816"/>
      <c r="AH126" s="816"/>
      <c r="AI126" s="816"/>
      <c r="AJ126" s="817"/>
      <c r="AK126" s="818">
        <v>89582</v>
      </c>
      <c r="AL126" s="816"/>
      <c r="AM126" s="816"/>
      <c r="AN126" s="816"/>
      <c r="AO126" s="817"/>
      <c r="AP126" s="860">
        <v>0.2</v>
      </c>
      <c r="AQ126" s="861"/>
      <c r="AR126" s="861"/>
      <c r="AS126" s="861"/>
      <c r="AT126" s="862"/>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90"/>
      <c r="CL126" s="891"/>
      <c r="CM126" s="891"/>
      <c r="CN126" s="891"/>
      <c r="CO126" s="892"/>
      <c r="CP126" s="851" t="s">
        <v>488</v>
      </c>
      <c r="CQ126" s="788"/>
      <c r="CR126" s="788"/>
      <c r="CS126" s="788"/>
      <c r="CT126" s="788"/>
      <c r="CU126" s="788"/>
      <c r="CV126" s="788"/>
      <c r="CW126" s="788"/>
      <c r="CX126" s="788"/>
      <c r="CY126" s="788"/>
      <c r="CZ126" s="788"/>
      <c r="DA126" s="788"/>
      <c r="DB126" s="788"/>
      <c r="DC126" s="788"/>
      <c r="DD126" s="788"/>
      <c r="DE126" s="788"/>
      <c r="DF126" s="789"/>
      <c r="DG126" s="852" t="s">
        <v>394</v>
      </c>
      <c r="DH126" s="853"/>
      <c r="DI126" s="853"/>
      <c r="DJ126" s="853"/>
      <c r="DK126" s="853"/>
      <c r="DL126" s="853" t="s">
        <v>394</v>
      </c>
      <c r="DM126" s="853"/>
      <c r="DN126" s="853"/>
      <c r="DO126" s="853"/>
      <c r="DP126" s="853"/>
      <c r="DQ126" s="853" t="s">
        <v>131</v>
      </c>
      <c r="DR126" s="853"/>
      <c r="DS126" s="853"/>
      <c r="DT126" s="853"/>
      <c r="DU126" s="853"/>
      <c r="DV126" s="830" t="s">
        <v>394</v>
      </c>
      <c r="DW126" s="830"/>
      <c r="DX126" s="830"/>
      <c r="DY126" s="830"/>
      <c r="DZ126" s="831"/>
    </row>
    <row r="127" spans="1:130" s="230" customFormat="1" ht="26.25" customHeight="1" x14ac:dyDescent="0.15">
      <c r="A127" s="858"/>
      <c r="B127" s="859"/>
      <c r="C127" s="874" t="s">
        <v>489</v>
      </c>
      <c r="D127" s="875"/>
      <c r="E127" s="875"/>
      <c r="F127" s="875"/>
      <c r="G127" s="875"/>
      <c r="H127" s="875"/>
      <c r="I127" s="875"/>
      <c r="J127" s="875"/>
      <c r="K127" s="875"/>
      <c r="L127" s="875"/>
      <c r="M127" s="875"/>
      <c r="N127" s="875"/>
      <c r="O127" s="875"/>
      <c r="P127" s="875"/>
      <c r="Q127" s="875"/>
      <c r="R127" s="875"/>
      <c r="S127" s="875"/>
      <c r="T127" s="875"/>
      <c r="U127" s="875"/>
      <c r="V127" s="875"/>
      <c r="W127" s="875"/>
      <c r="X127" s="875"/>
      <c r="Y127" s="875"/>
      <c r="Z127" s="876"/>
      <c r="AA127" s="815">
        <v>277</v>
      </c>
      <c r="AB127" s="816"/>
      <c r="AC127" s="816"/>
      <c r="AD127" s="816"/>
      <c r="AE127" s="817"/>
      <c r="AF127" s="818">
        <v>176</v>
      </c>
      <c r="AG127" s="816"/>
      <c r="AH127" s="816"/>
      <c r="AI127" s="816"/>
      <c r="AJ127" s="817"/>
      <c r="AK127" s="818">
        <v>123</v>
      </c>
      <c r="AL127" s="816"/>
      <c r="AM127" s="816"/>
      <c r="AN127" s="816"/>
      <c r="AO127" s="817"/>
      <c r="AP127" s="860">
        <v>0</v>
      </c>
      <c r="AQ127" s="861"/>
      <c r="AR127" s="861"/>
      <c r="AS127" s="861"/>
      <c r="AT127" s="862"/>
      <c r="AU127" s="232"/>
      <c r="AV127" s="232"/>
      <c r="AW127" s="232"/>
      <c r="AX127" s="877" t="s">
        <v>490</v>
      </c>
      <c r="AY127" s="848"/>
      <c r="AZ127" s="848"/>
      <c r="BA127" s="848"/>
      <c r="BB127" s="848"/>
      <c r="BC127" s="848"/>
      <c r="BD127" s="848"/>
      <c r="BE127" s="849"/>
      <c r="BF127" s="847" t="s">
        <v>491</v>
      </c>
      <c r="BG127" s="848"/>
      <c r="BH127" s="848"/>
      <c r="BI127" s="848"/>
      <c r="BJ127" s="848"/>
      <c r="BK127" s="848"/>
      <c r="BL127" s="849"/>
      <c r="BM127" s="847" t="s">
        <v>492</v>
      </c>
      <c r="BN127" s="848"/>
      <c r="BO127" s="848"/>
      <c r="BP127" s="848"/>
      <c r="BQ127" s="848"/>
      <c r="BR127" s="848"/>
      <c r="BS127" s="849"/>
      <c r="BT127" s="847" t="s">
        <v>493</v>
      </c>
      <c r="BU127" s="848"/>
      <c r="BV127" s="848"/>
      <c r="BW127" s="848"/>
      <c r="BX127" s="848"/>
      <c r="BY127" s="848"/>
      <c r="BZ127" s="850"/>
      <c r="CA127" s="232"/>
      <c r="CB127" s="232"/>
      <c r="CC127" s="232"/>
      <c r="CD127" s="255"/>
      <c r="CE127" s="255"/>
      <c r="CF127" s="255"/>
      <c r="CG127" s="232"/>
      <c r="CH127" s="232"/>
      <c r="CI127" s="232"/>
      <c r="CJ127" s="254"/>
      <c r="CK127" s="890"/>
      <c r="CL127" s="891"/>
      <c r="CM127" s="891"/>
      <c r="CN127" s="891"/>
      <c r="CO127" s="892"/>
      <c r="CP127" s="851" t="s">
        <v>494</v>
      </c>
      <c r="CQ127" s="788"/>
      <c r="CR127" s="788"/>
      <c r="CS127" s="788"/>
      <c r="CT127" s="788"/>
      <c r="CU127" s="788"/>
      <c r="CV127" s="788"/>
      <c r="CW127" s="788"/>
      <c r="CX127" s="788"/>
      <c r="CY127" s="788"/>
      <c r="CZ127" s="788"/>
      <c r="DA127" s="788"/>
      <c r="DB127" s="788"/>
      <c r="DC127" s="788"/>
      <c r="DD127" s="788"/>
      <c r="DE127" s="788"/>
      <c r="DF127" s="789"/>
      <c r="DG127" s="852" t="s">
        <v>495</v>
      </c>
      <c r="DH127" s="853"/>
      <c r="DI127" s="853"/>
      <c r="DJ127" s="853"/>
      <c r="DK127" s="853"/>
      <c r="DL127" s="853" t="s">
        <v>394</v>
      </c>
      <c r="DM127" s="853"/>
      <c r="DN127" s="853"/>
      <c r="DO127" s="853"/>
      <c r="DP127" s="853"/>
      <c r="DQ127" s="853" t="s">
        <v>131</v>
      </c>
      <c r="DR127" s="853"/>
      <c r="DS127" s="853"/>
      <c r="DT127" s="853"/>
      <c r="DU127" s="853"/>
      <c r="DV127" s="830" t="s">
        <v>394</v>
      </c>
      <c r="DW127" s="830"/>
      <c r="DX127" s="830"/>
      <c r="DY127" s="830"/>
      <c r="DZ127" s="831"/>
    </row>
    <row r="128" spans="1:130" s="230" customFormat="1" ht="26.25" customHeight="1" thickBot="1" x14ac:dyDescent="0.2">
      <c r="A128" s="832" t="s">
        <v>496</v>
      </c>
      <c r="B128" s="833"/>
      <c r="C128" s="833"/>
      <c r="D128" s="833"/>
      <c r="E128" s="833"/>
      <c r="F128" s="833"/>
      <c r="G128" s="833"/>
      <c r="H128" s="833"/>
      <c r="I128" s="833"/>
      <c r="J128" s="833"/>
      <c r="K128" s="833"/>
      <c r="L128" s="833"/>
      <c r="M128" s="833"/>
      <c r="N128" s="833"/>
      <c r="O128" s="833"/>
      <c r="P128" s="833"/>
      <c r="Q128" s="833"/>
      <c r="R128" s="833"/>
      <c r="S128" s="833"/>
      <c r="T128" s="833"/>
      <c r="U128" s="833"/>
      <c r="V128" s="833"/>
      <c r="W128" s="834" t="s">
        <v>497</v>
      </c>
      <c r="X128" s="834"/>
      <c r="Y128" s="834"/>
      <c r="Z128" s="835"/>
      <c r="AA128" s="836">
        <v>442959</v>
      </c>
      <c r="AB128" s="837"/>
      <c r="AC128" s="837"/>
      <c r="AD128" s="837"/>
      <c r="AE128" s="838"/>
      <c r="AF128" s="839">
        <v>301025</v>
      </c>
      <c r="AG128" s="837"/>
      <c r="AH128" s="837"/>
      <c r="AI128" s="837"/>
      <c r="AJ128" s="838"/>
      <c r="AK128" s="839">
        <v>397514</v>
      </c>
      <c r="AL128" s="837"/>
      <c r="AM128" s="837"/>
      <c r="AN128" s="837"/>
      <c r="AO128" s="838"/>
      <c r="AP128" s="840"/>
      <c r="AQ128" s="841"/>
      <c r="AR128" s="841"/>
      <c r="AS128" s="841"/>
      <c r="AT128" s="842"/>
      <c r="AU128" s="232"/>
      <c r="AV128" s="232"/>
      <c r="AW128" s="232"/>
      <c r="AX128" s="843" t="s">
        <v>498</v>
      </c>
      <c r="AY128" s="844"/>
      <c r="AZ128" s="844"/>
      <c r="BA128" s="844"/>
      <c r="BB128" s="844"/>
      <c r="BC128" s="844"/>
      <c r="BD128" s="844"/>
      <c r="BE128" s="845"/>
      <c r="BF128" s="822" t="s">
        <v>131</v>
      </c>
      <c r="BG128" s="823"/>
      <c r="BH128" s="823"/>
      <c r="BI128" s="823"/>
      <c r="BJ128" s="823"/>
      <c r="BK128" s="823"/>
      <c r="BL128" s="846"/>
      <c r="BM128" s="822">
        <v>11.33</v>
      </c>
      <c r="BN128" s="823"/>
      <c r="BO128" s="823"/>
      <c r="BP128" s="823"/>
      <c r="BQ128" s="823"/>
      <c r="BR128" s="823"/>
      <c r="BS128" s="846"/>
      <c r="BT128" s="822">
        <v>20</v>
      </c>
      <c r="BU128" s="823"/>
      <c r="BV128" s="823"/>
      <c r="BW128" s="823"/>
      <c r="BX128" s="823"/>
      <c r="BY128" s="823"/>
      <c r="BZ128" s="824"/>
      <c r="CA128" s="255"/>
      <c r="CB128" s="255"/>
      <c r="CC128" s="255"/>
      <c r="CD128" s="255"/>
      <c r="CE128" s="255"/>
      <c r="CF128" s="255"/>
      <c r="CG128" s="232"/>
      <c r="CH128" s="232"/>
      <c r="CI128" s="232"/>
      <c r="CJ128" s="254"/>
      <c r="CK128" s="893"/>
      <c r="CL128" s="894"/>
      <c r="CM128" s="894"/>
      <c r="CN128" s="894"/>
      <c r="CO128" s="895"/>
      <c r="CP128" s="825" t="s">
        <v>499</v>
      </c>
      <c r="CQ128" s="766"/>
      <c r="CR128" s="766"/>
      <c r="CS128" s="766"/>
      <c r="CT128" s="766"/>
      <c r="CU128" s="766"/>
      <c r="CV128" s="766"/>
      <c r="CW128" s="766"/>
      <c r="CX128" s="766"/>
      <c r="CY128" s="766"/>
      <c r="CZ128" s="766"/>
      <c r="DA128" s="766"/>
      <c r="DB128" s="766"/>
      <c r="DC128" s="766"/>
      <c r="DD128" s="766"/>
      <c r="DE128" s="766"/>
      <c r="DF128" s="767"/>
      <c r="DG128" s="826">
        <v>6104</v>
      </c>
      <c r="DH128" s="827"/>
      <c r="DI128" s="827"/>
      <c r="DJ128" s="827"/>
      <c r="DK128" s="827"/>
      <c r="DL128" s="827">
        <v>8280</v>
      </c>
      <c r="DM128" s="827"/>
      <c r="DN128" s="827"/>
      <c r="DO128" s="827"/>
      <c r="DP128" s="827"/>
      <c r="DQ128" s="827">
        <v>6456</v>
      </c>
      <c r="DR128" s="827"/>
      <c r="DS128" s="827"/>
      <c r="DT128" s="827"/>
      <c r="DU128" s="827"/>
      <c r="DV128" s="828">
        <v>0</v>
      </c>
      <c r="DW128" s="828"/>
      <c r="DX128" s="828"/>
      <c r="DY128" s="828"/>
      <c r="DZ128" s="829"/>
    </row>
    <row r="129" spans="1:131" s="230" customFormat="1" ht="26.25" customHeight="1" x14ac:dyDescent="0.15">
      <c r="A129" s="810" t="s">
        <v>110</v>
      </c>
      <c r="B129" s="811"/>
      <c r="C129" s="811"/>
      <c r="D129" s="811"/>
      <c r="E129" s="811"/>
      <c r="F129" s="811"/>
      <c r="G129" s="811"/>
      <c r="H129" s="811"/>
      <c r="I129" s="811"/>
      <c r="J129" s="811"/>
      <c r="K129" s="811"/>
      <c r="L129" s="811"/>
      <c r="M129" s="811"/>
      <c r="N129" s="811"/>
      <c r="O129" s="811"/>
      <c r="P129" s="811"/>
      <c r="Q129" s="811"/>
      <c r="R129" s="811"/>
      <c r="S129" s="811"/>
      <c r="T129" s="811"/>
      <c r="U129" s="811"/>
      <c r="V129" s="811"/>
      <c r="W129" s="812" t="s">
        <v>500</v>
      </c>
      <c r="X129" s="813"/>
      <c r="Y129" s="813"/>
      <c r="Z129" s="814"/>
      <c r="AA129" s="815">
        <v>45795853</v>
      </c>
      <c r="AB129" s="816"/>
      <c r="AC129" s="816"/>
      <c r="AD129" s="816"/>
      <c r="AE129" s="817"/>
      <c r="AF129" s="818">
        <v>47185856</v>
      </c>
      <c r="AG129" s="816"/>
      <c r="AH129" s="816"/>
      <c r="AI129" s="816"/>
      <c r="AJ129" s="817"/>
      <c r="AK129" s="818">
        <v>45858849</v>
      </c>
      <c r="AL129" s="816"/>
      <c r="AM129" s="816"/>
      <c r="AN129" s="816"/>
      <c r="AO129" s="817"/>
      <c r="AP129" s="819"/>
      <c r="AQ129" s="820"/>
      <c r="AR129" s="820"/>
      <c r="AS129" s="820"/>
      <c r="AT129" s="821"/>
      <c r="AU129" s="233"/>
      <c r="AV129" s="233"/>
      <c r="AW129" s="233"/>
      <c r="AX129" s="787" t="s">
        <v>501</v>
      </c>
      <c r="AY129" s="788"/>
      <c r="AZ129" s="788"/>
      <c r="BA129" s="788"/>
      <c r="BB129" s="788"/>
      <c r="BC129" s="788"/>
      <c r="BD129" s="788"/>
      <c r="BE129" s="789"/>
      <c r="BF129" s="806" t="s">
        <v>394</v>
      </c>
      <c r="BG129" s="807"/>
      <c r="BH129" s="807"/>
      <c r="BI129" s="807"/>
      <c r="BJ129" s="807"/>
      <c r="BK129" s="807"/>
      <c r="BL129" s="808"/>
      <c r="BM129" s="806">
        <v>16.329999999999998</v>
      </c>
      <c r="BN129" s="807"/>
      <c r="BO129" s="807"/>
      <c r="BP129" s="807"/>
      <c r="BQ129" s="807"/>
      <c r="BR129" s="807"/>
      <c r="BS129" s="808"/>
      <c r="BT129" s="806">
        <v>30</v>
      </c>
      <c r="BU129" s="807"/>
      <c r="BV129" s="807"/>
      <c r="BW129" s="807"/>
      <c r="BX129" s="807"/>
      <c r="BY129" s="807"/>
      <c r="BZ129" s="80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810" t="s">
        <v>502</v>
      </c>
      <c r="B130" s="811"/>
      <c r="C130" s="811"/>
      <c r="D130" s="811"/>
      <c r="E130" s="811"/>
      <c r="F130" s="811"/>
      <c r="G130" s="811"/>
      <c r="H130" s="811"/>
      <c r="I130" s="811"/>
      <c r="J130" s="811"/>
      <c r="K130" s="811"/>
      <c r="L130" s="811"/>
      <c r="M130" s="811"/>
      <c r="N130" s="811"/>
      <c r="O130" s="811"/>
      <c r="P130" s="811"/>
      <c r="Q130" s="811"/>
      <c r="R130" s="811"/>
      <c r="S130" s="811"/>
      <c r="T130" s="811"/>
      <c r="U130" s="811"/>
      <c r="V130" s="811"/>
      <c r="W130" s="812" t="s">
        <v>503</v>
      </c>
      <c r="X130" s="813"/>
      <c r="Y130" s="813"/>
      <c r="Z130" s="814"/>
      <c r="AA130" s="815">
        <v>9209152</v>
      </c>
      <c r="AB130" s="816"/>
      <c r="AC130" s="816"/>
      <c r="AD130" s="816"/>
      <c r="AE130" s="817"/>
      <c r="AF130" s="818">
        <v>8933169</v>
      </c>
      <c r="AG130" s="816"/>
      <c r="AH130" s="816"/>
      <c r="AI130" s="816"/>
      <c r="AJ130" s="817"/>
      <c r="AK130" s="818">
        <v>8561310</v>
      </c>
      <c r="AL130" s="816"/>
      <c r="AM130" s="816"/>
      <c r="AN130" s="816"/>
      <c r="AO130" s="817"/>
      <c r="AP130" s="819"/>
      <c r="AQ130" s="820"/>
      <c r="AR130" s="820"/>
      <c r="AS130" s="820"/>
      <c r="AT130" s="821"/>
      <c r="AU130" s="233"/>
      <c r="AV130" s="233"/>
      <c r="AW130" s="233"/>
      <c r="AX130" s="787" t="s">
        <v>504</v>
      </c>
      <c r="AY130" s="788"/>
      <c r="AZ130" s="788"/>
      <c r="BA130" s="788"/>
      <c r="BB130" s="788"/>
      <c r="BC130" s="788"/>
      <c r="BD130" s="788"/>
      <c r="BE130" s="789"/>
      <c r="BF130" s="790">
        <v>12.5</v>
      </c>
      <c r="BG130" s="791"/>
      <c r="BH130" s="791"/>
      <c r="BI130" s="791"/>
      <c r="BJ130" s="791"/>
      <c r="BK130" s="791"/>
      <c r="BL130" s="792"/>
      <c r="BM130" s="790">
        <v>25</v>
      </c>
      <c r="BN130" s="791"/>
      <c r="BO130" s="791"/>
      <c r="BP130" s="791"/>
      <c r="BQ130" s="791"/>
      <c r="BR130" s="791"/>
      <c r="BS130" s="792"/>
      <c r="BT130" s="790">
        <v>35</v>
      </c>
      <c r="BU130" s="791"/>
      <c r="BV130" s="791"/>
      <c r="BW130" s="791"/>
      <c r="BX130" s="791"/>
      <c r="BY130" s="791"/>
      <c r="BZ130" s="793"/>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94"/>
      <c r="B131" s="795"/>
      <c r="C131" s="795"/>
      <c r="D131" s="795"/>
      <c r="E131" s="795"/>
      <c r="F131" s="795"/>
      <c r="G131" s="795"/>
      <c r="H131" s="795"/>
      <c r="I131" s="795"/>
      <c r="J131" s="795"/>
      <c r="K131" s="795"/>
      <c r="L131" s="795"/>
      <c r="M131" s="795"/>
      <c r="N131" s="795"/>
      <c r="O131" s="795"/>
      <c r="P131" s="795"/>
      <c r="Q131" s="795"/>
      <c r="R131" s="795"/>
      <c r="S131" s="795"/>
      <c r="T131" s="795"/>
      <c r="U131" s="795"/>
      <c r="V131" s="795"/>
      <c r="W131" s="796" t="s">
        <v>505</v>
      </c>
      <c r="X131" s="797"/>
      <c r="Y131" s="797"/>
      <c r="Z131" s="798"/>
      <c r="AA131" s="799">
        <v>36586701</v>
      </c>
      <c r="AB131" s="800"/>
      <c r="AC131" s="800"/>
      <c r="AD131" s="800"/>
      <c r="AE131" s="801"/>
      <c r="AF131" s="802">
        <v>38252687</v>
      </c>
      <c r="AG131" s="800"/>
      <c r="AH131" s="800"/>
      <c r="AI131" s="800"/>
      <c r="AJ131" s="801"/>
      <c r="AK131" s="802">
        <v>37297539</v>
      </c>
      <c r="AL131" s="800"/>
      <c r="AM131" s="800"/>
      <c r="AN131" s="800"/>
      <c r="AO131" s="801"/>
      <c r="AP131" s="803"/>
      <c r="AQ131" s="804"/>
      <c r="AR131" s="804"/>
      <c r="AS131" s="804"/>
      <c r="AT131" s="805"/>
      <c r="AU131" s="233"/>
      <c r="AV131" s="233"/>
      <c r="AW131" s="233"/>
      <c r="AX131" s="765" t="s">
        <v>506</v>
      </c>
      <c r="AY131" s="766"/>
      <c r="AZ131" s="766"/>
      <c r="BA131" s="766"/>
      <c r="BB131" s="766"/>
      <c r="BC131" s="766"/>
      <c r="BD131" s="766"/>
      <c r="BE131" s="767"/>
      <c r="BF131" s="768">
        <v>157.4</v>
      </c>
      <c r="BG131" s="769"/>
      <c r="BH131" s="769"/>
      <c r="BI131" s="769"/>
      <c r="BJ131" s="769"/>
      <c r="BK131" s="769"/>
      <c r="BL131" s="770"/>
      <c r="BM131" s="768">
        <v>350</v>
      </c>
      <c r="BN131" s="769"/>
      <c r="BO131" s="769"/>
      <c r="BP131" s="769"/>
      <c r="BQ131" s="769"/>
      <c r="BR131" s="769"/>
      <c r="BS131" s="770"/>
      <c r="BT131" s="771"/>
      <c r="BU131" s="772"/>
      <c r="BV131" s="772"/>
      <c r="BW131" s="772"/>
      <c r="BX131" s="772"/>
      <c r="BY131" s="772"/>
      <c r="BZ131" s="773"/>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74" t="s">
        <v>507</v>
      </c>
      <c r="B132" s="775"/>
      <c r="C132" s="775"/>
      <c r="D132" s="775"/>
      <c r="E132" s="775"/>
      <c r="F132" s="775"/>
      <c r="G132" s="775"/>
      <c r="H132" s="775"/>
      <c r="I132" s="775"/>
      <c r="J132" s="775"/>
      <c r="K132" s="775"/>
      <c r="L132" s="775"/>
      <c r="M132" s="775"/>
      <c r="N132" s="775"/>
      <c r="O132" s="775"/>
      <c r="P132" s="775"/>
      <c r="Q132" s="775"/>
      <c r="R132" s="775"/>
      <c r="S132" s="775"/>
      <c r="T132" s="775"/>
      <c r="U132" s="775"/>
      <c r="V132" s="778" t="s">
        <v>508</v>
      </c>
      <c r="W132" s="778"/>
      <c r="X132" s="778"/>
      <c r="Y132" s="778"/>
      <c r="Z132" s="779"/>
      <c r="AA132" s="780">
        <v>12.443300089999999</v>
      </c>
      <c r="AB132" s="781"/>
      <c r="AC132" s="781"/>
      <c r="AD132" s="781"/>
      <c r="AE132" s="782"/>
      <c r="AF132" s="783">
        <v>12.452058600000001</v>
      </c>
      <c r="AG132" s="781"/>
      <c r="AH132" s="781"/>
      <c r="AI132" s="781"/>
      <c r="AJ132" s="782"/>
      <c r="AK132" s="783">
        <v>12.6988164</v>
      </c>
      <c r="AL132" s="781"/>
      <c r="AM132" s="781"/>
      <c r="AN132" s="781"/>
      <c r="AO132" s="782"/>
      <c r="AP132" s="784"/>
      <c r="AQ132" s="785"/>
      <c r="AR132" s="785"/>
      <c r="AS132" s="785"/>
      <c r="AT132" s="78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76"/>
      <c r="B133" s="777"/>
      <c r="C133" s="777"/>
      <c r="D133" s="777"/>
      <c r="E133" s="777"/>
      <c r="F133" s="777"/>
      <c r="G133" s="777"/>
      <c r="H133" s="777"/>
      <c r="I133" s="777"/>
      <c r="J133" s="777"/>
      <c r="K133" s="777"/>
      <c r="L133" s="777"/>
      <c r="M133" s="777"/>
      <c r="N133" s="777"/>
      <c r="O133" s="777"/>
      <c r="P133" s="777"/>
      <c r="Q133" s="777"/>
      <c r="R133" s="777"/>
      <c r="S133" s="777"/>
      <c r="T133" s="777"/>
      <c r="U133" s="777"/>
      <c r="V133" s="757" t="s">
        <v>509</v>
      </c>
      <c r="W133" s="757"/>
      <c r="X133" s="757"/>
      <c r="Y133" s="757"/>
      <c r="Z133" s="758"/>
      <c r="AA133" s="759">
        <v>12.9</v>
      </c>
      <c r="AB133" s="760"/>
      <c r="AC133" s="760"/>
      <c r="AD133" s="760"/>
      <c r="AE133" s="761"/>
      <c r="AF133" s="759">
        <v>12.6</v>
      </c>
      <c r="AG133" s="760"/>
      <c r="AH133" s="760"/>
      <c r="AI133" s="760"/>
      <c r="AJ133" s="761"/>
      <c r="AK133" s="759">
        <v>12.5</v>
      </c>
      <c r="AL133" s="760"/>
      <c r="AM133" s="760"/>
      <c r="AN133" s="760"/>
      <c r="AO133" s="761"/>
      <c r="AP133" s="762"/>
      <c r="AQ133" s="763"/>
      <c r="AR133" s="763"/>
      <c r="AS133" s="763"/>
      <c r="AT133" s="764"/>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h48V338o/+BclREknkxeEfXKgjTe07j7vpQdlCJk/hneMBRws5WXHYavdOG7cSr6mQ1h2AsjO4YFghUitf75Hg==" saltValue="AAs+Gg6I7E8AWzNXM2Rqy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31" zoomScale="80" zoomScaleNormal="85" zoomScaleSheetLayoutView="80" workbookViewId="0">
      <selection activeCell="DH27" sqref="DH27"/>
    </sheetView>
  </sheetViews>
  <sheetFormatPr defaultColWidth="0" defaultRowHeight="13.5" customHeight="1" zeroHeight="1" x14ac:dyDescent="0.15"/>
  <cols>
    <col min="1" max="120" width="2.8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510</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Y7Mo9JQjrdNsvW2Y5yInfpNe9EBKzo7/K00Dy3rmz2NQH65C7C2wXqAGRkmlYvMEQhXTWJ1J+KS238gSbMqrZA==" saltValue="l6Q5Tvo9iVvLvCUOnqPFsQ==" spinCount="100000" sheet="1" objects="1" scenarios="1"/>
  <dataConsolidate/>
  <phoneticPr fontId="2"/>
  <printOptions horizontalCentered="1" verticalCentered="1"/>
  <pageMargins left="0" right="0" top="0" bottom="0" header="0" footer="0"/>
  <pageSetup paperSize="8" scale="59"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52" zoomScale="70" zoomScaleNormal="70" zoomScaleSheetLayoutView="55" workbookViewId="0">
      <selection activeCell="DH27" sqref="DH27"/>
    </sheetView>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z2aFuCycFnKveT0iti3JNfOPUE9Y2tdwB8SVMJRbPlme1JOqPQDuneaex3geIwqec/+Qw0tXetYbtvPdQYMSQA==" saltValue="XDwhspt52sR9chAdXx4bbg==" spinCount="100000" sheet="1" objects="1" scenarios="1"/>
  <dataConsolidate/>
  <phoneticPr fontId="2"/>
  <printOptions horizontalCentered="1" verticalCentered="1"/>
  <pageMargins left="0" right="0" top="0" bottom="0" header="0" footer="0"/>
  <pageSetup paperSize="8" scale="69"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K10" workbookViewId="0">
      <selection activeCell="DH27" sqref="DH27"/>
    </sheetView>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511</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512</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4" t="s">
        <v>513</v>
      </c>
      <c r="AP7" s="272"/>
      <c r="AQ7" s="273" t="s">
        <v>514</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5"/>
      <c r="AP8" s="278" t="s">
        <v>515</v>
      </c>
      <c r="AQ8" s="279" t="s">
        <v>516</v>
      </c>
      <c r="AR8" s="280" t="s">
        <v>517</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66" t="s">
        <v>518</v>
      </c>
      <c r="AL9" s="1167"/>
      <c r="AM9" s="1167"/>
      <c r="AN9" s="1168"/>
      <c r="AO9" s="281">
        <v>12231855</v>
      </c>
      <c r="AP9" s="281">
        <v>70365</v>
      </c>
      <c r="AQ9" s="282">
        <v>69543</v>
      </c>
      <c r="AR9" s="283">
        <v>1.2</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66" t="s">
        <v>519</v>
      </c>
      <c r="AL10" s="1167"/>
      <c r="AM10" s="1167"/>
      <c r="AN10" s="1168"/>
      <c r="AO10" s="284">
        <v>2174</v>
      </c>
      <c r="AP10" s="284">
        <v>13</v>
      </c>
      <c r="AQ10" s="285">
        <v>2774</v>
      </c>
      <c r="AR10" s="286">
        <v>-99.5</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66" t="s">
        <v>520</v>
      </c>
      <c r="AL11" s="1167"/>
      <c r="AM11" s="1167"/>
      <c r="AN11" s="1168"/>
      <c r="AO11" s="284" t="s">
        <v>521</v>
      </c>
      <c r="AP11" s="284" t="s">
        <v>521</v>
      </c>
      <c r="AQ11" s="285">
        <v>457</v>
      </c>
      <c r="AR11" s="286" t="s">
        <v>521</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66" t="s">
        <v>522</v>
      </c>
      <c r="AL12" s="1167"/>
      <c r="AM12" s="1167"/>
      <c r="AN12" s="1168"/>
      <c r="AO12" s="284" t="s">
        <v>521</v>
      </c>
      <c r="AP12" s="284" t="s">
        <v>521</v>
      </c>
      <c r="AQ12" s="285">
        <v>16</v>
      </c>
      <c r="AR12" s="286" t="s">
        <v>521</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66" t="s">
        <v>523</v>
      </c>
      <c r="AL13" s="1167"/>
      <c r="AM13" s="1167"/>
      <c r="AN13" s="1168"/>
      <c r="AO13" s="284">
        <v>470808</v>
      </c>
      <c r="AP13" s="284">
        <v>2708</v>
      </c>
      <c r="AQ13" s="285">
        <v>2048</v>
      </c>
      <c r="AR13" s="286">
        <v>32.200000000000003</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66" t="s">
        <v>524</v>
      </c>
      <c r="AL14" s="1167"/>
      <c r="AM14" s="1167"/>
      <c r="AN14" s="1168"/>
      <c r="AO14" s="284">
        <v>122580</v>
      </c>
      <c r="AP14" s="284">
        <v>705</v>
      </c>
      <c r="AQ14" s="285">
        <v>1567</v>
      </c>
      <c r="AR14" s="286">
        <v>-55</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69" t="s">
        <v>525</v>
      </c>
      <c r="AL15" s="1170"/>
      <c r="AM15" s="1170"/>
      <c r="AN15" s="1171"/>
      <c r="AO15" s="284">
        <v>-518369</v>
      </c>
      <c r="AP15" s="284">
        <v>-2982</v>
      </c>
      <c r="AQ15" s="285">
        <v>-4078</v>
      </c>
      <c r="AR15" s="286">
        <v>-26.9</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69" t="s">
        <v>190</v>
      </c>
      <c r="AL16" s="1170"/>
      <c r="AM16" s="1170"/>
      <c r="AN16" s="1171"/>
      <c r="AO16" s="284">
        <v>12309048</v>
      </c>
      <c r="AP16" s="284">
        <v>70809</v>
      </c>
      <c r="AQ16" s="285">
        <v>72328</v>
      </c>
      <c r="AR16" s="286">
        <v>-2.1</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526</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527</v>
      </c>
      <c r="AP20" s="293" t="s">
        <v>528</v>
      </c>
      <c r="AQ20" s="294" t="s">
        <v>529</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72" t="s">
        <v>530</v>
      </c>
      <c r="AL21" s="1173"/>
      <c r="AM21" s="1173"/>
      <c r="AN21" s="1174"/>
      <c r="AO21" s="297">
        <v>6.94</v>
      </c>
      <c r="AP21" s="298">
        <v>7.03</v>
      </c>
      <c r="AQ21" s="299">
        <v>-0.09</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72" t="s">
        <v>531</v>
      </c>
      <c r="AL22" s="1173"/>
      <c r="AM22" s="1173"/>
      <c r="AN22" s="1174"/>
      <c r="AO22" s="302">
        <v>98.4</v>
      </c>
      <c r="AP22" s="303">
        <v>99.2</v>
      </c>
      <c r="AQ22" s="304">
        <v>-0.8</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65" t="s">
        <v>532</v>
      </c>
      <c r="B26" s="1165"/>
      <c r="C26" s="1165"/>
      <c r="D26" s="1165"/>
      <c r="E26" s="1165"/>
      <c r="F26" s="1165"/>
      <c r="G26" s="1165"/>
      <c r="H26" s="1165"/>
      <c r="I26" s="1165"/>
      <c r="J26" s="1165"/>
      <c r="K26" s="1165"/>
      <c r="L26" s="1165"/>
      <c r="M26" s="1165"/>
      <c r="N26" s="1165"/>
      <c r="O26" s="1165"/>
      <c r="P26" s="1165"/>
      <c r="Q26" s="1165"/>
      <c r="R26" s="1165"/>
      <c r="S26" s="1165"/>
      <c r="T26" s="1165"/>
      <c r="U26" s="1165"/>
      <c r="V26" s="1165"/>
      <c r="W26" s="1165"/>
      <c r="X26" s="1165"/>
      <c r="Y26" s="1165"/>
      <c r="Z26" s="1165"/>
      <c r="AA26" s="1165"/>
      <c r="AB26" s="1165"/>
      <c r="AC26" s="1165"/>
      <c r="AD26" s="1165"/>
      <c r="AE26" s="1165"/>
      <c r="AF26" s="1165"/>
      <c r="AG26" s="1165"/>
      <c r="AH26" s="1165"/>
      <c r="AI26" s="1165"/>
      <c r="AJ26" s="1165"/>
      <c r="AK26" s="1165"/>
      <c r="AL26" s="1165"/>
      <c r="AM26" s="1165"/>
      <c r="AN26" s="1165"/>
      <c r="AO26" s="1165"/>
      <c r="AP26" s="1165"/>
      <c r="AQ26" s="1165"/>
      <c r="AR26" s="1165"/>
      <c r="AS26" s="1165"/>
      <c r="AT26" s="267"/>
    </row>
    <row r="27" spans="1:46" x14ac:dyDescent="0.15">
      <c r="A27" s="309"/>
      <c r="AO27" s="262"/>
      <c r="AP27" s="262"/>
      <c r="AQ27" s="262"/>
      <c r="AR27" s="262"/>
      <c r="AS27" s="262"/>
      <c r="AT27" s="262"/>
    </row>
    <row r="28" spans="1:46" ht="17.25" x14ac:dyDescent="0.15">
      <c r="A28" s="263" t="s">
        <v>533</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534</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4" t="s">
        <v>513</v>
      </c>
      <c r="AP30" s="272"/>
      <c r="AQ30" s="273" t="s">
        <v>514</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5"/>
      <c r="AP31" s="278" t="s">
        <v>515</v>
      </c>
      <c r="AQ31" s="279" t="s">
        <v>516</v>
      </c>
      <c r="AR31" s="280" t="s">
        <v>517</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56" t="s">
        <v>535</v>
      </c>
      <c r="AL32" s="1157"/>
      <c r="AM32" s="1157"/>
      <c r="AN32" s="1158"/>
      <c r="AO32" s="312">
        <v>9656980</v>
      </c>
      <c r="AP32" s="312">
        <v>55553</v>
      </c>
      <c r="AQ32" s="313">
        <v>36026</v>
      </c>
      <c r="AR32" s="314">
        <v>54.2</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56" t="s">
        <v>536</v>
      </c>
      <c r="AL33" s="1157"/>
      <c r="AM33" s="1157"/>
      <c r="AN33" s="1158"/>
      <c r="AO33" s="312" t="s">
        <v>521</v>
      </c>
      <c r="AP33" s="312" t="s">
        <v>521</v>
      </c>
      <c r="AQ33" s="313" t="s">
        <v>521</v>
      </c>
      <c r="AR33" s="314" t="s">
        <v>521</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56" t="s">
        <v>537</v>
      </c>
      <c r="AL34" s="1157"/>
      <c r="AM34" s="1157"/>
      <c r="AN34" s="1158"/>
      <c r="AO34" s="312" t="s">
        <v>521</v>
      </c>
      <c r="AP34" s="312" t="s">
        <v>521</v>
      </c>
      <c r="AQ34" s="313" t="s">
        <v>521</v>
      </c>
      <c r="AR34" s="314" t="s">
        <v>521</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56" t="s">
        <v>538</v>
      </c>
      <c r="AL35" s="1157"/>
      <c r="AM35" s="1157"/>
      <c r="AN35" s="1158"/>
      <c r="AO35" s="312">
        <v>3894666</v>
      </c>
      <c r="AP35" s="312">
        <v>22404</v>
      </c>
      <c r="AQ35" s="313">
        <v>9412</v>
      </c>
      <c r="AR35" s="314">
        <v>138</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56" t="s">
        <v>539</v>
      </c>
      <c r="AL36" s="1157"/>
      <c r="AM36" s="1157"/>
      <c r="AN36" s="1158"/>
      <c r="AO36" s="312">
        <v>20336</v>
      </c>
      <c r="AP36" s="312">
        <v>117</v>
      </c>
      <c r="AQ36" s="313">
        <v>651</v>
      </c>
      <c r="AR36" s="314">
        <v>-82</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56" t="s">
        <v>540</v>
      </c>
      <c r="AL37" s="1157"/>
      <c r="AM37" s="1157"/>
      <c r="AN37" s="1158"/>
      <c r="AO37" s="312">
        <v>123188</v>
      </c>
      <c r="AP37" s="312">
        <v>709</v>
      </c>
      <c r="AQ37" s="313">
        <v>496</v>
      </c>
      <c r="AR37" s="314">
        <v>42.9</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59" t="s">
        <v>541</v>
      </c>
      <c r="AL38" s="1160"/>
      <c r="AM38" s="1160"/>
      <c r="AN38" s="1161"/>
      <c r="AO38" s="315" t="s">
        <v>521</v>
      </c>
      <c r="AP38" s="315" t="s">
        <v>521</v>
      </c>
      <c r="AQ38" s="316">
        <v>0</v>
      </c>
      <c r="AR38" s="304" t="s">
        <v>521</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59" t="s">
        <v>542</v>
      </c>
      <c r="AL39" s="1160"/>
      <c r="AM39" s="1160"/>
      <c r="AN39" s="1161"/>
      <c r="AO39" s="312">
        <v>-397514</v>
      </c>
      <c r="AP39" s="312">
        <v>-2287</v>
      </c>
      <c r="AQ39" s="313">
        <v>-5535</v>
      </c>
      <c r="AR39" s="314">
        <v>-58.7</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56" t="s">
        <v>543</v>
      </c>
      <c r="AL40" s="1157"/>
      <c r="AM40" s="1157"/>
      <c r="AN40" s="1158"/>
      <c r="AO40" s="312">
        <v>-8561310</v>
      </c>
      <c r="AP40" s="312">
        <v>-49250</v>
      </c>
      <c r="AQ40" s="313">
        <v>-33207</v>
      </c>
      <c r="AR40" s="314">
        <v>48.3</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62" t="s">
        <v>302</v>
      </c>
      <c r="AL41" s="1163"/>
      <c r="AM41" s="1163"/>
      <c r="AN41" s="1164"/>
      <c r="AO41" s="312">
        <v>4736346</v>
      </c>
      <c r="AP41" s="312">
        <v>27246</v>
      </c>
      <c r="AQ41" s="313">
        <v>7844</v>
      </c>
      <c r="AR41" s="314">
        <v>247.3</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544</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545</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546</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49" t="s">
        <v>513</v>
      </c>
      <c r="AN49" s="1151" t="s">
        <v>547</v>
      </c>
      <c r="AO49" s="1152"/>
      <c r="AP49" s="1152"/>
      <c r="AQ49" s="1152"/>
      <c r="AR49" s="1153"/>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50"/>
      <c r="AN50" s="328" t="s">
        <v>548</v>
      </c>
      <c r="AO50" s="329" t="s">
        <v>549</v>
      </c>
      <c r="AP50" s="330" t="s">
        <v>550</v>
      </c>
      <c r="AQ50" s="331" t="s">
        <v>551</v>
      </c>
      <c r="AR50" s="332" t="s">
        <v>552</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553</v>
      </c>
      <c r="AL51" s="325"/>
      <c r="AM51" s="333">
        <v>8938373</v>
      </c>
      <c r="AN51" s="334">
        <v>50847</v>
      </c>
      <c r="AO51" s="335">
        <v>-6.8</v>
      </c>
      <c r="AP51" s="336">
        <v>48064</v>
      </c>
      <c r="AQ51" s="337">
        <v>-7.3</v>
      </c>
      <c r="AR51" s="338">
        <v>0.5</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554</v>
      </c>
      <c r="AM52" s="341">
        <v>5704624</v>
      </c>
      <c r="AN52" s="342">
        <v>32451</v>
      </c>
      <c r="AO52" s="343">
        <v>13.2</v>
      </c>
      <c r="AP52" s="344">
        <v>30373</v>
      </c>
      <c r="AQ52" s="345">
        <v>3.4</v>
      </c>
      <c r="AR52" s="346">
        <v>9.8000000000000007</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555</v>
      </c>
      <c r="AL53" s="325"/>
      <c r="AM53" s="333">
        <v>10326252</v>
      </c>
      <c r="AN53" s="334">
        <v>59009</v>
      </c>
      <c r="AO53" s="335">
        <v>16.100000000000001</v>
      </c>
      <c r="AP53" s="336">
        <v>56662</v>
      </c>
      <c r="AQ53" s="337">
        <v>17.899999999999999</v>
      </c>
      <c r="AR53" s="338">
        <v>-1.8</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554</v>
      </c>
      <c r="AM54" s="341">
        <v>5157253</v>
      </c>
      <c r="AN54" s="342">
        <v>29471</v>
      </c>
      <c r="AO54" s="343">
        <v>-9.1999999999999993</v>
      </c>
      <c r="AP54" s="344">
        <v>34709</v>
      </c>
      <c r="AQ54" s="345">
        <v>14.3</v>
      </c>
      <c r="AR54" s="346">
        <v>-23.5</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556</v>
      </c>
      <c r="AL55" s="325"/>
      <c r="AM55" s="333">
        <v>17454249</v>
      </c>
      <c r="AN55" s="334">
        <v>99919</v>
      </c>
      <c r="AO55" s="335">
        <v>69.3</v>
      </c>
      <c r="AP55" s="336">
        <v>60285</v>
      </c>
      <c r="AQ55" s="337">
        <v>6.4</v>
      </c>
      <c r="AR55" s="338">
        <v>62.9</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554</v>
      </c>
      <c r="AM56" s="341">
        <v>8003678</v>
      </c>
      <c r="AN56" s="342">
        <v>45818</v>
      </c>
      <c r="AO56" s="343">
        <v>55.5</v>
      </c>
      <c r="AP56" s="344">
        <v>36445</v>
      </c>
      <c r="AQ56" s="345">
        <v>5</v>
      </c>
      <c r="AR56" s="346">
        <v>50.5</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557</v>
      </c>
      <c r="AL57" s="325"/>
      <c r="AM57" s="333">
        <v>19949462</v>
      </c>
      <c r="AN57" s="334">
        <v>114197</v>
      </c>
      <c r="AO57" s="335">
        <v>14.3</v>
      </c>
      <c r="AP57" s="336">
        <v>52714</v>
      </c>
      <c r="AQ57" s="337">
        <v>-12.6</v>
      </c>
      <c r="AR57" s="338">
        <v>26.9</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554</v>
      </c>
      <c r="AM58" s="341">
        <v>6980231</v>
      </c>
      <c r="AN58" s="342">
        <v>39957</v>
      </c>
      <c r="AO58" s="343">
        <v>-12.8</v>
      </c>
      <c r="AP58" s="344">
        <v>29032</v>
      </c>
      <c r="AQ58" s="345">
        <v>-20.3</v>
      </c>
      <c r="AR58" s="346">
        <v>7.5</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558</v>
      </c>
      <c r="AL59" s="325"/>
      <c r="AM59" s="333">
        <v>9220301</v>
      </c>
      <c r="AN59" s="334">
        <v>53041</v>
      </c>
      <c r="AO59" s="335">
        <v>-53.6</v>
      </c>
      <c r="AP59" s="336">
        <v>46001</v>
      </c>
      <c r="AQ59" s="337">
        <v>-12.7</v>
      </c>
      <c r="AR59" s="338">
        <v>-40.9</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554</v>
      </c>
      <c r="AM60" s="341">
        <v>5069954</v>
      </c>
      <c r="AN60" s="342">
        <v>29165</v>
      </c>
      <c r="AO60" s="343">
        <v>-27</v>
      </c>
      <c r="AP60" s="344">
        <v>27974</v>
      </c>
      <c r="AQ60" s="345">
        <v>-3.6</v>
      </c>
      <c r="AR60" s="346">
        <v>-23.4</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559</v>
      </c>
      <c r="AL61" s="347"/>
      <c r="AM61" s="348">
        <v>13177727</v>
      </c>
      <c r="AN61" s="349">
        <v>75403</v>
      </c>
      <c r="AO61" s="350">
        <v>7.9</v>
      </c>
      <c r="AP61" s="351">
        <v>52745</v>
      </c>
      <c r="AQ61" s="352">
        <v>-1.7</v>
      </c>
      <c r="AR61" s="338">
        <v>9.6</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554</v>
      </c>
      <c r="AM62" s="341">
        <v>6183148</v>
      </c>
      <c r="AN62" s="342">
        <v>35372</v>
      </c>
      <c r="AO62" s="343">
        <v>3.9</v>
      </c>
      <c r="AP62" s="344">
        <v>31707</v>
      </c>
      <c r="AQ62" s="345">
        <v>-0.2</v>
      </c>
      <c r="AR62" s="346">
        <v>4.0999999999999996</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PAUcPS0RXmN2S5/JREBznOTw9YfWMqvJBDUCozwptk/Pnbv/0xHjI/ua+AeglvibzugYvDFTLqP4QaeR2WhTA==" saltValue="o5hiy0Z6yMCEsgO6fQfRP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8" scale="87"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68" zoomScaleNormal="100" zoomScaleSheetLayoutView="55" workbookViewId="0">
      <selection activeCell="DH27" sqref="DH27"/>
    </sheetView>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561</v>
      </c>
    </row>
    <row r="121" spans="125:125" ht="13.5" hidden="1" customHeight="1" x14ac:dyDescent="0.15">
      <c r="DU121" s="259"/>
    </row>
  </sheetData>
  <sheetProtection algorithmName="SHA-512" hashValue="VCjaHAQ33H8low58/pRfmIK6bCTC9iU/QpV4cn/CLVUYxdTlmQascenU37o6PsiH5GRUDAZyDv9pCG365Y0/pA==" saltValue="4AXcXnZ+rphG5Qb5CRBXlA==" spinCount="100000" sheet="1" objects="1" scenarios="1"/>
  <dataConsolidate/>
  <phoneticPr fontId="2"/>
  <printOptions horizontalCentered="1" verticalCentered="1"/>
  <pageMargins left="0" right="0" top="0.19685039370078741" bottom="0" header="0.39370078740157483" footer="0"/>
  <pageSetup paperSize="8" scale="57"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55" zoomScale="70" zoomScaleNormal="70" zoomScaleSheetLayoutView="55" workbookViewId="0">
      <selection activeCell="DH27" sqref="DH27"/>
    </sheetView>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562</v>
      </c>
    </row>
  </sheetData>
  <sheetProtection algorithmName="SHA-512" hashValue="9QbqAgrIxLeviANMXHG6bFBs6Z+cQYbm4sPORtqDfF9+UNnZbOgvqmq6/3Jqqhe08Ux6CeFe9Q7HtvaPsaaOcw==" saltValue="3HubTMAse6uay5EKtaHLFw==" spinCount="100000" sheet="1" objects="1" scenarios="1"/>
  <dataConsolidate/>
  <phoneticPr fontId="2"/>
  <printOptions horizontalCentered="1" verticalCentered="1"/>
  <pageMargins left="0" right="0" top="0.19685039370078741" bottom="0" header="0.39370078740157483" footer="0"/>
  <pageSetup paperSize="8" scale="57"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24" zoomScale="70" zoomScaleNormal="70" zoomScaleSheetLayoutView="100" workbookViewId="0">
      <selection activeCell="DH27" sqref="DH27"/>
    </sheetView>
  </sheetViews>
  <sheetFormatPr defaultColWidth="0" defaultRowHeight="13.5" customHeight="1" zeroHeight="1" x14ac:dyDescent="0.15"/>
  <cols>
    <col min="1" max="1" width="8.1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563</v>
      </c>
      <c r="G46" s="8" t="s">
        <v>564</v>
      </c>
      <c r="H46" s="8" t="s">
        <v>565</v>
      </c>
      <c r="I46" s="8" t="s">
        <v>566</v>
      </c>
      <c r="J46" s="9" t="s">
        <v>567</v>
      </c>
    </row>
    <row r="47" spans="2:10" ht="57.75" customHeight="1" x14ac:dyDescent="0.15">
      <c r="B47" s="10"/>
      <c r="C47" s="1175" t="s">
        <v>3</v>
      </c>
      <c r="D47" s="1175"/>
      <c r="E47" s="1176"/>
      <c r="F47" s="11">
        <v>6.1</v>
      </c>
      <c r="G47" s="12">
        <v>6.16</v>
      </c>
      <c r="H47" s="12">
        <v>6.09</v>
      </c>
      <c r="I47" s="12">
        <v>5.9</v>
      </c>
      <c r="J47" s="13">
        <v>6.06</v>
      </c>
    </row>
    <row r="48" spans="2:10" ht="57.75" customHeight="1" x14ac:dyDescent="0.15">
      <c r="B48" s="14"/>
      <c r="C48" s="1177" t="s">
        <v>4</v>
      </c>
      <c r="D48" s="1177"/>
      <c r="E48" s="1178"/>
      <c r="F48" s="15">
        <v>2.86</v>
      </c>
      <c r="G48" s="16">
        <v>2.2400000000000002</v>
      </c>
      <c r="H48" s="16">
        <v>1.44</v>
      </c>
      <c r="I48" s="16">
        <v>3.3</v>
      </c>
      <c r="J48" s="17">
        <v>3.32</v>
      </c>
    </row>
    <row r="49" spans="2:10" ht="57.75" customHeight="1" thickBot="1" x14ac:dyDescent="0.2">
      <c r="B49" s="18"/>
      <c r="C49" s="1179" t="s">
        <v>5</v>
      </c>
      <c r="D49" s="1179"/>
      <c r="E49" s="1180"/>
      <c r="F49" s="19">
        <v>0.73</v>
      </c>
      <c r="G49" s="20">
        <v>0.48</v>
      </c>
      <c r="H49" s="20">
        <v>0.54</v>
      </c>
      <c r="I49" s="20">
        <v>3.12</v>
      </c>
      <c r="J49" s="21" t="s">
        <v>568</v>
      </c>
    </row>
    <row r="50" spans="2:10" x14ac:dyDescent="0.15"/>
  </sheetData>
  <sheetProtection algorithmName="SHA-512" hashValue="80YbMqIXXNgRa86ey5uyu/+GA6NpiYUd+CqOjTzeRz+ACA9XNO0KF3M9wA7rNa58kvYrBd612tKrF5aJffv9kg==" saltValue="U2ipOEDrA48vBRMaZsvQUA=="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2"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40" zoomScaleNormal="40" zoomScaleSheetLayoutView="100" workbookViewId="0">
      <selection activeCell="DH27" sqref="DH27"/>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563</v>
      </c>
      <c r="G33" s="29" t="s">
        <v>564</v>
      </c>
      <c r="H33" s="29" t="s">
        <v>565</v>
      </c>
      <c r="I33" s="29" t="s">
        <v>566</v>
      </c>
      <c r="J33" s="30" t="s">
        <v>567</v>
      </c>
      <c r="K33" s="22"/>
      <c r="L33" s="22"/>
      <c r="M33" s="22"/>
      <c r="N33" s="22"/>
      <c r="O33" s="22"/>
      <c r="P33" s="22"/>
    </row>
    <row r="34" spans="1:16" ht="39" customHeight="1" x14ac:dyDescent="0.15">
      <c r="A34" s="22"/>
      <c r="B34" s="31"/>
      <c r="C34" s="1187" t="s">
        <v>569</v>
      </c>
      <c r="D34" s="1187"/>
      <c r="E34" s="1188"/>
      <c r="F34" s="32">
        <v>3.62</v>
      </c>
      <c r="G34" s="33">
        <v>3.73</v>
      </c>
      <c r="H34" s="33">
        <v>3.51</v>
      </c>
      <c r="I34" s="33">
        <v>3.63</v>
      </c>
      <c r="J34" s="34">
        <v>3.91</v>
      </c>
      <c r="K34" s="22"/>
      <c r="L34" s="22"/>
      <c r="M34" s="22"/>
      <c r="N34" s="22"/>
      <c r="O34" s="22"/>
      <c r="P34" s="22"/>
    </row>
    <row r="35" spans="1:16" ht="39" customHeight="1" x14ac:dyDescent="0.15">
      <c r="A35" s="22"/>
      <c r="B35" s="35"/>
      <c r="C35" s="1181" t="s">
        <v>570</v>
      </c>
      <c r="D35" s="1182"/>
      <c r="E35" s="1183"/>
      <c r="F35" s="36">
        <v>2.84</v>
      </c>
      <c r="G35" s="37">
        <v>2.23</v>
      </c>
      <c r="H35" s="37">
        <v>1.43</v>
      </c>
      <c r="I35" s="37">
        <v>3.29</v>
      </c>
      <c r="J35" s="38">
        <v>3.29</v>
      </c>
      <c r="K35" s="22"/>
      <c r="L35" s="22"/>
      <c r="M35" s="22"/>
      <c r="N35" s="22"/>
      <c r="O35" s="22"/>
      <c r="P35" s="22"/>
    </row>
    <row r="36" spans="1:16" ht="39" customHeight="1" x14ac:dyDescent="0.15">
      <c r="A36" s="22"/>
      <c r="B36" s="35"/>
      <c r="C36" s="1181" t="s">
        <v>571</v>
      </c>
      <c r="D36" s="1182"/>
      <c r="E36" s="1183"/>
      <c r="F36" s="36">
        <v>1.6</v>
      </c>
      <c r="G36" s="37">
        <v>1.23</v>
      </c>
      <c r="H36" s="37">
        <v>1.31</v>
      </c>
      <c r="I36" s="37">
        <v>2.23</v>
      </c>
      <c r="J36" s="38">
        <v>3.25</v>
      </c>
      <c r="K36" s="22"/>
      <c r="L36" s="22"/>
      <c r="M36" s="22"/>
      <c r="N36" s="22"/>
      <c r="O36" s="22"/>
      <c r="P36" s="22"/>
    </row>
    <row r="37" spans="1:16" ht="39" customHeight="1" x14ac:dyDescent="0.15">
      <c r="A37" s="22"/>
      <c r="B37" s="35"/>
      <c r="C37" s="1181" t="s">
        <v>572</v>
      </c>
      <c r="D37" s="1182"/>
      <c r="E37" s="1183"/>
      <c r="F37" s="36">
        <v>1.46</v>
      </c>
      <c r="G37" s="37">
        <v>1.18</v>
      </c>
      <c r="H37" s="37">
        <v>1.39</v>
      </c>
      <c r="I37" s="37">
        <v>1.89</v>
      </c>
      <c r="J37" s="38">
        <v>3.2</v>
      </c>
      <c r="K37" s="22"/>
      <c r="L37" s="22"/>
      <c r="M37" s="22"/>
      <c r="N37" s="22"/>
      <c r="O37" s="22"/>
      <c r="P37" s="22"/>
    </row>
    <row r="38" spans="1:16" ht="39" customHeight="1" x14ac:dyDescent="0.15">
      <c r="A38" s="22"/>
      <c r="B38" s="35"/>
      <c r="C38" s="1181" t="s">
        <v>573</v>
      </c>
      <c r="D38" s="1182"/>
      <c r="E38" s="1183"/>
      <c r="F38" s="36">
        <v>0.64</v>
      </c>
      <c r="G38" s="37">
        <v>0.72</v>
      </c>
      <c r="H38" s="37">
        <v>0.51</v>
      </c>
      <c r="I38" s="37">
        <v>1.04</v>
      </c>
      <c r="J38" s="38">
        <v>1.66</v>
      </c>
      <c r="K38" s="22"/>
      <c r="L38" s="22"/>
      <c r="M38" s="22"/>
      <c r="N38" s="22"/>
      <c r="O38" s="22"/>
      <c r="P38" s="22"/>
    </row>
    <row r="39" spans="1:16" ht="39" customHeight="1" x14ac:dyDescent="0.15">
      <c r="A39" s="22"/>
      <c r="B39" s="35"/>
      <c r="C39" s="1181" t="s">
        <v>574</v>
      </c>
      <c r="D39" s="1182"/>
      <c r="E39" s="1183"/>
      <c r="F39" s="36">
        <v>1.69</v>
      </c>
      <c r="G39" s="37">
        <v>1.03</v>
      </c>
      <c r="H39" s="37">
        <v>0.95</v>
      </c>
      <c r="I39" s="37">
        <v>1.06</v>
      </c>
      <c r="J39" s="38">
        <v>1</v>
      </c>
      <c r="K39" s="22"/>
      <c r="L39" s="22"/>
      <c r="M39" s="22"/>
      <c r="N39" s="22"/>
      <c r="O39" s="22"/>
      <c r="P39" s="22"/>
    </row>
    <row r="40" spans="1:16" ht="39" customHeight="1" x14ac:dyDescent="0.15">
      <c r="A40" s="22"/>
      <c r="B40" s="35"/>
      <c r="C40" s="1181" t="s">
        <v>575</v>
      </c>
      <c r="D40" s="1182"/>
      <c r="E40" s="1183"/>
      <c r="F40" s="36">
        <v>0.1</v>
      </c>
      <c r="G40" s="37">
        <v>0.12</v>
      </c>
      <c r="H40" s="37">
        <v>0.11</v>
      </c>
      <c r="I40" s="37">
        <v>0.12</v>
      </c>
      <c r="J40" s="38">
        <v>0.13</v>
      </c>
      <c r="K40" s="22"/>
      <c r="L40" s="22"/>
      <c r="M40" s="22"/>
      <c r="N40" s="22"/>
      <c r="O40" s="22"/>
      <c r="P40" s="22"/>
    </row>
    <row r="41" spans="1:16" ht="39" customHeight="1" x14ac:dyDescent="0.15">
      <c r="A41" s="22"/>
      <c r="B41" s="35"/>
      <c r="C41" s="1181" t="s">
        <v>576</v>
      </c>
      <c r="D41" s="1182"/>
      <c r="E41" s="1183"/>
      <c r="F41" s="36">
        <v>0.01</v>
      </c>
      <c r="G41" s="37">
        <v>0</v>
      </c>
      <c r="H41" s="37">
        <v>0</v>
      </c>
      <c r="I41" s="37">
        <v>0</v>
      </c>
      <c r="J41" s="38">
        <v>0.01</v>
      </c>
      <c r="K41" s="22"/>
      <c r="L41" s="22"/>
      <c r="M41" s="22"/>
      <c r="N41" s="22"/>
      <c r="O41" s="22"/>
      <c r="P41" s="22"/>
    </row>
    <row r="42" spans="1:16" ht="39" customHeight="1" x14ac:dyDescent="0.15">
      <c r="A42" s="22"/>
      <c r="B42" s="39"/>
      <c r="C42" s="1181" t="s">
        <v>577</v>
      </c>
      <c r="D42" s="1182"/>
      <c r="E42" s="1183"/>
      <c r="F42" s="36" t="s">
        <v>521</v>
      </c>
      <c r="G42" s="37" t="s">
        <v>521</v>
      </c>
      <c r="H42" s="37" t="s">
        <v>521</v>
      </c>
      <c r="I42" s="37" t="s">
        <v>521</v>
      </c>
      <c r="J42" s="38" t="s">
        <v>521</v>
      </c>
      <c r="K42" s="22"/>
      <c r="L42" s="22"/>
      <c r="M42" s="22"/>
      <c r="N42" s="22"/>
      <c r="O42" s="22"/>
      <c r="P42" s="22"/>
    </row>
    <row r="43" spans="1:16" ht="39" customHeight="1" thickBot="1" x14ac:dyDescent="0.2">
      <c r="A43" s="22"/>
      <c r="B43" s="40"/>
      <c r="C43" s="1184" t="s">
        <v>578</v>
      </c>
      <c r="D43" s="1185"/>
      <c r="E43" s="1186"/>
      <c r="F43" s="41">
        <v>0.28999999999999998</v>
      </c>
      <c r="G43" s="42">
        <v>0</v>
      </c>
      <c r="H43" s="42">
        <v>0.01</v>
      </c>
      <c r="I43" s="42">
        <v>0.01</v>
      </c>
      <c r="J43" s="43">
        <v>0.01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3WXdJd4m0nIXYtowCP8E0h/weUMigwjTU8icPYftY5Xs2WF1uRBxlENxH8oXKJYgtZqnRoLVGtTX2sf26Smjcw==" saltValue="Yz6d0le2lGkFO4ioJfT7p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7"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7"/>
  <sheetViews>
    <sheetView showGridLines="0" topLeftCell="A42" zoomScale="70" zoomScaleNormal="70" zoomScaleSheetLayoutView="55" workbookViewId="0">
      <selection activeCell="DH27" sqref="DH27"/>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563</v>
      </c>
      <c r="L44" s="56" t="s">
        <v>564</v>
      </c>
      <c r="M44" s="56" t="s">
        <v>565</v>
      </c>
      <c r="N44" s="56" t="s">
        <v>566</v>
      </c>
      <c r="O44" s="57" t="s">
        <v>567</v>
      </c>
      <c r="P44" s="48"/>
      <c r="Q44" s="48"/>
      <c r="R44" s="48"/>
      <c r="S44" s="48"/>
      <c r="T44" s="48"/>
      <c r="U44" s="48"/>
    </row>
    <row r="45" spans="1:21" ht="30.75" customHeight="1" x14ac:dyDescent="0.15">
      <c r="A45" s="48"/>
      <c r="B45" s="1212" t="s">
        <v>11</v>
      </c>
      <c r="C45" s="1213"/>
      <c r="D45" s="58"/>
      <c r="E45" s="1218" t="s">
        <v>12</v>
      </c>
      <c r="F45" s="1218"/>
      <c r="G45" s="1218"/>
      <c r="H45" s="1218"/>
      <c r="I45" s="1218"/>
      <c r="J45" s="1219"/>
      <c r="K45" s="59">
        <v>11348</v>
      </c>
      <c r="L45" s="60">
        <v>10570</v>
      </c>
      <c r="M45" s="60">
        <v>10175</v>
      </c>
      <c r="N45" s="60">
        <v>9966</v>
      </c>
      <c r="O45" s="61">
        <v>9657</v>
      </c>
      <c r="P45" s="48"/>
      <c r="Q45" s="48"/>
      <c r="R45" s="48"/>
      <c r="S45" s="48"/>
      <c r="T45" s="48"/>
      <c r="U45" s="48"/>
    </row>
    <row r="46" spans="1:21" ht="30.75" customHeight="1" x14ac:dyDescent="0.15">
      <c r="A46" s="48"/>
      <c r="B46" s="1214"/>
      <c r="C46" s="1215"/>
      <c r="D46" s="62"/>
      <c r="E46" s="1191" t="s">
        <v>13</v>
      </c>
      <c r="F46" s="1191"/>
      <c r="G46" s="1191"/>
      <c r="H46" s="1191"/>
      <c r="I46" s="1191"/>
      <c r="J46" s="1192"/>
      <c r="K46" s="63" t="s">
        <v>521</v>
      </c>
      <c r="L46" s="64" t="s">
        <v>521</v>
      </c>
      <c r="M46" s="64" t="s">
        <v>521</v>
      </c>
      <c r="N46" s="64" t="s">
        <v>521</v>
      </c>
      <c r="O46" s="65" t="s">
        <v>521</v>
      </c>
      <c r="P46" s="48"/>
      <c r="Q46" s="48"/>
      <c r="R46" s="48"/>
      <c r="S46" s="48"/>
      <c r="T46" s="48"/>
      <c r="U46" s="48"/>
    </row>
    <row r="47" spans="1:21" ht="30.75" customHeight="1" x14ac:dyDescent="0.15">
      <c r="A47" s="48"/>
      <c r="B47" s="1214"/>
      <c r="C47" s="1215"/>
      <c r="D47" s="62"/>
      <c r="E47" s="1191" t="s">
        <v>14</v>
      </c>
      <c r="F47" s="1191"/>
      <c r="G47" s="1191"/>
      <c r="H47" s="1191"/>
      <c r="I47" s="1191"/>
      <c r="J47" s="1192"/>
      <c r="K47" s="63" t="s">
        <v>521</v>
      </c>
      <c r="L47" s="64" t="s">
        <v>521</v>
      </c>
      <c r="M47" s="64" t="s">
        <v>521</v>
      </c>
      <c r="N47" s="64" t="s">
        <v>521</v>
      </c>
      <c r="O47" s="65" t="s">
        <v>521</v>
      </c>
      <c r="P47" s="48"/>
      <c r="Q47" s="48"/>
      <c r="R47" s="48"/>
      <c r="S47" s="48"/>
      <c r="T47" s="48"/>
      <c r="U47" s="48"/>
    </row>
    <row r="48" spans="1:21" ht="30.75" customHeight="1" x14ac:dyDescent="0.15">
      <c r="A48" s="48"/>
      <c r="B48" s="1214"/>
      <c r="C48" s="1215"/>
      <c r="D48" s="62"/>
      <c r="E48" s="1191" t="s">
        <v>15</v>
      </c>
      <c r="F48" s="1191"/>
      <c r="G48" s="1191"/>
      <c r="H48" s="1191"/>
      <c r="I48" s="1191"/>
      <c r="J48" s="1192"/>
      <c r="K48" s="63">
        <v>3594</v>
      </c>
      <c r="L48" s="64">
        <v>3936</v>
      </c>
      <c r="M48" s="64">
        <v>3935</v>
      </c>
      <c r="N48" s="64">
        <v>3906</v>
      </c>
      <c r="O48" s="65">
        <v>3895</v>
      </c>
      <c r="P48" s="48"/>
      <c r="Q48" s="48"/>
      <c r="R48" s="48"/>
      <c r="S48" s="48"/>
      <c r="T48" s="48"/>
      <c r="U48" s="48"/>
    </row>
    <row r="49" spans="1:21" ht="30.75" customHeight="1" x14ac:dyDescent="0.15">
      <c r="A49" s="48"/>
      <c r="B49" s="1214"/>
      <c r="C49" s="1215"/>
      <c r="D49" s="62"/>
      <c r="E49" s="1191" t="s">
        <v>16</v>
      </c>
      <c r="F49" s="1191"/>
      <c r="G49" s="1191"/>
      <c r="H49" s="1191"/>
      <c r="I49" s="1191"/>
      <c r="J49" s="1192"/>
      <c r="K49" s="63">
        <v>16</v>
      </c>
      <c r="L49" s="64">
        <v>22</v>
      </c>
      <c r="M49" s="64">
        <v>19</v>
      </c>
      <c r="N49" s="64">
        <v>21</v>
      </c>
      <c r="O49" s="65">
        <v>20</v>
      </c>
      <c r="P49" s="48"/>
      <c r="Q49" s="48"/>
      <c r="R49" s="48"/>
      <c r="S49" s="48"/>
      <c r="T49" s="48"/>
      <c r="U49" s="48"/>
    </row>
    <row r="50" spans="1:21" ht="30.75" customHeight="1" x14ac:dyDescent="0.15">
      <c r="A50" s="48"/>
      <c r="B50" s="1214"/>
      <c r="C50" s="1215"/>
      <c r="D50" s="62"/>
      <c r="E50" s="1191" t="s">
        <v>17</v>
      </c>
      <c r="F50" s="1191"/>
      <c r="G50" s="1191"/>
      <c r="H50" s="1191"/>
      <c r="I50" s="1191"/>
      <c r="J50" s="1192"/>
      <c r="K50" s="63">
        <v>118</v>
      </c>
      <c r="L50" s="64">
        <v>102</v>
      </c>
      <c r="M50" s="64">
        <v>76</v>
      </c>
      <c r="N50" s="64">
        <v>104</v>
      </c>
      <c r="O50" s="65">
        <v>123</v>
      </c>
      <c r="P50" s="48"/>
      <c r="Q50" s="48"/>
      <c r="R50" s="48"/>
      <c r="S50" s="48"/>
      <c r="T50" s="48"/>
      <c r="U50" s="48"/>
    </row>
    <row r="51" spans="1:21" ht="30.75" customHeight="1" x14ac:dyDescent="0.15">
      <c r="A51" s="48"/>
      <c r="B51" s="1216"/>
      <c r="C51" s="1217"/>
      <c r="D51" s="66"/>
      <c r="E51" s="1191" t="s">
        <v>18</v>
      </c>
      <c r="F51" s="1191"/>
      <c r="G51" s="1191"/>
      <c r="H51" s="1191"/>
      <c r="I51" s="1191"/>
      <c r="J51" s="1192"/>
      <c r="K51" s="63" t="s">
        <v>521</v>
      </c>
      <c r="L51" s="64" t="s">
        <v>521</v>
      </c>
      <c r="M51" s="64">
        <v>0</v>
      </c>
      <c r="N51" s="64" t="s">
        <v>521</v>
      </c>
      <c r="O51" s="65" t="s">
        <v>521</v>
      </c>
      <c r="P51" s="48"/>
      <c r="Q51" s="48"/>
      <c r="R51" s="48"/>
      <c r="S51" s="48"/>
      <c r="T51" s="48"/>
      <c r="U51" s="48"/>
    </row>
    <row r="52" spans="1:21" ht="30.75" customHeight="1" x14ac:dyDescent="0.15">
      <c r="A52" s="48"/>
      <c r="B52" s="1189" t="s">
        <v>19</v>
      </c>
      <c r="C52" s="1190"/>
      <c r="D52" s="66"/>
      <c r="E52" s="1191" t="s">
        <v>20</v>
      </c>
      <c r="F52" s="1191"/>
      <c r="G52" s="1191"/>
      <c r="H52" s="1191"/>
      <c r="I52" s="1191"/>
      <c r="J52" s="1192"/>
      <c r="K52" s="63">
        <v>10295</v>
      </c>
      <c r="L52" s="64">
        <v>10026</v>
      </c>
      <c r="M52" s="64">
        <v>9652</v>
      </c>
      <c r="N52" s="64">
        <v>9234</v>
      </c>
      <c r="O52" s="65">
        <v>8959</v>
      </c>
      <c r="P52" s="48"/>
      <c r="Q52" s="48"/>
      <c r="R52" s="48"/>
      <c r="S52" s="48"/>
      <c r="T52" s="48"/>
      <c r="U52" s="48"/>
    </row>
    <row r="53" spans="1:21" ht="30.75" customHeight="1" thickBot="1" x14ac:dyDescent="0.2">
      <c r="A53" s="48"/>
      <c r="B53" s="1193" t="s">
        <v>21</v>
      </c>
      <c r="C53" s="1194"/>
      <c r="D53" s="67"/>
      <c r="E53" s="1195" t="s">
        <v>22</v>
      </c>
      <c r="F53" s="1195"/>
      <c r="G53" s="1195"/>
      <c r="H53" s="1195"/>
      <c r="I53" s="1195"/>
      <c r="J53" s="1196"/>
      <c r="K53" s="68">
        <v>4781</v>
      </c>
      <c r="L53" s="69">
        <v>4604</v>
      </c>
      <c r="M53" s="69">
        <v>4553</v>
      </c>
      <c r="N53" s="69">
        <v>4763</v>
      </c>
      <c r="O53" s="70">
        <v>4736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26</v>
      </c>
      <c r="P56" s="48"/>
      <c r="Q56" s="48"/>
      <c r="R56" s="48"/>
      <c r="S56" s="48"/>
      <c r="T56" s="48"/>
      <c r="U56" s="48"/>
    </row>
    <row r="57" spans="1:21" ht="31.5" customHeight="1" thickBot="1" x14ac:dyDescent="0.2">
      <c r="A57" s="48"/>
      <c r="B57" s="76"/>
      <c r="C57" s="77"/>
      <c r="D57" s="77"/>
      <c r="E57" s="78"/>
      <c r="F57" s="78"/>
      <c r="G57" s="78"/>
      <c r="H57" s="78"/>
      <c r="I57" s="78"/>
      <c r="J57" s="79" t="s">
        <v>2</v>
      </c>
      <c r="K57" s="80" t="s">
        <v>579</v>
      </c>
      <c r="L57" s="81" t="s">
        <v>580</v>
      </c>
      <c r="M57" s="81" t="s">
        <v>581</v>
      </c>
      <c r="N57" s="81" t="s">
        <v>582</v>
      </c>
      <c r="O57" s="82" t="s">
        <v>583</v>
      </c>
      <c r="P57" s="48"/>
      <c r="Q57" s="48"/>
      <c r="R57" s="48"/>
      <c r="S57" s="48"/>
      <c r="T57" s="48"/>
      <c r="U57" s="48"/>
    </row>
    <row r="58" spans="1:21" ht="31.5" customHeight="1" x14ac:dyDescent="0.15">
      <c r="B58" s="1197" t="s">
        <v>27</v>
      </c>
      <c r="C58" s="1198"/>
      <c r="D58" s="1203" t="s">
        <v>28</v>
      </c>
      <c r="E58" s="1204"/>
      <c r="F58" s="1204"/>
      <c r="G58" s="1204"/>
      <c r="H58" s="1204"/>
      <c r="I58" s="1204"/>
      <c r="J58" s="1205"/>
      <c r="K58" s="83"/>
      <c r="L58" s="84"/>
      <c r="M58" s="84"/>
      <c r="N58" s="84"/>
      <c r="O58" s="85"/>
    </row>
    <row r="59" spans="1:21" ht="31.5" customHeight="1" x14ac:dyDescent="0.15">
      <c r="B59" s="1199"/>
      <c r="C59" s="1200"/>
      <c r="D59" s="1206" t="s">
        <v>29</v>
      </c>
      <c r="E59" s="1207"/>
      <c r="F59" s="1207"/>
      <c r="G59" s="1207"/>
      <c r="H59" s="1207"/>
      <c r="I59" s="1207"/>
      <c r="J59" s="1208"/>
      <c r="K59" s="86"/>
      <c r="L59" s="87"/>
      <c r="M59" s="87"/>
      <c r="N59" s="87"/>
      <c r="O59" s="88"/>
    </row>
    <row r="60" spans="1:21" ht="31.5" customHeight="1" thickBot="1" x14ac:dyDescent="0.2">
      <c r="B60" s="1201"/>
      <c r="C60" s="1202"/>
      <c r="D60" s="1209" t="s">
        <v>30</v>
      </c>
      <c r="E60" s="1210"/>
      <c r="F60" s="1210"/>
      <c r="G60" s="1210"/>
      <c r="H60" s="1210"/>
      <c r="I60" s="1210"/>
      <c r="J60" s="1211"/>
      <c r="K60" s="89"/>
      <c r="L60" s="90"/>
      <c r="M60" s="90"/>
      <c r="N60" s="90"/>
      <c r="O60" s="91"/>
    </row>
    <row r="61" spans="1:21" ht="24" customHeight="1" x14ac:dyDescent="0.15">
      <c r="B61" s="92"/>
      <c r="C61" s="92"/>
      <c r="D61" s="93" t="s">
        <v>31</v>
      </c>
      <c r="E61" s="94"/>
      <c r="F61" s="94"/>
      <c r="G61" s="94"/>
      <c r="H61" s="94"/>
      <c r="I61" s="94"/>
      <c r="J61" s="94"/>
      <c r="K61" s="94"/>
      <c r="L61" s="94"/>
      <c r="M61" s="94"/>
      <c r="N61" s="94"/>
      <c r="O61" s="94"/>
    </row>
    <row r="62" spans="1:21" ht="24" customHeight="1" x14ac:dyDescent="0.15">
      <c r="B62" s="95"/>
      <c r="C62" s="95"/>
      <c r="D62" s="93" t="s">
        <v>32</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row r="65" ht="12.6" hidden="1" customHeight="1" x14ac:dyDescent="0.15"/>
    <row r="66" ht="12.6" hidden="1" customHeight="1" x14ac:dyDescent="0.15"/>
    <row r="67" ht="12.6" hidden="1" customHeight="1" x14ac:dyDescent="0.15"/>
  </sheetData>
  <sheetProtection algorithmName="SHA-512" hashValue="xOQgmCWkpPOq+qyQH1nYfOCDyFI1ASDdaSUeAQn3mdRqbZkKPD1wpH3F3ggyctRaYFnpLHJG6w4f61lUpfTTDA==" saltValue="1o6m3G/4bprba+xZLqH0x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8" scale="77"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A16" zoomScale="55" zoomScaleNormal="55" zoomScaleSheetLayoutView="100" workbookViewId="0">
      <selection activeCell="DH27" sqref="DH27"/>
    </sheetView>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563</v>
      </c>
      <c r="J40" s="103" t="s">
        <v>564</v>
      </c>
      <c r="K40" s="103" t="s">
        <v>565</v>
      </c>
      <c r="L40" s="103" t="s">
        <v>566</v>
      </c>
      <c r="M40" s="104" t="s">
        <v>567</v>
      </c>
    </row>
    <row r="41" spans="2:13" ht="27.75" customHeight="1" x14ac:dyDescent="0.15">
      <c r="B41" s="1232" t="s">
        <v>33</v>
      </c>
      <c r="C41" s="1233"/>
      <c r="D41" s="105"/>
      <c r="E41" s="1234" t="s">
        <v>34</v>
      </c>
      <c r="F41" s="1234"/>
      <c r="G41" s="1234"/>
      <c r="H41" s="1235"/>
      <c r="I41" s="355">
        <v>98132</v>
      </c>
      <c r="J41" s="356">
        <v>94851</v>
      </c>
      <c r="K41" s="356">
        <v>96064</v>
      </c>
      <c r="L41" s="356">
        <v>99529</v>
      </c>
      <c r="M41" s="357">
        <v>94808</v>
      </c>
    </row>
    <row r="42" spans="2:13" ht="27.75" customHeight="1" x14ac:dyDescent="0.15">
      <c r="B42" s="1222"/>
      <c r="C42" s="1223"/>
      <c r="D42" s="106"/>
      <c r="E42" s="1226" t="s">
        <v>35</v>
      </c>
      <c r="F42" s="1226"/>
      <c r="G42" s="1226"/>
      <c r="H42" s="1227"/>
      <c r="I42" s="358">
        <v>502</v>
      </c>
      <c r="J42" s="359">
        <v>407</v>
      </c>
      <c r="K42" s="359">
        <v>337</v>
      </c>
      <c r="L42" s="359">
        <v>437</v>
      </c>
      <c r="M42" s="360">
        <v>369</v>
      </c>
    </row>
    <row r="43" spans="2:13" ht="27.75" customHeight="1" x14ac:dyDescent="0.15">
      <c r="B43" s="1222"/>
      <c r="C43" s="1223"/>
      <c r="D43" s="106"/>
      <c r="E43" s="1226" t="s">
        <v>36</v>
      </c>
      <c r="F43" s="1226"/>
      <c r="G43" s="1226"/>
      <c r="H43" s="1227"/>
      <c r="I43" s="358">
        <v>66239</v>
      </c>
      <c r="J43" s="359">
        <v>63756</v>
      </c>
      <c r="K43" s="359">
        <v>61838</v>
      </c>
      <c r="L43" s="359">
        <v>58406</v>
      </c>
      <c r="M43" s="360">
        <v>58727</v>
      </c>
    </row>
    <row r="44" spans="2:13" ht="27.75" customHeight="1" x14ac:dyDescent="0.15">
      <c r="B44" s="1222"/>
      <c r="C44" s="1223"/>
      <c r="D44" s="106"/>
      <c r="E44" s="1226" t="s">
        <v>37</v>
      </c>
      <c r="F44" s="1226"/>
      <c r="G44" s="1226"/>
      <c r="H44" s="1227"/>
      <c r="I44" s="358">
        <v>434</v>
      </c>
      <c r="J44" s="359">
        <v>418</v>
      </c>
      <c r="K44" s="359">
        <v>373</v>
      </c>
      <c r="L44" s="359">
        <v>348</v>
      </c>
      <c r="M44" s="360">
        <v>327</v>
      </c>
    </row>
    <row r="45" spans="2:13" ht="27.75" customHeight="1" x14ac:dyDescent="0.15">
      <c r="B45" s="1222"/>
      <c r="C45" s="1223"/>
      <c r="D45" s="106"/>
      <c r="E45" s="1226" t="s">
        <v>38</v>
      </c>
      <c r="F45" s="1226"/>
      <c r="G45" s="1226"/>
      <c r="H45" s="1227"/>
      <c r="I45" s="358">
        <v>7967</v>
      </c>
      <c r="J45" s="359">
        <v>7774</v>
      </c>
      <c r="K45" s="359">
        <v>8000</v>
      </c>
      <c r="L45" s="359">
        <v>8362</v>
      </c>
      <c r="M45" s="360">
        <v>8649</v>
      </c>
    </row>
    <row r="46" spans="2:13" ht="27.75" customHeight="1" x14ac:dyDescent="0.15">
      <c r="B46" s="1222"/>
      <c r="C46" s="1223"/>
      <c r="D46" s="107"/>
      <c r="E46" s="1226" t="s">
        <v>39</v>
      </c>
      <c r="F46" s="1226"/>
      <c r="G46" s="1226"/>
      <c r="H46" s="1227"/>
      <c r="I46" s="358">
        <v>10</v>
      </c>
      <c r="J46" s="359">
        <v>8</v>
      </c>
      <c r="K46" s="359">
        <v>6</v>
      </c>
      <c r="L46" s="359">
        <v>8</v>
      </c>
      <c r="M46" s="360">
        <v>6</v>
      </c>
    </row>
    <row r="47" spans="2:13" ht="27.75" customHeight="1" x14ac:dyDescent="0.15">
      <c r="B47" s="1222"/>
      <c r="C47" s="1223"/>
      <c r="D47" s="108"/>
      <c r="E47" s="1236" t="s">
        <v>40</v>
      </c>
      <c r="F47" s="1237"/>
      <c r="G47" s="1237"/>
      <c r="H47" s="1238"/>
      <c r="I47" s="358" t="s">
        <v>521</v>
      </c>
      <c r="J47" s="359" t="s">
        <v>521</v>
      </c>
      <c r="K47" s="359" t="s">
        <v>521</v>
      </c>
      <c r="L47" s="359" t="s">
        <v>521</v>
      </c>
      <c r="M47" s="360" t="s">
        <v>521</v>
      </c>
    </row>
    <row r="48" spans="2:13" ht="27.75" customHeight="1" x14ac:dyDescent="0.15">
      <c r="B48" s="1222"/>
      <c r="C48" s="1223"/>
      <c r="D48" s="106"/>
      <c r="E48" s="1226" t="s">
        <v>41</v>
      </c>
      <c r="F48" s="1226"/>
      <c r="G48" s="1226"/>
      <c r="H48" s="1227"/>
      <c r="I48" s="358" t="s">
        <v>521</v>
      </c>
      <c r="J48" s="359" t="s">
        <v>521</v>
      </c>
      <c r="K48" s="359" t="s">
        <v>521</v>
      </c>
      <c r="L48" s="359" t="s">
        <v>521</v>
      </c>
      <c r="M48" s="360" t="s">
        <v>521</v>
      </c>
    </row>
    <row r="49" spans="2:13" ht="27.75" customHeight="1" x14ac:dyDescent="0.15">
      <c r="B49" s="1224"/>
      <c r="C49" s="1225"/>
      <c r="D49" s="106"/>
      <c r="E49" s="1226" t="s">
        <v>42</v>
      </c>
      <c r="F49" s="1226"/>
      <c r="G49" s="1226"/>
      <c r="H49" s="1227"/>
      <c r="I49" s="358" t="s">
        <v>521</v>
      </c>
      <c r="J49" s="359" t="s">
        <v>521</v>
      </c>
      <c r="K49" s="359" t="s">
        <v>521</v>
      </c>
      <c r="L49" s="359" t="s">
        <v>521</v>
      </c>
      <c r="M49" s="360" t="s">
        <v>521</v>
      </c>
    </row>
    <row r="50" spans="2:13" ht="27.75" customHeight="1" x14ac:dyDescent="0.15">
      <c r="B50" s="1220" t="s">
        <v>43</v>
      </c>
      <c r="C50" s="1221"/>
      <c r="D50" s="109"/>
      <c r="E50" s="1226" t="s">
        <v>44</v>
      </c>
      <c r="F50" s="1226"/>
      <c r="G50" s="1226"/>
      <c r="H50" s="1227"/>
      <c r="I50" s="358">
        <v>8156</v>
      </c>
      <c r="J50" s="359">
        <v>8661</v>
      </c>
      <c r="K50" s="359">
        <v>8565</v>
      </c>
      <c r="L50" s="359">
        <v>8778</v>
      </c>
      <c r="M50" s="360">
        <v>10141</v>
      </c>
    </row>
    <row r="51" spans="2:13" ht="27.75" customHeight="1" x14ac:dyDescent="0.15">
      <c r="B51" s="1222"/>
      <c r="C51" s="1223"/>
      <c r="D51" s="106"/>
      <c r="E51" s="1226" t="s">
        <v>45</v>
      </c>
      <c r="F51" s="1226"/>
      <c r="G51" s="1226"/>
      <c r="H51" s="1227"/>
      <c r="I51" s="358">
        <v>3725</v>
      </c>
      <c r="J51" s="359">
        <v>3449</v>
      </c>
      <c r="K51" s="359">
        <v>2811</v>
      </c>
      <c r="L51" s="359">
        <v>2743</v>
      </c>
      <c r="M51" s="360">
        <v>2908</v>
      </c>
    </row>
    <row r="52" spans="2:13" ht="27.75" customHeight="1" x14ac:dyDescent="0.15">
      <c r="B52" s="1224"/>
      <c r="C52" s="1225"/>
      <c r="D52" s="106"/>
      <c r="E52" s="1226" t="s">
        <v>46</v>
      </c>
      <c r="F52" s="1226"/>
      <c r="G52" s="1226"/>
      <c r="H52" s="1227"/>
      <c r="I52" s="358">
        <v>102270</v>
      </c>
      <c r="J52" s="359">
        <v>98349</v>
      </c>
      <c r="K52" s="359">
        <v>97118</v>
      </c>
      <c r="L52" s="359">
        <v>96121</v>
      </c>
      <c r="M52" s="360">
        <v>91124</v>
      </c>
    </row>
    <row r="53" spans="2:13" ht="27.75" customHeight="1" thickBot="1" x14ac:dyDescent="0.2">
      <c r="B53" s="1228" t="s">
        <v>47</v>
      </c>
      <c r="C53" s="1229"/>
      <c r="D53" s="110"/>
      <c r="E53" s="1230" t="s">
        <v>48</v>
      </c>
      <c r="F53" s="1230"/>
      <c r="G53" s="1230"/>
      <c r="H53" s="1231"/>
      <c r="I53" s="361">
        <v>59132</v>
      </c>
      <c r="J53" s="362">
        <v>56755</v>
      </c>
      <c r="K53" s="362">
        <v>58123</v>
      </c>
      <c r="L53" s="362">
        <v>59450</v>
      </c>
      <c r="M53" s="363">
        <v>58714</v>
      </c>
    </row>
    <row r="54" spans="2:13" ht="27.75" customHeight="1" x14ac:dyDescent="0.15">
      <c r="B54" s="111" t="s">
        <v>49</v>
      </c>
      <c r="C54" s="112"/>
      <c r="D54" s="112"/>
      <c r="E54" s="113"/>
      <c r="F54" s="113"/>
      <c r="G54" s="113"/>
      <c r="H54" s="113"/>
      <c r="I54" s="114"/>
      <c r="J54" s="114"/>
      <c r="K54" s="114"/>
      <c r="L54" s="114"/>
      <c r="M54" s="114"/>
    </row>
    <row r="55" spans="2:13" x14ac:dyDescent="0.15"/>
  </sheetData>
  <sheetProtection algorithmName="SHA-512" hashValue="0H8mBW3udKAHp6TYbiaFmLQNnJ8NlR0WSTPcj5EHYqlZIhPo/+Aq/54kA2JJBLgss1jUxnD3g9VfEY2/kr8dxg==" saltValue="xrhC+LNV0e/V3pmxqGQii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8" scale="86"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70"/>
  <sheetViews>
    <sheetView showGridLines="0" topLeftCell="E1" zoomScale="85" zoomScaleNormal="85" zoomScaleSheetLayoutView="100" workbookViewId="0">
      <selection activeCell="H63" sqref="H63"/>
    </sheetView>
  </sheetViews>
  <sheetFormatPr defaultColWidth="0" defaultRowHeight="13.5" customHeight="1" zeroHeight="1" x14ac:dyDescent="0.15"/>
  <cols>
    <col min="1" max="1" width="8.125" style="1" customWidth="1"/>
    <col min="2" max="2" width="16.375" style="1" customWidth="1"/>
    <col min="3" max="5" width="26.125" style="1" customWidth="1"/>
    <col min="6" max="8" width="24.1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50</v>
      </c>
    </row>
    <row r="54" spans="2:8" ht="29.25" customHeight="1" thickBot="1" x14ac:dyDescent="0.25">
      <c r="B54" s="116" t="s">
        <v>1</v>
      </c>
      <c r="C54" s="117"/>
      <c r="D54" s="117"/>
      <c r="E54" s="118" t="s">
        <v>2</v>
      </c>
      <c r="F54" s="119" t="s">
        <v>565</v>
      </c>
      <c r="G54" s="119" t="s">
        <v>566</v>
      </c>
      <c r="H54" s="120" t="s">
        <v>567</v>
      </c>
    </row>
    <row r="55" spans="2:8" ht="52.5" customHeight="1" x14ac:dyDescent="0.15">
      <c r="B55" s="121"/>
      <c r="C55" s="1247" t="s">
        <v>51</v>
      </c>
      <c r="D55" s="1247"/>
      <c r="E55" s="1248"/>
      <c r="F55" s="122">
        <v>2787</v>
      </c>
      <c r="G55" s="122">
        <v>2782</v>
      </c>
      <c r="H55" s="123">
        <v>2779</v>
      </c>
    </row>
    <row r="56" spans="2:8" ht="52.5" customHeight="1" x14ac:dyDescent="0.15">
      <c r="B56" s="124"/>
      <c r="C56" s="1249" t="s">
        <v>52</v>
      </c>
      <c r="D56" s="1249"/>
      <c r="E56" s="1250"/>
      <c r="F56" s="125">
        <v>2144</v>
      </c>
      <c r="G56" s="125">
        <v>1974</v>
      </c>
      <c r="H56" s="126">
        <v>2755</v>
      </c>
    </row>
    <row r="57" spans="2:8" ht="53.25" customHeight="1" x14ac:dyDescent="0.15">
      <c r="B57" s="124"/>
      <c r="C57" s="1251" t="s">
        <v>53</v>
      </c>
      <c r="D57" s="1251"/>
      <c r="E57" s="1252"/>
      <c r="F57" s="127">
        <v>5791</v>
      </c>
      <c r="G57" s="127">
        <v>5631</v>
      </c>
      <c r="H57" s="128">
        <v>5440</v>
      </c>
    </row>
    <row r="58" spans="2:8" ht="45.75" customHeight="1" x14ac:dyDescent="0.15">
      <c r="B58" s="129"/>
      <c r="C58" s="1239" t="s">
        <v>584</v>
      </c>
      <c r="D58" s="1240"/>
      <c r="E58" s="1241"/>
      <c r="F58" s="130">
        <v>3600</v>
      </c>
      <c r="G58" s="130">
        <v>3200</v>
      </c>
      <c r="H58" s="131">
        <v>2800</v>
      </c>
    </row>
    <row r="59" spans="2:8" ht="45.75" customHeight="1" x14ac:dyDescent="0.15">
      <c r="B59" s="129"/>
      <c r="C59" s="1239" t="s">
        <v>585</v>
      </c>
      <c r="D59" s="1240"/>
      <c r="E59" s="1241"/>
      <c r="F59" s="130">
        <v>531</v>
      </c>
      <c r="G59" s="130">
        <v>753</v>
      </c>
      <c r="H59" s="131">
        <v>1117</v>
      </c>
    </row>
    <row r="60" spans="2:8" ht="45.75" customHeight="1" x14ac:dyDescent="0.15">
      <c r="B60" s="129"/>
      <c r="C60" s="1239" t="s">
        <v>586</v>
      </c>
      <c r="D60" s="1240"/>
      <c r="E60" s="1241"/>
      <c r="F60" s="130">
        <v>1066</v>
      </c>
      <c r="G60" s="130">
        <v>1066</v>
      </c>
      <c r="H60" s="131">
        <v>949</v>
      </c>
    </row>
    <row r="61" spans="2:8" ht="45.75" customHeight="1" x14ac:dyDescent="0.15">
      <c r="B61" s="129"/>
      <c r="C61" s="1239" t="s">
        <v>587</v>
      </c>
      <c r="D61" s="1240"/>
      <c r="E61" s="1241"/>
      <c r="F61" s="130">
        <v>114</v>
      </c>
      <c r="G61" s="130">
        <v>115</v>
      </c>
      <c r="H61" s="131">
        <v>119</v>
      </c>
    </row>
    <row r="62" spans="2:8" ht="45.75" customHeight="1" thickBot="1" x14ac:dyDescent="0.2">
      <c r="B62" s="132"/>
      <c r="C62" s="1242" t="s">
        <v>588</v>
      </c>
      <c r="D62" s="1243"/>
      <c r="E62" s="1244"/>
      <c r="F62" s="133">
        <v>110</v>
      </c>
      <c r="G62" s="133">
        <v>111</v>
      </c>
      <c r="H62" s="134">
        <v>108</v>
      </c>
    </row>
    <row r="63" spans="2:8" ht="52.5" customHeight="1" thickBot="1" x14ac:dyDescent="0.2">
      <c r="B63" s="135"/>
      <c r="C63" s="1245" t="s">
        <v>54</v>
      </c>
      <c r="D63" s="1245"/>
      <c r="E63" s="1246"/>
      <c r="F63" s="136">
        <v>10722</v>
      </c>
      <c r="G63" s="136">
        <v>10387</v>
      </c>
      <c r="H63" s="137">
        <v>10974</v>
      </c>
    </row>
    <row r="64" spans="2:8"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sheetData>
  <sheetProtection algorithmName="SHA-512" hashValue="ie8SU3doRlTL27Gum4THiYcNtBjvzKQ2y8YDEO66iCVfpvacy4Nl2eEBD759YAh4O/QwIzWMTW6vVDw4f3Nwlg==" saltValue="MMNV5UZXiLrMivBWV1wP2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opLeftCell="A67" zoomScaleNormal="100" zoomScaleSheetLayoutView="55" workbookViewId="0"/>
  </sheetViews>
  <sheetFormatPr defaultColWidth="0" defaultRowHeight="13.5" customHeight="1" zeroHeight="1" x14ac:dyDescent="0.15"/>
  <cols>
    <col min="1" max="1" width="6.375" style="366" customWidth="1"/>
    <col min="2" max="107" width="2.5" style="366" customWidth="1"/>
    <col min="108" max="108" width="6.125" style="373" customWidth="1"/>
    <col min="109" max="109" width="5.875" style="372" customWidth="1"/>
    <col min="110" max="16384" width="8.625" style="366" hidden="1"/>
  </cols>
  <sheetData>
    <row r="1" spans="1:109" ht="42.75" customHeight="1" x14ac:dyDescent="0.15">
      <c r="A1" s="364"/>
      <c r="B1" s="365"/>
      <c r="DD1" s="366"/>
      <c r="DE1" s="366"/>
    </row>
    <row r="2" spans="1:109" ht="25.5" customHeight="1" x14ac:dyDescent="0.15">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15">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x14ac:dyDescent="0.15">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x14ac:dyDescent="0.15">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x14ac:dyDescent="0.15">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x14ac:dyDescent="0.15">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x14ac:dyDescent="0.15">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x14ac:dyDescent="0.15">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x14ac:dyDescent="0.15">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x14ac:dyDescent="0.15">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x14ac:dyDescent="0.15">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x14ac:dyDescent="0.15">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x14ac:dyDescent="0.15">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x14ac:dyDescent="0.15">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x14ac:dyDescent="0.15">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x14ac:dyDescent="0.15">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x14ac:dyDescent="0.15">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x14ac:dyDescent="0.15">
      <c r="DD19" s="366"/>
      <c r="DE19" s="366"/>
    </row>
    <row r="20" spans="1:109" x14ac:dyDescent="0.15">
      <c r="DD20" s="366"/>
      <c r="DE20" s="366"/>
    </row>
    <row r="21" spans="1:109" ht="17.25" customHeight="1" x14ac:dyDescent="0.15">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15">
      <c r="B22" s="372"/>
    </row>
    <row r="23" spans="1:109" x14ac:dyDescent="0.15">
      <c r="B23" s="372"/>
    </row>
    <row r="24" spans="1:109" x14ac:dyDescent="0.15">
      <c r="B24" s="372"/>
    </row>
    <row r="25" spans="1:109" x14ac:dyDescent="0.15">
      <c r="B25" s="372"/>
    </row>
    <row r="26" spans="1:109" x14ac:dyDescent="0.15">
      <c r="B26" s="372"/>
    </row>
    <row r="27" spans="1:109" x14ac:dyDescent="0.15">
      <c r="B27" s="372"/>
    </row>
    <row r="28" spans="1:109" x14ac:dyDescent="0.15">
      <c r="B28" s="372"/>
    </row>
    <row r="29" spans="1:109" x14ac:dyDescent="0.15">
      <c r="B29" s="372"/>
    </row>
    <row r="30" spans="1:109" x14ac:dyDescent="0.15">
      <c r="B30" s="372"/>
    </row>
    <row r="31" spans="1:109" x14ac:dyDescent="0.15">
      <c r="B31" s="372"/>
    </row>
    <row r="32" spans="1:109" x14ac:dyDescent="0.15">
      <c r="B32" s="372"/>
    </row>
    <row r="33" spans="2:109" x14ac:dyDescent="0.15">
      <c r="B33" s="372"/>
    </row>
    <row r="34" spans="2:109" x14ac:dyDescent="0.15">
      <c r="B34" s="372"/>
    </row>
    <row r="35" spans="2:109" x14ac:dyDescent="0.15">
      <c r="B35" s="372"/>
    </row>
    <row r="36" spans="2:109" x14ac:dyDescent="0.15">
      <c r="B36" s="372"/>
    </row>
    <row r="37" spans="2:109" x14ac:dyDescent="0.15">
      <c r="B37" s="372"/>
    </row>
    <row r="38" spans="2:109" x14ac:dyDescent="0.15">
      <c r="B38" s="372"/>
    </row>
    <row r="39" spans="2:109" x14ac:dyDescent="0.15">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x14ac:dyDescent="0.15">
      <c r="B40" s="377"/>
      <c r="DD40" s="377"/>
      <c r="DE40" s="366"/>
    </row>
    <row r="41" spans="2:109" ht="17.25" x14ac:dyDescent="0.15">
      <c r="B41" s="378" t="s">
        <v>604</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x14ac:dyDescent="0.15">
      <c r="B42" s="372"/>
      <c r="G42" s="379"/>
      <c r="I42" s="380"/>
      <c r="J42" s="380"/>
      <c r="K42" s="380"/>
      <c r="AM42" s="379"/>
      <c r="AN42" s="379" t="s">
        <v>605</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15">
      <c r="B43" s="372"/>
      <c r="AN43" s="1275" t="s">
        <v>606</v>
      </c>
      <c r="AO43" s="1266"/>
      <c r="AP43" s="1266"/>
      <c r="AQ43" s="1266"/>
      <c r="AR43" s="1266"/>
      <c r="AS43" s="1266"/>
      <c r="AT43" s="1266"/>
      <c r="AU43" s="1266"/>
      <c r="AV43" s="1266"/>
      <c r="AW43" s="1266"/>
      <c r="AX43" s="1266"/>
      <c r="AY43" s="1266"/>
      <c r="AZ43" s="1266"/>
      <c r="BA43" s="1266"/>
      <c r="BB43" s="1266"/>
      <c r="BC43" s="1266"/>
      <c r="BD43" s="1266"/>
      <c r="BE43" s="1266"/>
      <c r="BF43" s="1266"/>
      <c r="BG43" s="1266"/>
      <c r="BH43" s="1266"/>
      <c r="BI43" s="1266"/>
      <c r="BJ43" s="1266"/>
      <c r="BK43" s="1266"/>
      <c r="BL43" s="1266"/>
      <c r="BM43" s="1266"/>
      <c r="BN43" s="1266"/>
      <c r="BO43" s="1266"/>
      <c r="BP43" s="1266"/>
      <c r="BQ43" s="1266"/>
      <c r="BR43" s="1266"/>
      <c r="BS43" s="1266"/>
      <c r="BT43" s="1266"/>
      <c r="BU43" s="1266"/>
      <c r="BV43" s="1266"/>
      <c r="BW43" s="1266"/>
      <c r="BX43" s="1266"/>
      <c r="BY43" s="1266"/>
      <c r="BZ43" s="1266"/>
      <c r="CA43" s="1266"/>
      <c r="CB43" s="1266"/>
      <c r="CC43" s="1266"/>
      <c r="CD43" s="1266"/>
      <c r="CE43" s="1266"/>
      <c r="CF43" s="1266"/>
      <c r="CG43" s="1266"/>
      <c r="CH43" s="1266"/>
      <c r="CI43" s="1266"/>
      <c r="CJ43" s="1266"/>
      <c r="CK43" s="1266"/>
      <c r="CL43" s="1266"/>
      <c r="CM43" s="1266"/>
      <c r="CN43" s="1266"/>
      <c r="CO43" s="1266"/>
      <c r="CP43" s="1266"/>
      <c r="CQ43" s="1266"/>
      <c r="CR43" s="1266"/>
      <c r="CS43" s="1266"/>
      <c r="CT43" s="1266"/>
      <c r="CU43" s="1266"/>
      <c r="CV43" s="1266"/>
      <c r="CW43" s="1266"/>
      <c r="CX43" s="1266"/>
      <c r="CY43" s="1266"/>
      <c r="CZ43" s="1266"/>
      <c r="DA43" s="1266"/>
      <c r="DB43" s="1266"/>
      <c r="DC43" s="1267"/>
    </row>
    <row r="44" spans="2:109" x14ac:dyDescent="0.15">
      <c r="B44" s="372"/>
      <c r="AN44" s="1268"/>
      <c r="AO44" s="1269"/>
      <c r="AP44" s="1269"/>
      <c r="AQ44" s="1269"/>
      <c r="AR44" s="1269"/>
      <c r="AS44" s="1269"/>
      <c r="AT44" s="1269"/>
      <c r="AU44" s="1269"/>
      <c r="AV44" s="1269"/>
      <c r="AW44" s="1269"/>
      <c r="AX44" s="1269"/>
      <c r="AY44" s="1269"/>
      <c r="AZ44" s="1269"/>
      <c r="BA44" s="1269"/>
      <c r="BB44" s="1269"/>
      <c r="BC44" s="1269"/>
      <c r="BD44" s="1269"/>
      <c r="BE44" s="1269"/>
      <c r="BF44" s="1269"/>
      <c r="BG44" s="1269"/>
      <c r="BH44" s="1269"/>
      <c r="BI44" s="1269"/>
      <c r="BJ44" s="1269"/>
      <c r="BK44" s="1269"/>
      <c r="BL44" s="1269"/>
      <c r="BM44" s="1269"/>
      <c r="BN44" s="1269"/>
      <c r="BO44" s="1269"/>
      <c r="BP44" s="1269"/>
      <c r="BQ44" s="1269"/>
      <c r="BR44" s="1269"/>
      <c r="BS44" s="1269"/>
      <c r="BT44" s="1269"/>
      <c r="BU44" s="1269"/>
      <c r="BV44" s="1269"/>
      <c r="BW44" s="1269"/>
      <c r="BX44" s="1269"/>
      <c r="BY44" s="1269"/>
      <c r="BZ44" s="1269"/>
      <c r="CA44" s="1269"/>
      <c r="CB44" s="1269"/>
      <c r="CC44" s="1269"/>
      <c r="CD44" s="1269"/>
      <c r="CE44" s="1269"/>
      <c r="CF44" s="1269"/>
      <c r="CG44" s="1269"/>
      <c r="CH44" s="1269"/>
      <c r="CI44" s="1269"/>
      <c r="CJ44" s="1269"/>
      <c r="CK44" s="1269"/>
      <c r="CL44" s="1269"/>
      <c r="CM44" s="1269"/>
      <c r="CN44" s="1269"/>
      <c r="CO44" s="1269"/>
      <c r="CP44" s="1269"/>
      <c r="CQ44" s="1269"/>
      <c r="CR44" s="1269"/>
      <c r="CS44" s="1269"/>
      <c r="CT44" s="1269"/>
      <c r="CU44" s="1269"/>
      <c r="CV44" s="1269"/>
      <c r="CW44" s="1269"/>
      <c r="CX44" s="1269"/>
      <c r="CY44" s="1269"/>
      <c r="CZ44" s="1269"/>
      <c r="DA44" s="1269"/>
      <c r="DB44" s="1269"/>
      <c r="DC44" s="1270"/>
    </row>
    <row r="45" spans="2:109" x14ac:dyDescent="0.15">
      <c r="B45" s="372"/>
      <c r="AN45" s="1268"/>
      <c r="AO45" s="1269"/>
      <c r="AP45" s="1269"/>
      <c r="AQ45" s="1269"/>
      <c r="AR45" s="1269"/>
      <c r="AS45" s="1269"/>
      <c r="AT45" s="1269"/>
      <c r="AU45" s="1269"/>
      <c r="AV45" s="1269"/>
      <c r="AW45" s="1269"/>
      <c r="AX45" s="1269"/>
      <c r="AY45" s="1269"/>
      <c r="AZ45" s="1269"/>
      <c r="BA45" s="1269"/>
      <c r="BB45" s="1269"/>
      <c r="BC45" s="1269"/>
      <c r="BD45" s="1269"/>
      <c r="BE45" s="1269"/>
      <c r="BF45" s="1269"/>
      <c r="BG45" s="1269"/>
      <c r="BH45" s="1269"/>
      <c r="BI45" s="1269"/>
      <c r="BJ45" s="1269"/>
      <c r="BK45" s="1269"/>
      <c r="BL45" s="1269"/>
      <c r="BM45" s="1269"/>
      <c r="BN45" s="1269"/>
      <c r="BO45" s="1269"/>
      <c r="BP45" s="1269"/>
      <c r="BQ45" s="1269"/>
      <c r="BR45" s="1269"/>
      <c r="BS45" s="1269"/>
      <c r="BT45" s="1269"/>
      <c r="BU45" s="1269"/>
      <c r="BV45" s="1269"/>
      <c r="BW45" s="1269"/>
      <c r="BX45" s="1269"/>
      <c r="BY45" s="1269"/>
      <c r="BZ45" s="1269"/>
      <c r="CA45" s="1269"/>
      <c r="CB45" s="1269"/>
      <c r="CC45" s="1269"/>
      <c r="CD45" s="1269"/>
      <c r="CE45" s="1269"/>
      <c r="CF45" s="1269"/>
      <c r="CG45" s="1269"/>
      <c r="CH45" s="1269"/>
      <c r="CI45" s="1269"/>
      <c r="CJ45" s="1269"/>
      <c r="CK45" s="1269"/>
      <c r="CL45" s="1269"/>
      <c r="CM45" s="1269"/>
      <c r="CN45" s="1269"/>
      <c r="CO45" s="1269"/>
      <c r="CP45" s="1269"/>
      <c r="CQ45" s="1269"/>
      <c r="CR45" s="1269"/>
      <c r="CS45" s="1269"/>
      <c r="CT45" s="1269"/>
      <c r="CU45" s="1269"/>
      <c r="CV45" s="1269"/>
      <c r="CW45" s="1269"/>
      <c r="CX45" s="1269"/>
      <c r="CY45" s="1269"/>
      <c r="CZ45" s="1269"/>
      <c r="DA45" s="1269"/>
      <c r="DB45" s="1269"/>
      <c r="DC45" s="1270"/>
    </row>
    <row r="46" spans="2:109" x14ac:dyDescent="0.15">
      <c r="B46" s="372"/>
      <c r="AN46" s="1268"/>
      <c r="AO46" s="1269"/>
      <c r="AP46" s="1269"/>
      <c r="AQ46" s="1269"/>
      <c r="AR46" s="1269"/>
      <c r="AS46" s="1269"/>
      <c r="AT46" s="1269"/>
      <c r="AU46" s="1269"/>
      <c r="AV46" s="1269"/>
      <c r="AW46" s="1269"/>
      <c r="AX46" s="1269"/>
      <c r="AY46" s="1269"/>
      <c r="AZ46" s="1269"/>
      <c r="BA46" s="1269"/>
      <c r="BB46" s="1269"/>
      <c r="BC46" s="1269"/>
      <c r="BD46" s="1269"/>
      <c r="BE46" s="1269"/>
      <c r="BF46" s="1269"/>
      <c r="BG46" s="1269"/>
      <c r="BH46" s="1269"/>
      <c r="BI46" s="1269"/>
      <c r="BJ46" s="1269"/>
      <c r="BK46" s="1269"/>
      <c r="BL46" s="1269"/>
      <c r="BM46" s="1269"/>
      <c r="BN46" s="1269"/>
      <c r="BO46" s="1269"/>
      <c r="BP46" s="1269"/>
      <c r="BQ46" s="1269"/>
      <c r="BR46" s="1269"/>
      <c r="BS46" s="1269"/>
      <c r="BT46" s="1269"/>
      <c r="BU46" s="1269"/>
      <c r="BV46" s="1269"/>
      <c r="BW46" s="1269"/>
      <c r="BX46" s="1269"/>
      <c r="BY46" s="1269"/>
      <c r="BZ46" s="1269"/>
      <c r="CA46" s="1269"/>
      <c r="CB46" s="1269"/>
      <c r="CC46" s="1269"/>
      <c r="CD46" s="1269"/>
      <c r="CE46" s="1269"/>
      <c r="CF46" s="1269"/>
      <c r="CG46" s="1269"/>
      <c r="CH46" s="1269"/>
      <c r="CI46" s="1269"/>
      <c r="CJ46" s="1269"/>
      <c r="CK46" s="1269"/>
      <c r="CL46" s="1269"/>
      <c r="CM46" s="1269"/>
      <c r="CN46" s="1269"/>
      <c r="CO46" s="1269"/>
      <c r="CP46" s="1269"/>
      <c r="CQ46" s="1269"/>
      <c r="CR46" s="1269"/>
      <c r="CS46" s="1269"/>
      <c r="CT46" s="1269"/>
      <c r="CU46" s="1269"/>
      <c r="CV46" s="1269"/>
      <c r="CW46" s="1269"/>
      <c r="CX46" s="1269"/>
      <c r="CY46" s="1269"/>
      <c r="CZ46" s="1269"/>
      <c r="DA46" s="1269"/>
      <c r="DB46" s="1269"/>
      <c r="DC46" s="1270"/>
    </row>
    <row r="47" spans="2:109" x14ac:dyDescent="0.15">
      <c r="B47" s="372"/>
      <c r="AN47" s="1271"/>
      <c r="AO47" s="1272"/>
      <c r="AP47" s="1272"/>
      <c r="AQ47" s="1272"/>
      <c r="AR47" s="1272"/>
      <c r="AS47" s="1272"/>
      <c r="AT47" s="1272"/>
      <c r="AU47" s="1272"/>
      <c r="AV47" s="1272"/>
      <c r="AW47" s="1272"/>
      <c r="AX47" s="1272"/>
      <c r="AY47" s="1272"/>
      <c r="AZ47" s="1272"/>
      <c r="BA47" s="1272"/>
      <c r="BB47" s="1272"/>
      <c r="BC47" s="1272"/>
      <c r="BD47" s="1272"/>
      <c r="BE47" s="1272"/>
      <c r="BF47" s="1272"/>
      <c r="BG47" s="1272"/>
      <c r="BH47" s="1272"/>
      <c r="BI47" s="1272"/>
      <c r="BJ47" s="1272"/>
      <c r="BK47" s="1272"/>
      <c r="BL47" s="1272"/>
      <c r="BM47" s="1272"/>
      <c r="BN47" s="1272"/>
      <c r="BO47" s="1272"/>
      <c r="BP47" s="1272"/>
      <c r="BQ47" s="1272"/>
      <c r="BR47" s="1272"/>
      <c r="BS47" s="1272"/>
      <c r="BT47" s="1272"/>
      <c r="BU47" s="1272"/>
      <c r="BV47" s="1272"/>
      <c r="BW47" s="1272"/>
      <c r="BX47" s="1272"/>
      <c r="BY47" s="1272"/>
      <c r="BZ47" s="1272"/>
      <c r="CA47" s="1272"/>
      <c r="CB47" s="1272"/>
      <c r="CC47" s="1272"/>
      <c r="CD47" s="1272"/>
      <c r="CE47" s="1272"/>
      <c r="CF47" s="1272"/>
      <c r="CG47" s="1272"/>
      <c r="CH47" s="1272"/>
      <c r="CI47" s="1272"/>
      <c r="CJ47" s="1272"/>
      <c r="CK47" s="1272"/>
      <c r="CL47" s="1272"/>
      <c r="CM47" s="1272"/>
      <c r="CN47" s="1272"/>
      <c r="CO47" s="1272"/>
      <c r="CP47" s="1272"/>
      <c r="CQ47" s="1272"/>
      <c r="CR47" s="1272"/>
      <c r="CS47" s="1272"/>
      <c r="CT47" s="1272"/>
      <c r="CU47" s="1272"/>
      <c r="CV47" s="1272"/>
      <c r="CW47" s="1272"/>
      <c r="CX47" s="1272"/>
      <c r="CY47" s="1272"/>
      <c r="CZ47" s="1272"/>
      <c r="DA47" s="1272"/>
      <c r="DB47" s="1272"/>
      <c r="DC47" s="1273"/>
    </row>
    <row r="48" spans="2:109" x14ac:dyDescent="0.15">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x14ac:dyDescent="0.15">
      <c r="B49" s="372"/>
      <c r="AN49" s="366" t="s">
        <v>607</v>
      </c>
    </row>
    <row r="50" spans="1:109" x14ac:dyDescent="0.15">
      <c r="B50" s="372"/>
      <c r="G50" s="1259"/>
      <c r="H50" s="1259"/>
      <c r="I50" s="1259"/>
      <c r="J50" s="1259"/>
      <c r="K50" s="382"/>
      <c r="L50" s="382"/>
      <c r="M50" s="383"/>
      <c r="N50" s="383"/>
      <c r="AN50" s="1262"/>
      <c r="AO50" s="1263"/>
      <c r="AP50" s="1263"/>
      <c r="AQ50" s="1263"/>
      <c r="AR50" s="1263"/>
      <c r="AS50" s="1263"/>
      <c r="AT50" s="1263"/>
      <c r="AU50" s="1263"/>
      <c r="AV50" s="1263"/>
      <c r="AW50" s="1263"/>
      <c r="AX50" s="1263"/>
      <c r="AY50" s="1263"/>
      <c r="AZ50" s="1263"/>
      <c r="BA50" s="1263"/>
      <c r="BB50" s="1263"/>
      <c r="BC50" s="1263"/>
      <c r="BD50" s="1263"/>
      <c r="BE50" s="1263"/>
      <c r="BF50" s="1263"/>
      <c r="BG50" s="1263"/>
      <c r="BH50" s="1263"/>
      <c r="BI50" s="1263"/>
      <c r="BJ50" s="1263"/>
      <c r="BK50" s="1263"/>
      <c r="BL50" s="1263"/>
      <c r="BM50" s="1263"/>
      <c r="BN50" s="1263"/>
      <c r="BO50" s="1264"/>
      <c r="BP50" s="1258" t="s">
        <v>563</v>
      </c>
      <c r="BQ50" s="1258"/>
      <c r="BR50" s="1258"/>
      <c r="BS50" s="1258"/>
      <c r="BT50" s="1258"/>
      <c r="BU50" s="1258"/>
      <c r="BV50" s="1258"/>
      <c r="BW50" s="1258"/>
      <c r="BX50" s="1258" t="s">
        <v>564</v>
      </c>
      <c r="BY50" s="1258"/>
      <c r="BZ50" s="1258"/>
      <c r="CA50" s="1258"/>
      <c r="CB50" s="1258"/>
      <c r="CC50" s="1258"/>
      <c r="CD50" s="1258"/>
      <c r="CE50" s="1258"/>
      <c r="CF50" s="1258" t="s">
        <v>565</v>
      </c>
      <c r="CG50" s="1258"/>
      <c r="CH50" s="1258"/>
      <c r="CI50" s="1258"/>
      <c r="CJ50" s="1258"/>
      <c r="CK50" s="1258"/>
      <c r="CL50" s="1258"/>
      <c r="CM50" s="1258"/>
      <c r="CN50" s="1258" t="s">
        <v>566</v>
      </c>
      <c r="CO50" s="1258"/>
      <c r="CP50" s="1258"/>
      <c r="CQ50" s="1258"/>
      <c r="CR50" s="1258"/>
      <c r="CS50" s="1258"/>
      <c r="CT50" s="1258"/>
      <c r="CU50" s="1258"/>
      <c r="CV50" s="1258" t="s">
        <v>567</v>
      </c>
      <c r="CW50" s="1258"/>
      <c r="CX50" s="1258"/>
      <c r="CY50" s="1258"/>
      <c r="CZ50" s="1258"/>
      <c r="DA50" s="1258"/>
      <c r="DB50" s="1258"/>
      <c r="DC50" s="1258"/>
    </row>
    <row r="51" spans="1:109" ht="13.5" customHeight="1" x14ac:dyDescent="0.15">
      <c r="B51" s="372"/>
      <c r="G51" s="1261"/>
      <c r="H51" s="1261"/>
      <c r="I51" s="1274"/>
      <c r="J51" s="1274"/>
      <c r="K51" s="1260"/>
      <c r="L51" s="1260"/>
      <c r="M51" s="1260"/>
      <c r="N51" s="1260"/>
      <c r="AM51" s="381"/>
      <c r="AN51" s="1256" t="s">
        <v>608</v>
      </c>
      <c r="AO51" s="1256"/>
      <c r="AP51" s="1256"/>
      <c r="AQ51" s="1256"/>
      <c r="AR51" s="1256"/>
      <c r="AS51" s="1256"/>
      <c r="AT51" s="1256"/>
      <c r="AU51" s="1256"/>
      <c r="AV51" s="1256"/>
      <c r="AW51" s="1256"/>
      <c r="AX51" s="1256"/>
      <c r="AY51" s="1256"/>
      <c r="AZ51" s="1256"/>
      <c r="BA51" s="1256"/>
      <c r="BB51" s="1256" t="s">
        <v>609</v>
      </c>
      <c r="BC51" s="1256"/>
      <c r="BD51" s="1256"/>
      <c r="BE51" s="1256"/>
      <c r="BF51" s="1256"/>
      <c r="BG51" s="1256"/>
      <c r="BH51" s="1256"/>
      <c r="BI51" s="1256"/>
      <c r="BJ51" s="1256"/>
      <c r="BK51" s="1256"/>
      <c r="BL51" s="1256"/>
      <c r="BM51" s="1256"/>
      <c r="BN51" s="1256"/>
      <c r="BO51" s="1256"/>
      <c r="BP51" s="1253">
        <v>166.1</v>
      </c>
      <c r="BQ51" s="1253"/>
      <c r="BR51" s="1253"/>
      <c r="BS51" s="1253"/>
      <c r="BT51" s="1253"/>
      <c r="BU51" s="1253"/>
      <c r="BV51" s="1253"/>
      <c r="BW51" s="1253"/>
      <c r="BX51" s="1253">
        <v>159.6</v>
      </c>
      <c r="BY51" s="1253"/>
      <c r="BZ51" s="1253"/>
      <c r="CA51" s="1253"/>
      <c r="CB51" s="1253"/>
      <c r="CC51" s="1253"/>
      <c r="CD51" s="1253"/>
      <c r="CE51" s="1253"/>
      <c r="CF51" s="1253">
        <v>158.80000000000001</v>
      </c>
      <c r="CG51" s="1253"/>
      <c r="CH51" s="1253"/>
      <c r="CI51" s="1253"/>
      <c r="CJ51" s="1253"/>
      <c r="CK51" s="1253"/>
      <c r="CL51" s="1253"/>
      <c r="CM51" s="1253"/>
      <c r="CN51" s="1253">
        <v>155.4</v>
      </c>
      <c r="CO51" s="1253"/>
      <c r="CP51" s="1253"/>
      <c r="CQ51" s="1253"/>
      <c r="CR51" s="1253"/>
      <c r="CS51" s="1253"/>
      <c r="CT51" s="1253"/>
      <c r="CU51" s="1253"/>
      <c r="CV51" s="1253">
        <v>157.4</v>
      </c>
      <c r="CW51" s="1253"/>
      <c r="CX51" s="1253"/>
      <c r="CY51" s="1253"/>
      <c r="CZ51" s="1253"/>
      <c r="DA51" s="1253"/>
      <c r="DB51" s="1253"/>
      <c r="DC51" s="1253"/>
    </row>
    <row r="52" spans="1:109" x14ac:dyDescent="0.15">
      <c r="B52" s="372"/>
      <c r="G52" s="1261"/>
      <c r="H52" s="1261"/>
      <c r="I52" s="1274"/>
      <c r="J52" s="1274"/>
      <c r="K52" s="1260"/>
      <c r="L52" s="1260"/>
      <c r="M52" s="1260"/>
      <c r="N52" s="1260"/>
      <c r="AM52" s="381"/>
      <c r="AN52" s="1256"/>
      <c r="AO52" s="1256"/>
      <c r="AP52" s="1256"/>
      <c r="AQ52" s="1256"/>
      <c r="AR52" s="1256"/>
      <c r="AS52" s="1256"/>
      <c r="AT52" s="1256"/>
      <c r="AU52" s="1256"/>
      <c r="AV52" s="1256"/>
      <c r="AW52" s="1256"/>
      <c r="AX52" s="1256"/>
      <c r="AY52" s="1256"/>
      <c r="AZ52" s="1256"/>
      <c r="BA52" s="1256"/>
      <c r="BB52" s="1256"/>
      <c r="BC52" s="1256"/>
      <c r="BD52" s="1256"/>
      <c r="BE52" s="1256"/>
      <c r="BF52" s="1256"/>
      <c r="BG52" s="1256"/>
      <c r="BH52" s="1256"/>
      <c r="BI52" s="1256"/>
      <c r="BJ52" s="1256"/>
      <c r="BK52" s="1256"/>
      <c r="BL52" s="1256"/>
      <c r="BM52" s="1256"/>
      <c r="BN52" s="1256"/>
      <c r="BO52" s="1256"/>
      <c r="BP52" s="1253"/>
      <c r="BQ52" s="1253"/>
      <c r="BR52" s="1253"/>
      <c r="BS52" s="1253"/>
      <c r="BT52" s="1253"/>
      <c r="BU52" s="1253"/>
      <c r="BV52" s="1253"/>
      <c r="BW52" s="1253"/>
      <c r="BX52" s="1253"/>
      <c r="BY52" s="1253"/>
      <c r="BZ52" s="1253"/>
      <c r="CA52" s="1253"/>
      <c r="CB52" s="1253"/>
      <c r="CC52" s="1253"/>
      <c r="CD52" s="1253"/>
      <c r="CE52" s="1253"/>
      <c r="CF52" s="1253"/>
      <c r="CG52" s="1253"/>
      <c r="CH52" s="1253"/>
      <c r="CI52" s="1253"/>
      <c r="CJ52" s="1253"/>
      <c r="CK52" s="1253"/>
      <c r="CL52" s="1253"/>
      <c r="CM52" s="1253"/>
      <c r="CN52" s="1253"/>
      <c r="CO52" s="1253"/>
      <c r="CP52" s="1253"/>
      <c r="CQ52" s="1253"/>
      <c r="CR52" s="1253"/>
      <c r="CS52" s="1253"/>
      <c r="CT52" s="1253"/>
      <c r="CU52" s="1253"/>
      <c r="CV52" s="1253"/>
      <c r="CW52" s="1253"/>
      <c r="CX52" s="1253"/>
      <c r="CY52" s="1253"/>
      <c r="CZ52" s="1253"/>
      <c r="DA52" s="1253"/>
      <c r="DB52" s="1253"/>
      <c r="DC52" s="1253"/>
    </row>
    <row r="53" spans="1:109" x14ac:dyDescent="0.15">
      <c r="A53" s="380"/>
      <c r="B53" s="372"/>
      <c r="G53" s="1261"/>
      <c r="H53" s="1261"/>
      <c r="I53" s="1259"/>
      <c r="J53" s="1259"/>
      <c r="K53" s="1260"/>
      <c r="L53" s="1260"/>
      <c r="M53" s="1260"/>
      <c r="N53" s="1260"/>
      <c r="AM53" s="381"/>
      <c r="AN53" s="1256"/>
      <c r="AO53" s="1256"/>
      <c r="AP53" s="1256"/>
      <c r="AQ53" s="1256"/>
      <c r="AR53" s="1256"/>
      <c r="AS53" s="1256"/>
      <c r="AT53" s="1256"/>
      <c r="AU53" s="1256"/>
      <c r="AV53" s="1256"/>
      <c r="AW53" s="1256"/>
      <c r="AX53" s="1256"/>
      <c r="AY53" s="1256"/>
      <c r="AZ53" s="1256"/>
      <c r="BA53" s="1256"/>
      <c r="BB53" s="1256" t="s">
        <v>610</v>
      </c>
      <c r="BC53" s="1256"/>
      <c r="BD53" s="1256"/>
      <c r="BE53" s="1256"/>
      <c r="BF53" s="1256"/>
      <c r="BG53" s="1256"/>
      <c r="BH53" s="1256"/>
      <c r="BI53" s="1256"/>
      <c r="BJ53" s="1256"/>
      <c r="BK53" s="1256"/>
      <c r="BL53" s="1256"/>
      <c r="BM53" s="1256"/>
      <c r="BN53" s="1256"/>
      <c r="BO53" s="1256"/>
      <c r="BP53" s="1253">
        <v>54.6</v>
      </c>
      <c r="BQ53" s="1253"/>
      <c r="BR53" s="1253"/>
      <c r="BS53" s="1253"/>
      <c r="BT53" s="1253"/>
      <c r="BU53" s="1253"/>
      <c r="BV53" s="1253"/>
      <c r="BW53" s="1253"/>
      <c r="BX53" s="1253">
        <v>56.1</v>
      </c>
      <c r="BY53" s="1253"/>
      <c r="BZ53" s="1253"/>
      <c r="CA53" s="1253"/>
      <c r="CB53" s="1253"/>
      <c r="CC53" s="1253"/>
      <c r="CD53" s="1253"/>
      <c r="CE53" s="1253"/>
      <c r="CF53" s="1253">
        <v>57.3</v>
      </c>
      <c r="CG53" s="1253"/>
      <c r="CH53" s="1253"/>
      <c r="CI53" s="1253"/>
      <c r="CJ53" s="1253"/>
      <c r="CK53" s="1253"/>
      <c r="CL53" s="1253"/>
      <c r="CM53" s="1253"/>
      <c r="CN53" s="1253">
        <v>56.8</v>
      </c>
      <c r="CO53" s="1253"/>
      <c r="CP53" s="1253"/>
      <c r="CQ53" s="1253"/>
      <c r="CR53" s="1253"/>
      <c r="CS53" s="1253"/>
      <c r="CT53" s="1253"/>
      <c r="CU53" s="1253"/>
      <c r="CV53" s="1253">
        <v>58.5</v>
      </c>
      <c r="CW53" s="1253"/>
      <c r="CX53" s="1253"/>
      <c r="CY53" s="1253"/>
      <c r="CZ53" s="1253"/>
      <c r="DA53" s="1253"/>
      <c r="DB53" s="1253"/>
      <c r="DC53" s="1253"/>
    </row>
    <row r="54" spans="1:109" x14ac:dyDescent="0.15">
      <c r="A54" s="380"/>
      <c r="B54" s="372"/>
      <c r="G54" s="1261"/>
      <c r="H54" s="1261"/>
      <c r="I54" s="1259"/>
      <c r="J54" s="1259"/>
      <c r="K54" s="1260"/>
      <c r="L54" s="1260"/>
      <c r="M54" s="1260"/>
      <c r="N54" s="1260"/>
      <c r="AM54" s="381"/>
      <c r="AN54" s="1256"/>
      <c r="AO54" s="1256"/>
      <c r="AP54" s="1256"/>
      <c r="AQ54" s="1256"/>
      <c r="AR54" s="1256"/>
      <c r="AS54" s="1256"/>
      <c r="AT54" s="1256"/>
      <c r="AU54" s="1256"/>
      <c r="AV54" s="1256"/>
      <c r="AW54" s="1256"/>
      <c r="AX54" s="1256"/>
      <c r="AY54" s="1256"/>
      <c r="AZ54" s="1256"/>
      <c r="BA54" s="1256"/>
      <c r="BB54" s="1256"/>
      <c r="BC54" s="1256"/>
      <c r="BD54" s="1256"/>
      <c r="BE54" s="1256"/>
      <c r="BF54" s="1256"/>
      <c r="BG54" s="1256"/>
      <c r="BH54" s="1256"/>
      <c r="BI54" s="1256"/>
      <c r="BJ54" s="1256"/>
      <c r="BK54" s="1256"/>
      <c r="BL54" s="1256"/>
      <c r="BM54" s="1256"/>
      <c r="BN54" s="1256"/>
      <c r="BO54" s="1256"/>
      <c r="BP54" s="1253"/>
      <c r="BQ54" s="1253"/>
      <c r="BR54" s="1253"/>
      <c r="BS54" s="1253"/>
      <c r="BT54" s="1253"/>
      <c r="BU54" s="1253"/>
      <c r="BV54" s="1253"/>
      <c r="BW54" s="1253"/>
      <c r="BX54" s="1253"/>
      <c r="BY54" s="1253"/>
      <c r="BZ54" s="1253"/>
      <c r="CA54" s="1253"/>
      <c r="CB54" s="1253"/>
      <c r="CC54" s="1253"/>
      <c r="CD54" s="1253"/>
      <c r="CE54" s="1253"/>
      <c r="CF54" s="1253"/>
      <c r="CG54" s="1253"/>
      <c r="CH54" s="1253"/>
      <c r="CI54" s="1253"/>
      <c r="CJ54" s="1253"/>
      <c r="CK54" s="1253"/>
      <c r="CL54" s="1253"/>
      <c r="CM54" s="1253"/>
      <c r="CN54" s="1253"/>
      <c r="CO54" s="1253"/>
      <c r="CP54" s="1253"/>
      <c r="CQ54" s="1253"/>
      <c r="CR54" s="1253"/>
      <c r="CS54" s="1253"/>
      <c r="CT54" s="1253"/>
      <c r="CU54" s="1253"/>
      <c r="CV54" s="1253"/>
      <c r="CW54" s="1253"/>
      <c r="CX54" s="1253"/>
      <c r="CY54" s="1253"/>
      <c r="CZ54" s="1253"/>
      <c r="DA54" s="1253"/>
      <c r="DB54" s="1253"/>
      <c r="DC54" s="1253"/>
    </row>
    <row r="55" spans="1:109" x14ac:dyDescent="0.15">
      <c r="A55" s="380"/>
      <c r="B55" s="372"/>
      <c r="G55" s="1259"/>
      <c r="H55" s="1259"/>
      <c r="I55" s="1259"/>
      <c r="J55" s="1259"/>
      <c r="K55" s="1260"/>
      <c r="L55" s="1260"/>
      <c r="M55" s="1260"/>
      <c r="N55" s="1260"/>
      <c r="AN55" s="1258" t="s">
        <v>611</v>
      </c>
      <c r="AO55" s="1258"/>
      <c r="AP55" s="1258"/>
      <c r="AQ55" s="1258"/>
      <c r="AR55" s="1258"/>
      <c r="AS55" s="1258"/>
      <c r="AT55" s="1258"/>
      <c r="AU55" s="1258"/>
      <c r="AV55" s="1258"/>
      <c r="AW55" s="1258"/>
      <c r="AX55" s="1258"/>
      <c r="AY55" s="1258"/>
      <c r="AZ55" s="1258"/>
      <c r="BA55" s="1258"/>
      <c r="BB55" s="1256" t="s">
        <v>609</v>
      </c>
      <c r="BC55" s="1256"/>
      <c r="BD55" s="1256"/>
      <c r="BE55" s="1256"/>
      <c r="BF55" s="1256"/>
      <c r="BG55" s="1256"/>
      <c r="BH55" s="1256"/>
      <c r="BI55" s="1256"/>
      <c r="BJ55" s="1256"/>
      <c r="BK55" s="1256"/>
      <c r="BL55" s="1256"/>
      <c r="BM55" s="1256"/>
      <c r="BN55" s="1256"/>
      <c r="BO55" s="1256"/>
      <c r="BP55" s="1253">
        <v>16</v>
      </c>
      <c r="BQ55" s="1253"/>
      <c r="BR55" s="1253"/>
      <c r="BS55" s="1253"/>
      <c r="BT55" s="1253"/>
      <c r="BU55" s="1253"/>
      <c r="BV55" s="1253"/>
      <c r="BW55" s="1253"/>
      <c r="BX55" s="1253">
        <v>18.399999999999999</v>
      </c>
      <c r="BY55" s="1253"/>
      <c r="BZ55" s="1253"/>
      <c r="CA55" s="1253"/>
      <c r="CB55" s="1253"/>
      <c r="CC55" s="1253"/>
      <c r="CD55" s="1253"/>
      <c r="CE55" s="1253"/>
      <c r="CF55" s="1253">
        <v>13.5</v>
      </c>
      <c r="CG55" s="1253"/>
      <c r="CH55" s="1253"/>
      <c r="CI55" s="1253"/>
      <c r="CJ55" s="1253"/>
      <c r="CK55" s="1253"/>
      <c r="CL55" s="1253"/>
      <c r="CM55" s="1253"/>
      <c r="CN55" s="1253">
        <v>1.5</v>
      </c>
      <c r="CO55" s="1253"/>
      <c r="CP55" s="1253"/>
      <c r="CQ55" s="1253"/>
      <c r="CR55" s="1253"/>
      <c r="CS55" s="1253"/>
      <c r="CT55" s="1253"/>
      <c r="CU55" s="1253"/>
      <c r="CV55" s="1253">
        <v>0</v>
      </c>
      <c r="CW55" s="1253"/>
      <c r="CX55" s="1253"/>
      <c r="CY55" s="1253"/>
      <c r="CZ55" s="1253"/>
      <c r="DA55" s="1253"/>
      <c r="DB55" s="1253"/>
      <c r="DC55" s="1253"/>
    </row>
    <row r="56" spans="1:109" x14ac:dyDescent="0.15">
      <c r="A56" s="380"/>
      <c r="B56" s="372"/>
      <c r="G56" s="1259"/>
      <c r="H56" s="1259"/>
      <c r="I56" s="1259"/>
      <c r="J56" s="1259"/>
      <c r="K56" s="1260"/>
      <c r="L56" s="1260"/>
      <c r="M56" s="1260"/>
      <c r="N56" s="1260"/>
      <c r="AN56" s="1258"/>
      <c r="AO56" s="1258"/>
      <c r="AP56" s="1258"/>
      <c r="AQ56" s="1258"/>
      <c r="AR56" s="1258"/>
      <c r="AS56" s="1258"/>
      <c r="AT56" s="1258"/>
      <c r="AU56" s="1258"/>
      <c r="AV56" s="1258"/>
      <c r="AW56" s="1258"/>
      <c r="AX56" s="1258"/>
      <c r="AY56" s="1258"/>
      <c r="AZ56" s="1258"/>
      <c r="BA56" s="1258"/>
      <c r="BB56" s="1256"/>
      <c r="BC56" s="1256"/>
      <c r="BD56" s="1256"/>
      <c r="BE56" s="1256"/>
      <c r="BF56" s="1256"/>
      <c r="BG56" s="1256"/>
      <c r="BH56" s="1256"/>
      <c r="BI56" s="1256"/>
      <c r="BJ56" s="1256"/>
      <c r="BK56" s="1256"/>
      <c r="BL56" s="1256"/>
      <c r="BM56" s="1256"/>
      <c r="BN56" s="1256"/>
      <c r="BO56" s="1256"/>
      <c r="BP56" s="1253"/>
      <c r="BQ56" s="1253"/>
      <c r="BR56" s="1253"/>
      <c r="BS56" s="1253"/>
      <c r="BT56" s="1253"/>
      <c r="BU56" s="1253"/>
      <c r="BV56" s="1253"/>
      <c r="BW56" s="1253"/>
      <c r="BX56" s="1253"/>
      <c r="BY56" s="1253"/>
      <c r="BZ56" s="1253"/>
      <c r="CA56" s="1253"/>
      <c r="CB56" s="1253"/>
      <c r="CC56" s="1253"/>
      <c r="CD56" s="1253"/>
      <c r="CE56" s="1253"/>
      <c r="CF56" s="1253"/>
      <c r="CG56" s="1253"/>
      <c r="CH56" s="1253"/>
      <c r="CI56" s="1253"/>
      <c r="CJ56" s="1253"/>
      <c r="CK56" s="1253"/>
      <c r="CL56" s="1253"/>
      <c r="CM56" s="1253"/>
      <c r="CN56" s="1253"/>
      <c r="CO56" s="1253"/>
      <c r="CP56" s="1253"/>
      <c r="CQ56" s="1253"/>
      <c r="CR56" s="1253"/>
      <c r="CS56" s="1253"/>
      <c r="CT56" s="1253"/>
      <c r="CU56" s="1253"/>
      <c r="CV56" s="1253"/>
      <c r="CW56" s="1253"/>
      <c r="CX56" s="1253"/>
      <c r="CY56" s="1253"/>
      <c r="CZ56" s="1253"/>
      <c r="DA56" s="1253"/>
      <c r="DB56" s="1253"/>
      <c r="DC56" s="1253"/>
    </row>
    <row r="57" spans="1:109" s="380" customFormat="1" x14ac:dyDescent="0.15">
      <c r="B57" s="384"/>
      <c r="G57" s="1259"/>
      <c r="H57" s="1259"/>
      <c r="I57" s="1254"/>
      <c r="J57" s="1254"/>
      <c r="K57" s="1260"/>
      <c r="L57" s="1260"/>
      <c r="M57" s="1260"/>
      <c r="N57" s="1260"/>
      <c r="AM57" s="366"/>
      <c r="AN57" s="1258"/>
      <c r="AO57" s="1258"/>
      <c r="AP57" s="1258"/>
      <c r="AQ57" s="1258"/>
      <c r="AR57" s="1258"/>
      <c r="AS57" s="1258"/>
      <c r="AT57" s="1258"/>
      <c r="AU57" s="1258"/>
      <c r="AV57" s="1258"/>
      <c r="AW57" s="1258"/>
      <c r="AX57" s="1258"/>
      <c r="AY57" s="1258"/>
      <c r="AZ57" s="1258"/>
      <c r="BA57" s="1258"/>
      <c r="BB57" s="1256" t="s">
        <v>610</v>
      </c>
      <c r="BC57" s="1256"/>
      <c r="BD57" s="1256"/>
      <c r="BE57" s="1256"/>
      <c r="BF57" s="1256"/>
      <c r="BG57" s="1256"/>
      <c r="BH57" s="1256"/>
      <c r="BI57" s="1256"/>
      <c r="BJ57" s="1256"/>
      <c r="BK57" s="1256"/>
      <c r="BL57" s="1256"/>
      <c r="BM57" s="1256"/>
      <c r="BN57" s="1256"/>
      <c r="BO57" s="1256"/>
      <c r="BP57" s="1253">
        <v>58.8</v>
      </c>
      <c r="BQ57" s="1253"/>
      <c r="BR57" s="1253"/>
      <c r="BS57" s="1253"/>
      <c r="BT57" s="1253"/>
      <c r="BU57" s="1253"/>
      <c r="BV57" s="1253"/>
      <c r="BW57" s="1253"/>
      <c r="BX57" s="1253">
        <v>59.8</v>
      </c>
      <c r="BY57" s="1253"/>
      <c r="BZ57" s="1253"/>
      <c r="CA57" s="1253"/>
      <c r="CB57" s="1253"/>
      <c r="CC57" s="1253"/>
      <c r="CD57" s="1253"/>
      <c r="CE57" s="1253"/>
      <c r="CF57" s="1253">
        <v>60.2</v>
      </c>
      <c r="CG57" s="1253"/>
      <c r="CH57" s="1253"/>
      <c r="CI57" s="1253"/>
      <c r="CJ57" s="1253"/>
      <c r="CK57" s="1253"/>
      <c r="CL57" s="1253"/>
      <c r="CM57" s="1253"/>
      <c r="CN57" s="1253">
        <v>60.1</v>
      </c>
      <c r="CO57" s="1253"/>
      <c r="CP57" s="1253"/>
      <c r="CQ57" s="1253"/>
      <c r="CR57" s="1253"/>
      <c r="CS57" s="1253"/>
      <c r="CT57" s="1253"/>
      <c r="CU57" s="1253"/>
      <c r="CV57" s="1253">
        <v>61.6</v>
      </c>
      <c r="CW57" s="1253"/>
      <c r="CX57" s="1253"/>
      <c r="CY57" s="1253"/>
      <c r="CZ57" s="1253"/>
      <c r="DA57" s="1253"/>
      <c r="DB57" s="1253"/>
      <c r="DC57" s="1253"/>
      <c r="DD57" s="385"/>
      <c r="DE57" s="384"/>
    </row>
    <row r="58" spans="1:109" s="380" customFormat="1" x14ac:dyDescent="0.15">
      <c r="A58" s="366"/>
      <c r="B58" s="384"/>
      <c r="G58" s="1259"/>
      <c r="H58" s="1259"/>
      <c r="I58" s="1254"/>
      <c r="J58" s="1254"/>
      <c r="K58" s="1260"/>
      <c r="L58" s="1260"/>
      <c r="M58" s="1260"/>
      <c r="N58" s="1260"/>
      <c r="AM58" s="366"/>
      <c r="AN58" s="1258"/>
      <c r="AO58" s="1258"/>
      <c r="AP58" s="1258"/>
      <c r="AQ58" s="1258"/>
      <c r="AR58" s="1258"/>
      <c r="AS58" s="1258"/>
      <c r="AT58" s="1258"/>
      <c r="AU58" s="1258"/>
      <c r="AV58" s="1258"/>
      <c r="AW58" s="1258"/>
      <c r="AX58" s="1258"/>
      <c r="AY58" s="1258"/>
      <c r="AZ58" s="1258"/>
      <c r="BA58" s="1258"/>
      <c r="BB58" s="1256"/>
      <c r="BC58" s="1256"/>
      <c r="BD58" s="1256"/>
      <c r="BE58" s="1256"/>
      <c r="BF58" s="1256"/>
      <c r="BG58" s="1256"/>
      <c r="BH58" s="1256"/>
      <c r="BI58" s="1256"/>
      <c r="BJ58" s="1256"/>
      <c r="BK58" s="1256"/>
      <c r="BL58" s="1256"/>
      <c r="BM58" s="1256"/>
      <c r="BN58" s="1256"/>
      <c r="BO58" s="1256"/>
      <c r="BP58" s="1253"/>
      <c r="BQ58" s="1253"/>
      <c r="BR58" s="1253"/>
      <c r="BS58" s="1253"/>
      <c r="BT58" s="1253"/>
      <c r="BU58" s="1253"/>
      <c r="BV58" s="1253"/>
      <c r="BW58" s="1253"/>
      <c r="BX58" s="1253"/>
      <c r="BY58" s="1253"/>
      <c r="BZ58" s="1253"/>
      <c r="CA58" s="1253"/>
      <c r="CB58" s="1253"/>
      <c r="CC58" s="1253"/>
      <c r="CD58" s="1253"/>
      <c r="CE58" s="1253"/>
      <c r="CF58" s="1253"/>
      <c r="CG58" s="1253"/>
      <c r="CH58" s="1253"/>
      <c r="CI58" s="1253"/>
      <c r="CJ58" s="1253"/>
      <c r="CK58" s="1253"/>
      <c r="CL58" s="1253"/>
      <c r="CM58" s="1253"/>
      <c r="CN58" s="1253"/>
      <c r="CO58" s="1253"/>
      <c r="CP58" s="1253"/>
      <c r="CQ58" s="1253"/>
      <c r="CR58" s="1253"/>
      <c r="CS58" s="1253"/>
      <c r="CT58" s="1253"/>
      <c r="CU58" s="1253"/>
      <c r="CV58" s="1253"/>
      <c r="CW58" s="1253"/>
      <c r="CX58" s="1253"/>
      <c r="CY58" s="1253"/>
      <c r="CZ58" s="1253"/>
      <c r="DA58" s="1253"/>
      <c r="DB58" s="1253"/>
      <c r="DC58" s="1253"/>
      <c r="DD58" s="385"/>
      <c r="DE58" s="384"/>
    </row>
    <row r="59" spans="1:109" s="380" customFormat="1" x14ac:dyDescent="0.15">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x14ac:dyDescent="0.15">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x14ac:dyDescent="0.15">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x14ac:dyDescent="0.15">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7.25" x14ac:dyDescent="0.15">
      <c r="B63" s="391" t="s">
        <v>612</v>
      </c>
    </row>
    <row r="64" spans="1:109" x14ac:dyDescent="0.15">
      <c r="B64" s="372"/>
      <c r="G64" s="379"/>
      <c r="I64" s="392"/>
      <c r="J64" s="392"/>
      <c r="K64" s="392"/>
      <c r="L64" s="392"/>
      <c r="M64" s="392"/>
      <c r="N64" s="393"/>
      <c r="AM64" s="379"/>
      <c r="AN64" s="379" t="s">
        <v>605</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x14ac:dyDescent="0.15">
      <c r="B65" s="372"/>
      <c r="AN65" s="1265" t="s">
        <v>613</v>
      </c>
      <c r="AO65" s="1266"/>
      <c r="AP65" s="1266"/>
      <c r="AQ65" s="1266"/>
      <c r="AR65" s="1266"/>
      <c r="AS65" s="1266"/>
      <c r="AT65" s="1266"/>
      <c r="AU65" s="1266"/>
      <c r="AV65" s="1266"/>
      <c r="AW65" s="1266"/>
      <c r="AX65" s="1266"/>
      <c r="AY65" s="1266"/>
      <c r="AZ65" s="1266"/>
      <c r="BA65" s="1266"/>
      <c r="BB65" s="1266"/>
      <c r="BC65" s="1266"/>
      <c r="BD65" s="1266"/>
      <c r="BE65" s="1266"/>
      <c r="BF65" s="1266"/>
      <c r="BG65" s="1266"/>
      <c r="BH65" s="1266"/>
      <c r="BI65" s="1266"/>
      <c r="BJ65" s="1266"/>
      <c r="BK65" s="1266"/>
      <c r="BL65" s="1266"/>
      <c r="BM65" s="1266"/>
      <c r="BN65" s="1266"/>
      <c r="BO65" s="1266"/>
      <c r="BP65" s="1266"/>
      <c r="BQ65" s="1266"/>
      <c r="BR65" s="1266"/>
      <c r="BS65" s="1266"/>
      <c r="BT65" s="1266"/>
      <c r="BU65" s="1266"/>
      <c r="BV65" s="1266"/>
      <c r="BW65" s="1266"/>
      <c r="BX65" s="1266"/>
      <c r="BY65" s="1266"/>
      <c r="BZ65" s="1266"/>
      <c r="CA65" s="1266"/>
      <c r="CB65" s="1266"/>
      <c r="CC65" s="1266"/>
      <c r="CD65" s="1266"/>
      <c r="CE65" s="1266"/>
      <c r="CF65" s="1266"/>
      <c r="CG65" s="1266"/>
      <c r="CH65" s="1266"/>
      <c r="CI65" s="1266"/>
      <c r="CJ65" s="1266"/>
      <c r="CK65" s="1266"/>
      <c r="CL65" s="1266"/>
      <c r="CM65" s="1266"/>
      <c r="CN65" s="1266"/>
      <c r="CO65" s="1266"/>
      <c r="CP65" s="1266"/>
      <c r="CQ65" s="1266"/>
      <c r="CR65" s="1266"/>
      <c r="CS65" s="1266"/>
      <c r="CT65" s="1266"/>
      <c r="CU65" s="1266"/>
      <c r="CV65" s="1266"/>
      <c r="CW65" s="1266"/>
      <c r="CX65" s="1266"/>
      <c r="CY65" s="1266"/>
      <c r="CZ65" s="1266"/>
      <c r="DA65" s="1266"/>
      <c r="DB65" s="1266"/>
      <c r="DC65" s="1267"/>
    </row>
    <row r="66" spans="2:107" x14ac:dyDescent="0.15">
      <c r="B66" s="372"/>
      <c r="AN66" s="1268"/>
      <c r="AO66" s="1269"/>
      <c r="AP66" s="1269"/>
      <c r="AQ66" s="1269"/>
      <c r="AR66" s="1269"/>
      <c r="AS66" s="1269"/>
      <c r="AT66" s="1269"/>
      <c r="AU66" s="1269"/>
      <c r="AV66" s="1269"/>
      <c r="AW66" s="1269"/>
      <c r="AX66" s="1269"/>
      <c r="AY66" s="1269"/>
      <c r="AZ66" s="1269"/>
      <c r="BA66" s="1269"/>
      <c r="BB66" s="1269"/>
      <c r="BC66" s="1269"/>
      <c r="BD66" s="1269"/>
      <c r="BE66" s="1269"/>
      <c r="BF66" s="1269"/>
      <c r="BG66" s="1269"/>
      <c r="BH66" s="1269"/>
      <c r="BI66" s="1269"/>
      <c r="BJ66" s="1269"/>
      <c r="BK66" s="1269"/>
      <c r="BL66" s="1269"/>
      <c r="BM66" s="1269"/>
      <c r="BN66" s="1269"/>
      <c r="BO66" s="1269"/>
      <c r="BP66" s="1269"/>
      <c r="BQ66" s="1269"/>
      <c r="BR66" s="1269"/>
      <c r="BS66" s="1269"/>
      <c r="BT66" s="1269"/>
      <c r="BU66" s="1269"/>
      <c r="BV66" s="1269"/>
      <c r="BW66" s="1269"/>
      <c r="BX66" s="1269"/>
      <c r="BY66" s="1269"/>
      <c r="BZ66" s="1269"/>
      <c r="CA66" s="1269"/>
      <c r="CB66" s="1269"/>
      <c r="CC66" s="1269"/>
      <c r="CD66" s="1269"/>
      <c r="CE66" s="1269"/>
      <c r="CF66" s="1269"/>
      <c r="CG66" s="1269"/>
      <c r="CH66" s="1269"/>
      <c r="CI66" s="1269"/>
      <c r="CJ66" s="1269"/>
      <c r="CK66" s="1269"/>
      <c r="CL66" s="1269"/>
      <c r="CM66" s="1269"/>
      <c r="CN66" s="1269"/>
      <c r="CO66" s="1269"/>
      <c r="CP66" s="1269"/>
      <c r="CQ66" s="1269"/>
      <c r="CR66" s="1269"/>
      <c r="CS66" s="1269"/>
      <c r="CT66" s="1269"/>
      <c r="CU66" s="1269"/>
      <c r="CV66" s="1269"/>
      <c r="CW66" s="1269"/>
      <c r="CX66" s="1269"/>
      <c r="CY66" s="1269"/>
      <c r="CZ66" s="1269"/>
      <c r="DA66" s="1269"/>
      <c r="DB66" s="1269"/>
      <c r="DC66" s="1270"/>
    </row>
    <row r="67" spans="2:107" x14ac:dyDescent="0.15">
      <c r="B67" s="372"/>
      <c r="AN67" s="1268"/>
      <c r="AO67" s="1269"/>
      <c r="AP67" s="1269"/>
      <c r="AQ67" s="1269"/>
      <c r="AR67" s="1269"/>
      <c r="AS67" s="1269"/>
      <c r="AT67" s="1269"/>
      <c r="AU67" s="1269"/>
      <c r="AV67" s="1269"/>
      <c r="AW67" s="1269"/>
      <c r="AX67" s="1269"/>
      <c r="AY67" s="1269"/>
      <c r="AZ67" s="1269"/>
      <c r="BA67" s="1269"/>
      <c r="BB67" s="1269"/>
      <c r="BC67" s="1269"/>
      <c r="BD67" s="1269"/>
      <c r="BE67" s="1269"/>
      <c r="BF67" s="1269"/>
      <c r="BG67" s="1269"/>
      <c r="BH67" s="1269"/>
      <c r="BI67" s="1269"/>
      <c r="BJ67" s="1269"/>
      <c r="BK67" s="1269"/>
      <c r="BL67" s="1269"/>
      <c r="BM67" s="1269"/>
      <c r="BN67" s="1269"/>
      <c r="BO67" s="1269"/>
      <c r="BP67" s="1269"/>
      <c r="BQ67" s="1269"/>
      <c r="BR67" s="1269"/>
      <c r="BS67" s="1269"/>
      <c r="BT67" s="1269"/>
      <c r="BU67" s="1269"/>
      <c r="BV67" s="1269"/>
      <c r="BW67" s="1269"/>
      <c r="BX67" s="1269"/>
      <c r="BY67" s="1269"/>
      <c r="BZ67" s="1269"/>
      <c r="CA67" s="1269"/>
      <c r="CB67" s="1269"/>
      <c r="CC67" s="1269"/>
      <c r="CD67" s="1269"/>
      <c r="CE67" s="1269"/>
      <c r="CF67" s="1269"/>
      <c r="CG67" s="1269"/>
      <c r="CH67" s="1269"/>
      <c r="CI67" s="1269"/>
      <c r="CJ67" s="1269"/>
      <c r="CK67" s="1269"/>
      <c r="CL67" s="1269"/>
      <c r="CM67" s="1269"/>
      <c r="CN67" s="1269"/>
      <c r="CO67" s="1269"/>
      <c r="CP67" s="1269"/>
      <c r="CQ67" s="1269"/>
      <c r="CR67" s="1269"/>
      <c r="CS67" s="1269"/>
      <c r="CT67" s="1269"/>
      <c r="CU67" s="1269"/>
      <c r="CV67" s="1269"/>
      <c r="CW67" s="1269"/>
      <c r="CX67" s="1269"/>
      <c r="CY67" s="1269"/>
      <c r="CZ67" s="1269"/>
      <c r="DA67" s="1269"/>
      <c r="DB67" s="1269"/>
      <c r="DC67" s="1270"/>
    </row>
    <row r="68" spans="2:107" x14ac:dyDescent="0.15">
      <c r="B68" s="372"/>
      <c r="AN68" s="1268"/>
      <c r="AO68" s="1269"/>
      <c r="AP68" s="1269"/>
      <c r="AQ68" s="1269"/>
      <c r="AR68" s="1269"/>
      <c r="AS68" s="1269"/>
      <c r="AT68" s="1269"/>
      <c r="AU68" s="1269"/>
      <c r="AV68" s="1269"/>
      <c r="AW68" s="1269"/>
      <c r="AX68" s="1269"/>
      <c r="AY68" s="1269"/>
      <c r="AZ68" s="1269"/>
      <c r="BA68" s="1269"/>
      <c r="BB68" s="1269"/>
      <c r="BC68" s="1269"/>
      <c r="BD68" s="1269"/>
      <c r="BE68" s="1269"/>
      <c r="BF68" s="1269"/>
      <c r="BG68" s="1269"/>
      <c r="BH68" s="1269"/>
      <c r="BI68" s="1269"/>
      <c r="BJ68" s="1269"/>
      <c r="BK68" s="1269"/>
      <c r="BL68" s="1269"/>
      <c r="BM68" s="1269"/>
      <c r="BN68" s="1269"/>
      <c r="BO68" s="1269"/>
      <c r="BP68" s="1269"/>
      <c r="BQ68" s="1269"/>
      <c r="BR68" s="1269"/>
      <c r="BS68" s="1269"/>
      <c r="BT68" s="1269"/>
      <c r="BU68" s="1269"/>
      <c r="BV68" s="1269"/>
      <c r="BW68" s="1269"/>
      <c r="BX68" s="1269"/>
      <c r="BY68" s="1269"/>
      <c r="BZ68" s="1269"/>
      <c r="CA68" s="1269"/>
      <c r="CB68" s="1269"/>
      <c r="CC68" s="1269"/>
      <c r="CD68" s="1269"/>
      <c r="CE68" s="1269"/>
      <c r="CF68" s="1269"/>
      <c r="CG68" s="1269"/>
      <c r="CH68" s="1269"/>
      <c r="CI68" s="1269"/>
      <c r="CJ68" s="1269"/>
      <c r="CK68" s="1269"/>
      <c r="CL68" s="1269"/>
      <c r="CM68" s="1269"/>
      <c r="CN68" s="1269"/>
      <c r="CO68" s="1269"/>
      <c r="CP68" s="1269"/>
      <c r="CQ68" s="1269"/>
      <c r="CR68" s="1269"/>
      <c r="CS68" s="1269"/>
      <c r="CT68" s="1269"/>
      <c r="CU68" s="1269"/>
      <c r="CV68" s="1269"/>
      <c r="CW68" s="1269"/>
      <c r="CX68" s="1269"/>
      <c r="CY68" s="1269"/>
      <c r="CZ68" s="1269"/>
      <c r="DA68" s="1269"/>
      <c r="DB68" s="1269"/>
      <c r="DC68" s="1270"/>
    </row>
    <row r="69" spans="2:107" x14ac:dyDescent="0.15">
      <c r="B69" s="372"/>
      <c r="AN69" s="1271"/>
      <c r="AO69" s="1272"/>
      <c r="AP69" s="1272"/>
      <c r="AQ69" s="1272"/>
      <c r="AR69" s="1272"/>
      <c r="AS69" s="1272"/>
      <c r="AT69" s="1272"/>
      <c r="AU69" s="1272"/>
      <c r="AV69" s="1272"/>
      <c r="AW69" s="1272"/>
      <c r="AX69" s="1272"/>
      <c r="AY69" s="1272"/>
      <c r="AZ69" s="1272"/>
      <c r="BA69" s="1272"/>
      <c r="BB69" s="1272"/>
      <c r="BC69" s="1272"/>
      <c r="BD69" s="1272"/>
      <c r="BE69" s="1272"/>
      <c r="BF69" s="1272"/>
      <c r="BG69" s="1272"/>
      <c r="BH69" s="1272"/>
      <c r="BI69" s="1272"/>
      <c r="BJ69" s="1272"/>
      <c r="BK69" s="1272"/>
      <c r="BL69" s="1272"/>
      <c r="BM69" s="1272"/>
      <c r="BN69" s="1272"/>
      <c r="BO69" s="1272"/>
      <c r="BP69" s="1272"/>
      <c r="BQ69" s="1272"/>
      <c r="BR69" s="1272"/>
      <c r="BS69" s="1272"/>
      <c r="BT69" s="1272"/>
      <c r="BU69" s="1272"/>
      <c r="BV69" s="1272"/>
      <c r="BW69" s="1272"/>
      <c r="BX69" s="1272"/>
      <c r="BY69" s="1272"/>
      <c r="BZ69" s="1272"/>
      <c r="CA69" s="1272"/>
      <c r="CB69" s="1272"/>
      <c r="CC69" s="1272"/>
      <c r="CD69" s="1272"/>
      <c r="CE69" s="1272"/>
      <c r="CF69" s="1272"/>
      <c r="CG69" s="1272"/>
      <c r="CH69" s="1272"/>
      <c r="CI69" s="1272"/>
      <c r="CJ69" s="1272"/>
      <c r="CK69" s="1272"/>
      <c r="CL69" s="1272"/>
      <c r="CM69" s="1272"/>
      <c r="CN69" s="1272"/>
      <c r="CO69" s="1272"/>
      <c r="CP69" s="1272"/>
      <c r="CQ69" s="1272"/>
      <c r="CR69" s="1272"/>
      <c r="CS69" s="1272"/>
      <c r="CT69" s="1272"/>
      <c r="CU69" s="1272"/>
      <c r="CV69" s="1272"/>
      <c r="CW69" s="1272"/>
      <c r="CX69" s="1272"/>
      <c r="CY69" s="1272"/>
      <c r="CZ69" s="1272"/>
      <c r="DA69" s="1272"/>
      <c r="DB69" s="1272"/>
      <c r="DC69" s="1273"/>
    </row>
    <row r="70" spans="2:107" x14ac:dyDescent="0.15">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x14ac:dyDescent="0.15">
      <c r="B71" s="372"/>
      <c r="G71" s="397"/>
      <c r="I71" s="398"/>
      <c r="J71" s="395"/>
      <c r="K71" s="395"/>
      <c r="L71" s="396"/>
      <c r="M71" s="395"/>
      <c r="N71" s="396"/>
      <c r="AM71" s="397"/>
      <c r="AN71" s="366" t="s">
        <v>607</v>
      </c>
    </row>
    <row r="72" spans="2:107" x14ac:dyDescent="0.15">
      <c r="B72" s="372"/>
      <c r="G72" s="1259"/>
      <c r="H72" s="1259"/>
      <c r="I72" s="1259"/>
      <c r="J72" s="1259"/>
      <c r="K72" s="382"/>
      <c r="L72" s="382"/>
      <c r="M72" s="383"/>
      <c r="N72" s="383"/>
      <c r="AN72" s="1262"/>
      <c r="AO72" s="1263"/>
      <c r="AP72" s="1263"/>
      <c r="AQ72" s="1263"/>
      <c r="AR72" s="1263"/>
      <c r="AS72" s="1263"/>
      <c r="AT72" s="1263"/>
      <c r="AU72" s="1263"/>
      <c r="AV72" s="1263"/>
      <c r="AW72" s="1263"/>
      <c r="AX72" s="1263"/>
      <c r="AY72" s="1263"/>
      <c r="AZ72" s="1263"/>
      <c r="BA72" s="1263"/>
      <c r="BB72" s="1263"/>
      <c r="BC72" s="1263"/>
      <c r="BD72" s="1263"/>
      <c r="BE72" s="1263"/>
      <c r="BF72" s="1263"/>
      <c r="BG72" s="1263"/>
      <c r="BH72" s="1263"/>
      <c r="BI72" s="1263"/>
      <c r="BJ72" s="1263"/>
      <c r="BK72" s="1263"/>
      <c r="BL72" s="1263"/>
      <c r="BM72" s="1263"/>
      <c r="BN72" s="1263"/>
      <c r="BO72" s="1264"/>
      <c r="BP72" s="1258" t="s">
        <v>563</v>
      </c>
      <c r="BQ72" s="1258"/>
      <c r="BR72" s="1258"/>
      <c r="BS72" s="1258"/>
      <c r="BT72" s="1258"/>
      <c r="BU72" s="1258"/>
      <c r="BV72" s="1258"/>
      <c r="BW72" s="1258"/>
      <c r="BX72" s="1258" t="s">
        <v>564</v>
      </c>
      <c r="BY72" s="1258"/>
      <c r="BZ72" s="1258"/>
      <c r="CA72" s="1258"/>
      <c r="CB72" s="1258"/>
      <c r="CC72" s="1258"/>
      <c r="CD72" s="1258"/>
      <c r="CE72" s="1258"/>
      <c r="CF72" s="1258" t="s">
        <v>565</v>
      </c>
      <c r="CG72" s="1258"/>
      <c r="CH72" s="1258"/>
      <c r="CI72" s="1258"/>
      <c r="CJ72" s="1258"/>
      <c r="CK72" s="1258"/>
      <c r="CL72" s="1258"/>
      <c r="CM72" s="1258"/>
      <c r="CN72" s="1258" t="s">
        <v>566</v>
      </c>
      <c r="CO72" s="1258"/>
      <c r="CP72" s="1258"/>
      <c r="CQ72" s="1258"/>
      <c r="CR72" s="1258"/>
      <c r="CS72" s="1258"/>
      <c r="CT72" s="1258"/>
      <c r="CU72" s="1258"/>
      <c r="CV72" s="1258" t="s">
        <v>567</v>
      </c>
      <c r="CW72" s="1258"/>
      <c r="CX72" s="1258"/>
      <c r="CY72" s="1258"/>
      <c r="CZ72" s="1258"/>
      <c r="DA72" s="1258"/>
      <c r="DB72" s="1258"/>
      <c r="DC72" s="1258"/>
    </row>
    <row r="73" spans="2:107" x14ac:dyDescent="0.15">
      <c r="B73" s="372"/>
      <c r="G73" s="1261"/>
      <c r="H73" s="1261"/>
      <c r="I73" s="1261"/>
      <c r="J73" s="1261"/>
      <c r="K73" s="1257"/>
      <c r="L73" s="1257"/>
      <c r="M73" s="1257"/>
      <c r="N73" s="1257"/>
      <c r="AM73" s="381"/>
      <c r="AN73" s="1256" t="s">
        <v>608</v>
      </c>
      <c r="AO73" s="1256"/>
      <c r="AP73" s="1256"/>
      <c r="AQ73" s="1256"/>
      <c r="AR73" s="1256"/>
      <c r="AS73" s="1256"/>
      <c r="AT73" s="1256"/>
      <c r="AU73" s="1256"/>
      <c r="AV73" s="1256"/>
      <c r="AW73" s="1256"/>
      <c r="AX73" s="1256"/>
      <c r="AY73" s="1256"/>
      <c r="AZ73" s="1256"/>
      <c r="BA73" s="1256"/>
      <c r="BB73" s="1256" t="s">
        <v>609</v>
      </c>
      <c r="BC73" s="1256"/>
      <c r="BD73" s="1256"/>
      <c r="BE73" s="1256"/>
      <c r="BF73" s="1256"/>
      <c r="BG73" s="1256"/>
      <c r="BH73" s="1256"/>
      <c r="BI73" s="1256"/>
      <c r="BJ73" s="1256"/>
      <c r="BK73" s="1256"/>
      <c r="BL73" s="1256"/>
      <c r="BM73" s="1256"/>
      <c r="BN73" s="1256"/>
      <c r="BO73" s="1256"/>
      <c r="BP73" s="1253">
        <v>166.1</v>
      </c>
      <c r="BQ73" s="1253"/>
      <c r="BR73" s="1253"/>
      <c r="BS73" s="1253"/>
      <c r="BT73" s="1253"/>
      <c r="BU73" s="1253"/>
      <c r="BV73" s="1253"/>
      <c r="BW73" s="1253"/>
      <c r="BX73" s="1253">
        <v>159.6</v>
      </c>
      <c r="BY73" s="1253"/>
      <c r="BZ73" s="1253"/>
      <c r="CA73" s="1253"/>
      <c r="CB73" s="1253"/>
      <c r="CC73" s="1253"/>
      <c r="CD73" s="1253"/>
      <c r="CE73" s="1253"/>
      <c r="CF73" s="1253">
        <v>158.80000000000001</v>
      </c>
      <c r="CG73" s="1253"/>
      <c r="CH73" s="1253"/>
      <c r="CI73" s="1253"/>
      <c r="CJ73" s="1253"/>
      <c r="CK73" s="1253"/>
      <c r="CL73" s="1253"/>
      <c r="CM73" s="1253"/>
      <c r="CN73" s="1253">
        <v>155.4</v>
      </c>
      <c r="CO73" s="1253"/>
      <c r="CP73" s="1253"/>
      <c r="CQ73" s="1253"/>
      <c r="CR73" s="1253"/>
      <c r="CS73" s="1253"/>
      <c r="CT73" s="1253"/>
      <c r="CU73" s="1253"/>
      <c r="CV73" s="1253">
        <v>157.4</v>
      </c>
      <c r="CW73" s="1253"/>
      <c r="CX73" s="1253"/>
      <c r="CY73" s="1253"/>
      <c r="CZ73" s="1253"/>
      <c r="DA73" s="1253"/>
      <c r="DB73" s="1253"/>
      <c r="DC73" s="1253"/>
    </row>
    <row r="74" spans="2:107" x14ac:dyDescent="0.15">
      <c r="B74" s="372"/>
      <c r="G74" s="1261"/>
      <c r="H74" s="1261"/>
      <c r="I74" s="1261"/>
      <c r="J74" s="1261"/>
      <c r="K74" s="1257"/>
      <c r="L74" s="1257"/>
      <c r="M74" s="1257"/>
      <c r="N74" s="1257"/>
      <c r="AM74" s="381"/>
      <c r="AN74" s="1256"/>
      <c r="AO74" s="1256"/>
      <c r="AP74" s="1256"/>
      <c r="AQ74" s="1256"/>
      <c r="AR74" s="1256"/>
      <c r="AS74" s="1256"/>
      <c r="AT74" s="1256"/>
      <c r="AU74" s="1256"/>
      <c r="AV74" s="1256"/>
      <c r="AW74" s="1256"/>
      <c r="AX74" s="1256"/>
      <c r="AY74" s="1256"/>
      <c r="AZ74" s="1256"/>
      <c r="BA74" s="1256"/>
      <c r="BB74" s="1256"/>
      <c r="BC74" s="1256"/>
      <c r="BD74" s="1256"/>
      <c r="BE74" s="1256"/>
      <c r="BF74" s="1256"/>
      <c r="BG74" s="1256"/>
      <c r="BH74" s="1256"/>
      <c r="BI74" s="1256"/>
      <c r="BJ74" s="1256"/>
      <c r="BK74" s="1256"/>
      <c r="BL74" s="1256"/>
      <c r="BM74" s="1256"/>
      <c r="BN74" s="1256"/>
      <c r="BO74" s="1256"/>
      <c r="BP74" s="1253"/>
      <c r="BQ74" s="1253"/>
      <c r="BR74" s="1253"/>
      <c r="BS74" s="1253"/>
      <c r="BT74" s="1253"/>
      <c r="BU74" s="1253"/>
      <c r="BV74" s="1253"/>
      <c r="BW74" s="1253"/>
      <c r="BX74" s="1253"/>
      <c r="BY74" s="1253"/>
      <c r="BZ74" s="1253"/>
      <c r="CA74" s="1253"/>
      <c r="CB74" s="1253"/>
      <c r="CC74" s="1253"/>
      <c r="CD74" s="1253"/>
      <c r="CE74" s="1253"/>
      <c r="CF74" s="1253"/>
      <c r="CG74" s="1253"/>
      <c r="CH74" s="1253"/>
      <c r="CI74" s="1253"/>
      <c r="CJ74" s="1253"/>
      <c r="CK74" s="1253"/>
      <c r="CL74" s="1253"/>
      <c r="CM74" s="1253"/>
      <c r="CN74" s="1253"/>
      <c r="CO74" s="1253"/>
      <c r="CP74" s="1253"/>
      <c r="CQ74" s="1253"/>
      <c r="CR74" s="1253"/>
      <c r="CS74" s="1253"/>
      <c r="CT74" s="1253"/>
      <c r="CU74" s="1253"/>
      <c r="CV74" s="1253"/>
      <c r="CW74" s="1253"/>
      <c r="CX74" s="1253"/>
      <c r="CY74" s="1253"/>
      <c r="CZ74" s="1253"/>
      <c r="DA74" s="1253"/>
      <c r="DB74" s="1253"/>
      <c r="DC74" s="1253"/>
    </row>
    <row r="75" spans="2:107" x14ac:dyDescent="0.15">
      <c r="B75" s="372"/>
      <c r="G75" s="1261"/>
      <c r="H75" s="1261"/>
      <c r="I75" s="1259"/>
      <c r="J75" s="1259"/>
      <c r="K75" s="1260"/>
      <c r="L75" s="1260"/>
      <c r="M75" s="1260"/>
      <c r="N75" s="1260"/>
      <c r="AM75" s="381"/>
      <c r="AN75" s="1256"/>
      <c r="AO75" s="1256"/>
      <c r="AP75" s="1256"/>
      <c r="AQ75" s="1256"/>
      <c r="AR75" s="1256"/>
      <c r="AS75" s="1256"/>
      <c r="AT75" s="1256"/>
      <c r="AU75" s="1256"/>
      <c r="AV75" s="1256"/>
      <c r="AW75" s="1256"/>
      <c r="AX75" s="1256"/>
      <c r="AY75" s="1256"/>
      <c r="AZ75" s="1256"/>
      <c r="BA75" s="1256"/>
      <c r="BB75" s="1256" t="s">
        <v>614</v>
      </c>
      <c r="BC75" s="1256"/>
      <c r="BD75" s="1256"/>
      <c r="BE75" s="1256"/>
      <c r="BF75" s="1256"/>
      <c r="BG75" s="1256"/>
      <c r="BH75" s="1256"/>
      <c r="BI75" s="1256"/>
      <c r="BJ75" s="1256"/>
      <c r="BK75" s="1256"/>
      <c r="BL75" s="1256"/>
      <c r="BM75" s="1256"/>
      <c r="BN75" s="1256"/>
      <c r="BO75" s="1256"/>
      <c r="BP75" s="1253">
        <v>15.5</v>
      </c>
      <c r="BQ75" s="1253"/>
      <c r="BR75" s="1253"/>
      <c r="BS75" s="1253"/>
      <c r="BT75" s="1253"/>
      <c r="BU75" s="1253"/>
      <c r="BV75" s="1253"/>
      <c r="BW75" s="1253"/>
      <c r="BX75" s="1253">
        <v>14.3</v>
      </c>
      <c r="BY75" s="1253"/>
      <c r="BZ75" s="1253"/>
      <c r="CA75" s="1253"/>
      <c r="CB75" s="1253"/>
      <c r="CC75" s="1253"/>
      <c r="CD75" s="1253"/>
      <c r="CE75" s="1253"/>
      <c r="CF75" s="1253">
        <v>12.9</v>
      </c>
      <c r="CG75" s="1253"/>
      <c r="CH75" s="1253"/>
      <c r="CI75" s="1253"/>
      <c r="CJ75" s="1253"/>
      <c r="CK75" s="1253"/>
      <c r="CL75" s="1253"/>
      <c r="CM75" s="1253"/>
      <c r="CN75" s="1253">
        <v>12.6</v>
      </c>
      <c r="CO75" s="1253"/>
      <c r="CP75" s="1253"/>
      <c r="CQ75" s="1253"/>
      <c r="CR75" s="1253"/>
      <c r="CS75" s="1253"/>
      <c r="CT75" s="1253"/>
      <c r="CU75" s="1253"/>
      <c r="CV75" s="1253">
        <v>12.5</v>
      </c>
      <c r="CW75" s="1253"/>
      <c r="CX75" s="1253"/>
      <c r="CY75" s="1253"/>
      <c r="CZ75" s="1253"/>
      <c r="DA75" s="1253"/>
      <c r="DB75" s="1253"/>
      <c r="DC75" s="1253"/>
    </row>
    <row r="76" spans="2:107" x14ac:dyDescent="0.15">
      <c r="B76" s="372"/>
      <c r="G76" s="1261"/>
      <c r="H76" s="1261"/>
      <c r="I76" s="1259"/>
      <c r="J76" s="1259"/>
      <c r="K76" s="1260"/>
      <c r="L76" s="1260"/>
      <c r="M76" s="1260"/>
      <c r="N76" s="1260"/>
      <c r="AM76" s="381"/>
      <c r="AN76" s="1256"/>
      <c r="AO76" s="1256"/>
      <c r="AP76" s="1256"/>
      <c r="AQ76" s="1256"/>
      <c r="AR76" s="1256"/>
      <c r="AS76" s="1256"/>
      <c r="AT76" s="1256"/>
      <c r="AU76" s="1256"/>
      <c r="AV76" s="1256"/>
      <c r="AW76" s="1256"/>
      <c r="AX76" s="1256"/>
      <c r="AY76" s="1256"/>
      <c r="AZ76" s="1256"/>
      <c r="BA76" s="1256"/>
      <c r="BB76" s="1256"/>
      <c r="BC76" s="1256"/>
      <c r="BD76" s="1256"/>
      <c r="BE76" s="1256"/>
      <c r="BF76" s="1256"/>
      <c r="BG76" s="1256"/>
      <c r="BH76" s="1256"/>
      <c r="BI76" s="1256"/>
      <c r="BJ76" s="1256"/>
      <c r="BK76" s="1256"/>
      <c r="BL76" s="1256"/>
      <c r="BM76" s="1256"/>
      <c r="BN76" s="1256"/>
      <c r="BO76" s="1256"/>
      <c r="BP76" s="1253"/>
      <c r="BQ76" s="1253"/>
      <c r="BR76" s="1253"/>
      <c r="BS76" s="1253"/>
      <c r="BT76" s="1253"/>
      <c r="BU76" s="1253"/>
      <c r="BV76" s="1253"/>
      <c r="BW76" s="1253"/>
      <c r="BX76" s="1253"/>
      <c r="BY76" s="1253"/>
      <c r="BZ76" s="1253"/>
      <c r="CA76" s="1253"/>
      <c r="CB76" s="1253"/>
      <c r="CC76" s="1253"/>
      <c r="CD76" s="1253"/>
      <c r="CE76" s="1253"/>
      <c r="CF76" s="1253"/>
      <c r="CG76" s="1253"/>
      <c r="CH76" s="1253"/>
      <c r="CI76" s="1253"/>
      <c r="CJ76" s="1253"/>
      <c r="CK76" s="1253"/>
      <c r="CL76" s="1253"/>
      <c r="CM76" s="1253"/>
      <c r="CN76" s="1253"/>
      <c r="CO76" s="1253"/>
      <c r="CP76" s="1253"/>
      <c r="CQ76" s="1253"/>
      <c r="CR76" s="1253"/>
      <c r="CS76" s="1253"/>
      <c r="CT76" s="1253"/>
      <c r="CU76" s="1253"/>
      <c r="CV76" s="1253"/>
      <c r="CW76" s="1253"/>
      <c r="CX76" s="1253"/>
      <c r="CY76" s="1253"/>
      <c r="CZ76" s="1253"/>
      <c r="DA76" s="1253"/>
      <c r="DB76" s="1253"/>
      <c r="DC76" s="1253"/>
    </row>
    <row r="77" spans="2:107" x14ac:dyDescent="0.15">
      <c r="B77" s="372"/>
      <c r="G77" s="1259"/>
      <c r="H77" s="1259"/>
      <c r="I77" s="1259"/>
      <c r="J77" s="1259"/>
      <c r="K77" s="1257"/>
      <c r="L77" s="1257"/>
      <c r="M77" s="1257"/>
      <c r="N77" s="1257"/>
      <c r="AN77" s="1258" t="s">
        <v>611</v>
      </c>
      <c r="AO77" s="1258"/>
      <c r="AP77" s="1258"/>
      <c r="AQ77" s="1258"/>
      <c r="AR77" s="1258"/>
      <c r="AS77" s="1258"/>
      <c r="AT77" s="1258"/>
      <c r="AU77" s="1258"/>
      <c r="AV77" s="1258"/>
      <c r="AW77" s="1258"/>
      <c r="AX77" s="1258"/>
      <c r="AY77" s="1258"/>
      <c r="AZ77" s="1258"/>
      <c r="BA77" s="1258"/>
      <c r="BB77" s="1256" t="s">
        <v>609</v>
      </c>
      <c r="BC77" s="1256"/>
      <c r="BD77" s="1256"/>
      <c r="BE77" s="1256"/>
      <c r="BF77" s="1256"/>
      <c r="BG77" s="1256"/>
      <c r="BH77" s="1256"/>
      <c r="BI77" s="1256"/>
      <c r="BJ77" s="1256"/>
      <c r="BK77" s="1256"/>
      <c r="BL77" s="1256"/>
      <c r="BM77" s="1256"/>
      <c r="BN77" s="1256"/>
      <c r="BO77" s="1256"/>
      <c r="BP77" s="1253">
        <v>16</v>
      </c>
      <c r="BQ77" s="1253"/>
      <c r="BR77" s="1253"/>
      <c r="BS77" s="1253"/>
      <c r="BT77" s="1253"/>
      <c r="BU77" s="1253"/>
      <c r="BV77" s="1253"/>
      <c r="BW77" s="1253"/>
      <c r="BX77" s="1253">
        <v>18.399999999999999</v>
      </c>
      <c r="BY77" s="1253"/>
      <c r="BZ77" s="1253"/>
      <c r="CA77" s="1253"/>
      <c r="CB77" s="1253"/>
      <c r="CC77" s="1253"/>
      <c r="CD77" s="1253"/>
      <c r="CE77" s="1253"/>
      <c r="CF77" s="1253">
        <v>13.5</v>
      </c>
      <c r="CG77" s="1253"/>
      <c r="CH77" s="1253"/>
      <c r="CI77" s="1253"/>
      <c r="CJ77" s="1253"/>
      <c r="CK77" s="1253"/>
      <c r="CL77" s="1253"/>
      <c r="CM77" s="1253"/>
      <c r="CN77" s="1253">
        <v>1.5</v>
      </c>
      <c r="CO77" s="1253"/>
      <c r="CP77" s="1253"/>
      <c r="CQ77" s="1253"/>
      <c r="CR77" s="1253"/>
      <c r="CS77" s="1253"/>
      <c r="CT77" s="1253"/>
      <c r="CU77" s="1253"/>
      <c r="CV77" s="1253">
        <v>0</v>
      </c>
      <c r="CW77" s="1253"/>
      <c r="CX77" s="1253"/>
      <c r="CY77" s="1253"/>
      <c r="CZ77" s="1253"/>
      <c r="DA77" s="1253"/>
      <c r="DB77" s="1253"/>
      <c r="DC77" s="1253"/>
    </row>
    <row r="78" spans="2:107" x14ac:dyDescent="0.15">
      <c r="B78" s="372"/>
      <c r="G78" s="1259"/>
      <c r="H78" s="1259"/>
      <c r="I78" s="1259"/>
      <c r="J78" s="1259"/>
      <c r="K78" s="1257"/>
      <c r="L78" s="1257"/>
      <c r="M78" s="1257"/>
      <c r="N78" s="1257"/>
      <c r="AN78" s="1258"/>
      <c r="AO78" s="1258"/>
      <c r="AP78" s="1258"/>
      <c r="AQ78" s="1258"/>
      <c r="AR78" s="1258"/>
      <c r="AS78" s="1258"/>
      <c r="AT78" s="1258"/>
      <c r="AU78" s="1258"/>
      <c r="AV78" s="1258"/>
      <c r="AW78" s="1258"/>
      <c r="AX78" s="1258"/>
      <c r="AY78" s="1258"/>
      <c r="AZ78" s="1258"/>
      <c r="BA78" s="1258"/>
      <c r="BB78" s="1256"/>
      <c r="BC78" s="1256"/>
      <c r="BD78" s="1256"/>
      <c r="BE78" s="1256"/>
      <c r="BF78" s="1256"/>
      <c r="BG78" s="1256"/>
      <c r="BH78" s="1256"/>
      <c r="BI78" s="1256"/>
      <c r="BJ78" s="1256"/>
      <c r="BK78" s="1256"/>
      <c r="BL78" s="1256"/>
      <c r="BM78" s="1256"/>
      <c r="BN78" s="1256"/>
      <c r="BO78" s="1256"/>
      <c r="BP78" s="1253"/>
      <c r="BQ78" s="1253"/>
      <c r="BR78" s="1253"/>
      <c r="BS78" s="1253"/>
      <c r="BT78" s="1253"/>
      <c r="BU78" s="1253"/>
      <c r="BV78" s="1253"/>
      <c r="BW78" s="1253"/>
      <c r="BX78" s="1253"/>
      <c r="BY78" s="1253"/>
      <c r="BZ78" s="1253"/>
      <c r="CA78" s="1253"/>
      <c r="CB78" s="1253"/>
      <c r="CC78" s="1253"/>
      <c r="CD78" s="1253"/>
      <c r="CE78" s="1253"/>
      <c r="CF78" s="1253"/>
      <c r="CG78" s="1253"/>
      <c r="CH78" s="1253"/>
      <c r="CI78" s="1253"/>
      <c r="CJ78" s="1253"/>
      <c r="CK78" s="1253"/>
      <c r="CL78" s="1253"/>
      <c r="CM78" s="1253"/>
      <c r="CN78" s="1253"/>
      <c r="CO78" s="1253"/>
      <c r="CP78" s="1253"/>
      <c r="CQ78" s="1253"/>
      <c r="CR78" s="1253"/>
      <c r="CS78" s="1253"/>
      <c r="CT78" s="1253"/>
      <c r="CU78" s="1253"/>
      <c r="CV78" s="1253"/>
      <c r="CW78" s="1253"/>
      <c r="CX78" s="1253"/>
      <c r="CY78" s="1253"/>
      <c r="CZ78" s="1253"/>
      <c r="DA78" s="1253"/>
      <c r="DB78" s="1253"/>
      <c r="DC78" s="1253"/>
    </row>
    <row r="79" spans="2:107" x14ac:dyDescent="0.15">
      <c r="B79" s="372"/>
      <c r="G79" s="1259"/>
      <c r="H79" s="1259"/>
      <c r="I79" s="1254"/>
      <c r="J79" s="1254"/>
      <c r="K79" s="1255"/>
      <c r="L79" s="1255"/>
      <c r="M79" s="1255"/>
      <c r="N79" s="1255"/>
      <c r="AN79" s="1258"/>
      <c r="AO79" s="1258"/>
      <c r="AP79" s="1258"/>
      <c r="AQ79" s="1258"/>
      <c r="AR79" s="1258"/>
      <c r="AS79" s="1258"/>
      <c r="AT79" s="1258"/>
      <c r="AU79" s="1258"/>
      <c r="AV79" s="1258"/>
      <c r="AW79" s="1258"/>
      <c r="AX79" s="1258"/>
      <c r="AY79" s="1258"/>
      <c r="AZ79" s="1258"/>
      <c r="BA79" s="1258"/>
      <c r="BB79" s="1256" t="s">
        <v>614</v>
      </c>
      <c r="BC79" s="1256"/>
      <c r="BD79" s="1256"/>
      <c r="BE79" s="1256"/>
      <c r="BF79" s="1256"/>
      <c r="BG79" s="1256"/>
      <c r="BH79" s="1256"/>
      <c r="BI79" s="1256"/>
      <c r="BJ79" s="1256"/>
      <c r="BK79" s="1256"/>
      <c r="BL79" s="1256"/>
      <c r="BM79" s="1256"/>
      <c r="BN79" s="1256"/>
      <c r="BO79" s="1256"/>
      <c r="BP79" s="1253">
        <v>5.3</v>
      </c>
      <c r="BQ79" s="1253"/>
      <c r="BR79" s="1253"/>
      <c r="BS79" s="1253"/>
      <c r="BT79" s="1253"/>
      <c r="BU79" s="1253"/>
      <c r="BV79" s="1253"/>
      <c r="BW79" s="1253"/>
      <c r="BX79" s="1253">
        <v>5</v>
      </c>
      <c r="BY79" s="1253"/>
      <c r="BZ79" s="1253"/>
      <c r="CA79" s="1253"/>
      <c r="CB79" s="1253"/>
      <c r="CC79" s="1253"/>
      <c r="CD79" s="1253"/>
      <c r="CE79" s="1253"/>
      <c r="CF79" s="1253">
        <v>4.3</v>
      </c>
      <c r="CG79" s="1253"/>
      <c r="CH79" s="1253"/>
      <c r="CI79" s="1253"/>
      <c r="CJ79" s="1253"/>
      <c r="CK79" s="1253"/>
      <c r="CL79" s="1253"/>
      <c r="CM79" s="1253"/>
      <c r="CN79" s="1253">
        <v>3.9</v>
      </c>
      <c r="CO79" s="1253"/>
      <c r="CP79" s="1253"/>
      <c r="CQ79" s="1253"/>
      <c r="CR79" s="1253"/>
      <c r="CS79" s="1253"/>
      <c r="CT79" s="1253"/>
      <c r="CU79" s="1253"/>
      <c r="CV79" s="1253">
        <v>3.8</v>
      </c>
      <c r="CW79" s="1253"/>
      <c r="CX79" s="1253"/>
      <c r="CY79" s="1253"/>
      <c r="CZ79" s="1253"/>
      <c r="DA79" s="1253"/>
      <c r="DB79" s="1253"/>
      <c r="DC79" s="1253"/>
    </row>
    <row r="80" spans="2:107" x14ac:dyDescent="0.15">
      <c r="B80" s="372"/>
      <c r="G80" s="1259"/>
      <c r="H80" s="1259"/>
      <c r="I80" s="1254"/>
      <c r="J80" s="1254"/>
      <c r="K80" s="1255"/>
      <c r="L80" s="1255"/>
      <c r="M80" s="1255"/>
      <c r="N80" s="1255"/>
      <c r="AN80" s="1258"/>
      <c r="AO80" s="1258"/>
      <c r="AP80" s="1258"/>
      <c r="AQ80" s="1258"/>
      <c r="AR80" s="1258"/>
      <c r="AS80" s="1258"/>
      <c r="AT80" s="1258"/>
      <c r="AU80" s="1258"/>
      <c r="AV80" s="1258"/>
      <c r="AW80" s="1258"/>
      <c r="AX80" s="1258"/>
      <c r="AY80" s="1258"/>
      <c r="AZ80" s="1258"/>
      <c r="BA80" s="1258"/>
      <c r="BB80" s="1256"/>
      <c r="BC80" s="1256"/>
      <c r="BD80" s="1256"/>
      <c r="BE80" s="1256"/>
      <c r="BF80" s="1256"/>
      <c r="BG80" s="1256"/>
      <c r="BH80" s="1256"/>
      <c r="BI80" s="1256"/>
      <c r="BJ80" s="1256"/>
      <c r="BK80" s="1256"/>
      <c r="BL80" s="1256"/>
      <c r="BM80" s="1256"/>
      <c r="BN80" s="1256"/>
      <c r="BO80" s="1256"/>
      <c r="BP80" s="1253"/>
      <c r="BQ80" s="1253"/>
      <c r="BR80" s="1253"/>
      <c r="BS80" s="1253"/>
      <c r="BT80" s="1253"/>
      <c r="BU80" s="1253"/>
      <c r="BV80" s="1253"/>
      <c r="BW80" s="1253"/>
      <c r="BX80" s="1253"/>
      <c r="BY80" s="1253"/>
      <c r="BZ80" s="1253"/>
      <c r="CA80" s="1253"/>
      <c r="CB80" s="1253"/>
      <c r="CC80" s="1253"/>
      <c r="CD80" s="1253"/>
      <c r="CE80" s="1253"/>
      <c r="CF80" s="1253"/>
      <c r="CG80" s="1253"/>
      <c r="CH80" s="1253"/>
      <c r="CI80" s="1253"/>
      <c r="CJ80" s="1253"/>
      <c r="CK80" s="1253"/>
      <c r="CL80" s="1253"/>
      <c r="CM80" s="1253"/>
      <c r="CN80" s="1253"/>
      <c r="CO80" s="1253"/>
      <c r="CP80" s="1253"/>
      <c r="CQ80" s="1253"/>
      <c r="CR80" s="1253"/>
      <c r="CS80" s="1253"/>
      <c r="CT80" s="1253"/>
      <c r="CU80" s="1253"/>
      <c r="CV80" s="1253"/>
      <c r="CW80" s="1253"/>
      <c r="CX80" s="1253"/>
      <c r="CY80" s="1253"/>
      <c r="CZ80" s="1253"/>
      <c r="DA80" s="1253"/>
      <c r="DB80" s="1253"/>
      <c r="DC80" s="1253"/>
    </row>
    <row r="81" spans="2:109" x14ac:dyDescent="0.15">
      <c r="B81" s="372"/>
    </row>
    <row r="82" spans="2:109" ht="17.25" x14ac:dyDescent="0.15">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x14ac:dyDescent="0.15">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x14ac:dyDescent="0.15">
      <c r="DD84" s="366"/>
      <c r="DE84" s="366"/>
    </row>
    <row r="85" spans="2:109" x14ac:dyDescent="0.15">
      <c r="DD85" s="366"/>
      <c r="DE85" s="366"/>
    </row>
  </sheetData>
  <sheetProtection algorithmName="SHA-512" hashValue="U+DiurpswpJi26DfOTSAgyNIO1Qrxqa2z48wPHMAkuBmQhOm11rrXqis5tqZ3yJywOA8TVNuTRKnNfQH8E0ijg==" saltValue="nay1kYH2fBzNrIwLPIuBq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85" zoomScale="70" zoomScaleNormal="70" zoomScaleSheetLayoutView="70"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510</v>
      </c>
    </row>
  </sheetData>
  <sheetProtection algorithmName="SHA-512" hashValue="J93QMl8UBMiY1K0meOCQJxGIuvSf9gebyjJv1zKYbbliJarjccewR6LXmC1OTSPAeG6amcUbjPha3wH5DW1mDw==" saltValue="G27Rv6GFdiil6ANUlWvNOQ==" spinCount="100000" sheet="1" objects="1" scenarios="1"/>
  <dataConsolidate/>
  <phoneticPr fontId="2"/>
  <printOptions horizontalCentered="1" verticalCentered="1"/>
  <pageMargins left="0" right="0" top="0.19685039370078741" bottom="0" header="0.39370078740157483" footer="0"/>
  <pageSetup paperSize="9" scale="35"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51" zoomScaleNormal="51" zoomScaleSheetLayoutView="55"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510</v>
      </c>
    </row>
  </sheetData>
  <sheetProtection algorithmName="SHA-512" hashValue="PA0hKL9bkwxFpzfONAR6rxx/30rK6Tsr6RDeZHEXBmv02tb328isqqQQjdidnnEWtvmHXGwhizU6uwzJ+l27bg==" saltValue="kaWIwJ9I37uULl+x6x34Zg==" spinCount="100000" sheet="1" objects="1" scenarios="1"/>
  <dataConsolidate/>
  <phoneticPr fontId="2"/>
  <printOptions horizontalCentered="1" verticalCentered="1"/>
  <pageMargins left="0" right="0" top="0.19685039370078741" bottom="0" header="0.39370078740157483" footer="0"/>
  <pageSetup paperSize="9" scale="35"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55</v>
      </c>
      <c r="E2" s="149"/>
      <c r="F2" s="150" t="s">
        <v>560</v>
      </c>
      <c r="G2" s="151"/>
      <c r="H2" s="152"/>
    </row>
    <row r="3" spans="1:8" x14ac:dyDescent="0.15">
      <c r="A3" s="148" t="s">
        <v>553</v>
      </c>
      <c r="B3" s="153"/>
      <c r="C3" s="154"/>
      <c r="D3" s="155">
        <v>50847</v>
      </c>
      <c r="E3" s="156"/>
      <c r="F3" s="157">
        <v>48064</v>
      </c>
      <c r="G3" s="158"/>
      <c r="H3" s="159"/>
    </row>
    <row r="4" spans="1:8" x14ac:dyDescent="0.15">
      <c r="A4" s="160"/>
      <c r="B4" s="161"/>
      <c r="C4" s="162"/>
      <c r="D4" s="163">
        <v>32451</v>
      </c>
      <c r="E4" s="164"/>
      <c r="F4" s="165">
        <v>30373</v>
      </c>
      <c r="G4" s="166"/>
      <c r="H4" s="167"/>
    </row>
    <row r="5" spans="1:8" x14ac:dyDescent="0.15">
      <c r="A5" s="148" t="s">
        <v>555</v>
      </c>
      <c r="B5" s="153"/>
      <c r="C5" s="154"/>
      <c r="D5" s="155">
        <v>59009</v>
      </c>
      <c r="E5" s="156"/>
      <c r="F5" s="157">
        <v>56662</v>
      </c>
      <c r="G5" s="158"/>
      <c r="H5" s="159"/>
    </row>
    <row r="6" spans="1:8" x14ac:dyDescent="0.15">
      <c r="A6" s="160"/>
      <c r="B6" s="161"/>
      <c r="C6" s="162"/>
      <c r="D6" s="163">
        <v>29471</v>
      </c>
      <c r="E6" s="164"/>
      <c r="F6" s="165">
        <v>34709</v>
      </c>
      <c r="G6" s="166"/>
      <c r="H6" s="167"/>
    </row>
    <row r="7" spans="1:8" x14ac:dyDescent="0.15">
      <c r="A7" s="148" t="s">
        <v>556</v>
      </c>
      <c r="B7" s="153"/>
      <c r="C7" s="154"/>
      <c r="D7" s="155">
        <v>99919</v>
      </c>
      <c r="E7" s="156"/>
      <c r="F7" s="157">
        <v>60285</v>
      </c>
      <c r="G7" s="158"/>
      <c r="H7" s="159"/>
    </row>
    <row r="8" spans="1:8" x14ac:dyDescent="0.15">
      <c r="A8" s="160"/>
      <c r="B8" s="161"/>
      <c r="C8" s="162"/>
      <c r="D8" s="163">
        <v>45818</v>
      </c>
      <c r="E8" s="164"/>
      <c r="F8" s="165">
        <v>36445</v>
      </c>
      <c r="G8" s="166"/>
      <c r="H8" s="167"/>
    </row>
    <row r="9" spans="1:8" x14ac:dyDescent="0.15">
      <c r="A9" s="148" t="s">
        <v>557</v>
      </c>
      <c r="B9" s="153"/>
      <c r="C9" s="154"/>
      <c r="D9" s="155">
        <v>114197</v>
      </c>
      <c r="E9" s="156"/>
      <c r="F9" s="157">
        <v>52714</v>
      </c>
      <c r="G9" s="158"/>
      <c r="H9" s="159"/>
    </row>
    <row r="10" spans="1:8" x14ac:dyDescent="0.15">
      <c r="A10" s="160"/>
      <c r="B10" s="161"/>
      <c r="C10" s="162"/>
      <c r="D10" s="163">
        <v>39957</v>
      </c>
      <c r="E10" s="164"/>
      <c r="F10" s="165">
        <v>29032</v>
      </c>
      <c r="G10" s="166"/>
      <c r="H10" s="167"/>
    </row>
    <row r="11" spans="1:8" x14ac:dyDescent="0.15">
      <c r="A11" s="148" t="s">
        <v>558</v>
      </c>
      <c r="B11" s="153"/>
      <c r="C11" s="154"/>
      <c r="D11" s="155">
        <v>53041</v>
      </c>
      <c r="E11" s="156"/>
      <c r="F11" s="157">
        <v>46001</v>
      </c>
      <c r="G11" s="158"/>
      <c r="H11" s="159"/>
    </row>
    <row r="12" spans="1:8" x14ac:dyDescent="0.15">
      <c r="A12" s="160"/>
      <c r="B12" s="161"/>
      <c r="C12" s="168"/>
      <c r="D12" s="163">
        <v>29165</v>
      </c>
      <c r="E12" s="164"/>
      <c r="F12" s="165">
        <v>27974</v>
      </c>
      <c r="G12" s="166"/>
      <c r="H12" s="167"/>
    </row>
    <row r="13" spans="1:8" x14ac:dyDescent="0.15">
      <c r="A13" s="148"/>
      <c r="B13" s="153"/>
      <c r="C13" s="169"/>
      <c r="D13" s="170">
        <v>75403</v>
      </c>
      <c r="E13" s="171"/>
      <c r="F13" s="172">
        <v>52745</v>
      </c>
      <c r="G13" s="173"/>
      <c r="H13" s="159"/>
    </row>
    <row r="14" spans="1:8" x14ac:dyDescent="0.15">
      <c r="A14" s="160"/>
      <c r="B14" s="161"/>
      <c r="C14" s="162"/>
      <c r="D14" s="163">
        <v>35372</v>
      </c>
      <c r="E14" s="164"/>
      <c r="F14" s="165">
        <v>31707</v>
      </c>
      <c r="G14" s="166"/>
      <c r="H14" s="167"/>
    </row>
    <row r="17" spans="1:11" x14ac:dyDescent="0.15">
      <c r="A17" s="144" t="s">
        <v>56</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57</v>
      </c>
      <c r="B19" s="174">
        <f>ROUND(VALUE(SUBSTITUTE(実質収支比率等に係る経年分析!F$48,"▲","-")),2)</f>
        <v>2.86</v>
      </c>
      <c r="C19" s="174">
        <f>ROUND(VALUE(SUBSTITUTE(実質収支比率等に係る経年分析!G$48,"▲","-")),2)</f>
        <v>2.2400000000000002</v>
      </c>
      <c r="D19" s="174">
        <f>ROUND(VALUE(SUBSTITUTE(実質収支比率等に係る経年分析!H$48,"▲","-")),2)</f>
        <v>1.44</v>
      </c>
      <c r="E19" s="174">
        <f>ROUND(VALUE(SUBSTITUTE(実質収支比率等に係る経年分析!I$48,"▲","-")),2)</f>
        <v>3.3</v>
      </c>
      <c r="F19" s="174">
        <f>ROUND(VALUE(SUBSTITUTE(実質収支比率等に係る経年分析!J$48,"▲","-")),2)</f>
        <v>3.32</v>
      </c>
    </row>
    <row r="20" spans="1:11" x14ac:dyDescent="0.15">
      <c r="A20" s="174" t="s">
        <v>58</v>
      </c>
      <c r="B20" s="174">
        <f>ROUND(VALUE(SUBSTITUTE(実質収支比率等に係る経年分析!F$47,"▲","-")),2)</f>
        <v>6.1</v>
      </c>
      <c r="C20" s="174">
        <f>ROUND(VALUE(SUBSTITUTE(実質収支比率等に係る経年分析!G$47,"▲","-")),2)</f>
        <v>6.16</v>
      </c>
      <c r="D20" s="174">
        <f>ROUND(VALUE(SUBSTITUTE(実質収支比率等に係る経年分析!H$47,"▲","-")),2)</f>
        <v>6.09</v>
      </c>
      <c r="E20" s="174">
        <f>ROUND(VALUE(SUBSTITUTE(実質収支比率等に係る経年分析!I$47,"▲","-")),2)</f>
        <v>5.9</v>
      </c>
      <c r="F20" s="174">
        <f>ROUND(VALUE(SUBSTITUTE(実質収支比率等に係る経年分析!J$47,"▲","-")),2)</f>
        <v>6.06</v>
      </c>
    </row>
    <row r="21" spans="1:11" x14ac:dyDescent="0.15">
      <c r="A21" s="174" t="s">
        <v>59</v>
      </c>
      <c r="B21" s="174">
        <f>IF(ISNUMBER(VALUE(SUBSTITUTE(実質収支比率等に係る経年分析!F$49,"▲","-"))),ROUND(VALUE(SUBSTITUTE(実質収支比率等に係る経年分析!F$49,"▲","-")),2),NA())</f>
        <v>0.73</v>
      </c>
      <c r="C21" s="174">
        <f>IF(ISNUMBER(VALUE(SUBSTITUTE(実質収支比率等に係る経年分析!G$49,"▲","-"))),ROUND(VALUE(SUBSTITUTE(実質収支比率等に係る経年分析!G$49,"▲","-")),2),NA())</f>
        <v>0.48</v>
      </c>
      <c r="D21" s="174">
        <f>IF(ISNUMBER(VALUE(SUBSTITUTE(実質収支比率等に係る経年分析!H$49,"▲","-"))),ROUND(VALUE(SUBSTITUTE(実質収支比率等に係る経年分析!H$49,"▲","-")),2),NA())</f>
        <v>0.54</v>
      </c>
      <c r="E21" s="174">
        <f>IF(ISNUMBER(VALUE(SUBSTITUTE(実質収支比率等に係る経年分析!I$49,"▲","-"))),ROUND(VALUE(SUBSTITUTE(実質収支比率等に係る経年分析!I$49,"▲","-")),2),NA())</f>
        <v>3.12</v>
      </c>
      <c r="F21" s="174">
        <f>IF(ISNUMBER(VALUE(SUBSTITUTE(実質収支比率等に係る経年分析!J$49,"▲","-"))),ROUND(VALUE(SUBSTITUTE(実質収支比率等に係る経年分析!J$49,"▲","-")),2),NA())</f>
        <v>-0.08</v>
      </c>
    </row>
    <row r="24" spans="1:11" x14ac:dyDescent="0.15">
      <c r="A24" s="144" t="s">
        <v>60</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61</v>
      </c>
      <c r="C26" s="175" t="s">
        <v>62</v>
      </c>
      <c r="D26" s="175" t="s">
        <v>61</v>
      </c>
      <c r="E26" s="175" t="s">
        <v>62</v>
      </c>
      <c r="F26" s="175" t="s">
        <v>61</v>
      </c>
      <c r="G26" s="175" t="s">
        <v>62</v>
      </c>
      <c r="H26" s="175" t="s">
        <v>61</v>
      </c>
      <c r="I26" s="175" t="s">
        <v>62</v>
      </c>
      <c r="J26" s="175" t="s">
        <v>61</v>
      </c>
      <c r="K26" s="175" t="s">
        <v>62</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0.28999999999999998</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0.01</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0.01</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0.01</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診療所事業</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0.01</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0.01</v>
      </c>
    </row>
    <row r="30" spans="1:11" x14ac:dyDescent="0.15">
      <c r="A30" s="175" t="str">
        <f>IF(連結実質赤字比率に係る赤字・黒字の構成分析!C$40="",NA(),連結実質赤字比率に係る赤字・黒字の構成分析!C$40)</f>
        <v>後期高齢者医療事業</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0.1</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0.12</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0.11</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0.12</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0.13</v>
      </c>
    </row>
    <row r="31" spans="1:11" x14ac:dyDescent="0.15">
      <c r="A31" s="175" t="str">
        <f>IF(連結実質赤字比率に係る赤字・黒字の構成分析!C$39="",NA(),連結実質赤字比率に係る赤字・黒字の構成分析!C$39)</f>
        <v>国民健康保険事業</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1.69</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1.03</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0.95</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1.06</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1</v>
      </c>
    </row>
    <row r="32" spans="1:11" x14ac:dyDescent="0.15">
      <c r="A32" s="175" t="str">
        <f>IF(連結実質赤字比率に係る赤字・黒字の構成分析!C$38="",NA(),連結実質赤字比率に係る赤字・黒字の構成分析!C$38)</f>
        <v>介護保険事業</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0.64</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0.72</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0.51</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1.04</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1.66</v>
      </c>
    </row>
    <row r="33" spans="1:16" x14ac:dyDescent="0.15">
      <c r="A33" s="175" t="str">
        <f>IF(連結実質赤字比率に係る赤字・黒字の構成分析!C$37="",NA(),連結実質赤字比率に係る赤字・黒字の構成分析!C$37)</f>
        <v>病院事業</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1.46</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1.18</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1.39</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1.89</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3.2</v>
      </c>
    </row>
    <row r="34" spans="1:16" x14ac:dyDescent="0.15">
      <c r="A34" s="175" t="str">
        <f>IF(連結実質赤字比率に係る赤字・黒字の構成分析!C$36="",NA(),連結実質赤字比率に係る赤字・黒字の構成分析!C$36)</f>
        <v>下水道事業</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1.6</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1.23</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1.31</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2.23</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3.25</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2.84</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2.23</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1.43</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3.29</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3.29</v>
      </c>
    </row>
    <row r="36" spans="1:16" x14ac:dyDescent="0.15">
      <c r="A36" s="175" t="str">
        <f>IF(連結実質赤字比率に係る赤字・黒字の構成分析!C$34="",NA(),連結実質赤字比率に係る赤字・黒字の構成分析!C$34)</f>
        <v>水道事業</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3.62</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3.73</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3.51</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3.63</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3.91</v>
      </c>
    </row>
    <row r="39" spans="1:16" x14ac:dyDescent="0.15">
      <c r="A39" s="144" t="s">
        <v>63</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64</v>
      </c>
      <c r="C41" s="176"/>
      <c r="D41" s="176" t="s">
        <v>65</v>
      </c>
      <c r="E41" s="176" t="s">
        <v>64</v>
      </c>
      <c r="F41" s="176"/>
      <c r="G41" s="176" t="s">
        <v>65</v>
      </c>
      <c r="H41" s="176" t="s">
        <v>64</v>
      </c>
      <c r="I41" s="176"/>
      <c r="J41" s="176" t="s">
        <v>65</v>
      </c>
      <c r="K41" s="176" t="s">
        <v>64</v>
      </c>
      <c r="L41" s="176"/>
      <c r="M41" s="176" t="s">
        <v>65</v>
      </c>
      <c r="N41" s="176" t="s">
        <v>64</v>
      </c>
      <c r="O41" s="176"/>
      <c r="P41" s="176" t="s">
        <v>65</v>
      </c>
    </row>
    <row r="42" spans="1:16" x14ac:dyDescent="0.15">
      <c r="A42" s="176" t="s">
        <v>66</v>
      </c>
      <c r="B42" s="176"/>
      <c r="C42" s="176"/>
      <c r="D42" s="176">
        <f>'実質公債費比率（分子）の構造'!K$52</f>
        <v>10295</v>
      </c>
      <c r="E42" s="176"/>
      <c r="F42" s="176"/>
      <c r="G42" s="176">
        <f>'実質公債費比率（分子）の構造'!L$52</f>
        <v>10026</v>
      </c>
      <c r="H42" s="176"/>
      <c r="I42" s="176"/>
      <c r="J42" s="176">
        <f>'実質公債費比率（分子）の構造'!M$52</f>
        <v>9652</v>
      </c>
      <c r="K42" s="176"/>
      <c r="L42" s="176"/>
      <c r="M42" s="176">
        <f>'実質公債費比率（分子）の構造'!N$52</f>
        <v>9234</v>
      </c>
      <c r="N42" s="176"/>
      <c r="O42" s="176"/>
      <c r="P42" s="176">
        <f>'実質公債費比率（分子）の構造'!O$52</f>
        <v>8959</v>
      </c>
    </row>
    <row r="43" spans="1:16" x14ac:dyDescent="0.15">
      <c r="A43" s="176" t="s">
        <v>67</v>
      </c>
      <c r="B43" s="176" t="str">
        <f>'実質公債費比率（分子）の構造'!K$51</f>
        <v>-</v>
      </c>
      <c r="C43" s="176"/>
      <c r="D43" s="176"/>
      <c r="E43" s="176" t="str">
        <f>'実質公債費比率（分子）の構造'!L$51</f>
        <v>-</v>
      </c>
      <c r="F43" s="176"/>
      <c r="G43" s="176"/>
      <c r="H43" s="176">
        <f>'実質公債費比率（分子）の構造'!M$51</f>
        <v>0</v>
      </c>
      <c r="I43" s="176"/>
      <c r="J43" s="176"/>
      <c r="K43" s="176" t="str">
        <f>'実質公債費比率（分子）の構造'!N$51</f>
        <v>-</v>
      </c>
      <c r="L43" s="176"/>
      <c r="M43" s="176"/>
      <c r="N43" s="176" t="str">
        <f>'実質公債費比率（分子）の構造'!O$51</f>
        <v>-</v>
      </c>
      <c r="O43" s="176"/>
      <c r="P43" s="176"/>
    </row>
    <row r="44" spans="1:16" x14ac:dyDescent="0.15">
      <c r="A44" s="176" t="s">
        <v>68</v>
      </c>
      <c r="B44" s="176">
        <f>'実質公債費比率（分子）の構造'!K$50</f>
        <v>118</v>
      </c>
      <c r="C44" s="176"/>
      <c r="D44" s="176"/>
      <c r="E44" s="176">
        <f>'実質公債費比率（分子）の構造'!L$50</f>
        <v>102</v>
      </c>
      <c r="F44" s="176"/>
      <c r="G44" s="176"/>
      <c r="H44" s="176">
        <f>'実質公債費比率（分子）の構造'!M$50</f>
        <v>76</v>
      </c>
      <c r="I44" s="176"/>
      <c r="J44" s="176"/>
      <c r="K44" s="176">
        <f>'実質公債費比率（分子）の構造'!N$50</f>
        <v>104</v>
      </c>
      <c r="L44" s="176"/>
      <c r="M44" s="176"/>
      <c r="N44" s="176">
        <f>'実質公債費比率（分子）の構造'!O$50</f>
        <v>123</v>
      </c>
      <c r="O44" s="176"/>
      <c r="P44" s="176"/>
    </row>
    <row r="45" spans="1:16" x14ac:dyDescent="0.15">
      <c r="A45" s="176" t="s">
        <v>69</v>
      </c>
      <c r="B45" s="176">
        <f>'実質公債費比率（分子）の構造'!K$49</f>
        <v>16</v>
      </c>
      <c r="C45" s="176"/>
      <c r="D45" s="176"/>
      <c r="E45" s="176">
        <f>'実質公債費比率（分子）の構造'!L$49</f>
        <v>22</v>
      </c>
      <c r="F45" s="176"/>
      <c r="G45" s="176"/>
      <c r="H45" s="176">
        <f>'実質公債費比率（分子）の構造'!M$49</f>
        <v>19</v>
      </c>
      <c r="I45" s="176"/>
      <c r="J45" s="176"/>
      <c r="K45" s="176">
        <f>'実質公債費比率（分子）の構造'!N$49</f>
        <v>21</v>
      </c>
      <c r="L45" s="176"/>
      <c r="M45" s="176"/>
      <c r="N45" s="176">
        <f>'実質公債費比率（分子）の構造'!O$49</f>
        <v>20</v>
      </c>
      <c r="O45" s="176"/>
      <c r="P45" s="176"/>
    </row>
    <row r="46" spans="1:16" x14ac:dyDescent="0.15">
      <c r="A46" s="176" t="s">
        <v>70</v>
      </c>
      <c r="B46" s="176">
        <f>'実質公債費比率（分子）の構造'!K$48</f>
        <v>3594</v>
      </c>
      <c r="C46" s="176"/>
      <c r="D46" s="176"/>
      <c r="E46" s="176">
        <f>'実質公債費比率（分子）の構造'!L$48</f>
        <v>3936</v>
      </c>
      <c r="F46" s="176"/>
      <c r="G46" s="176"/>
      <c r="H46" s="176">
        <f>'実質公債費比率（分子）の構造'!M$48</f>
        <v>3935</v>
      </c>
      <c r="I46" s="176"/>
      <c r="J46" s="176"/>
      <c r="K46" s="176">
        <f>'実質公債費比率（分子）の構造'!N$48</f>
        <v>3906</v>
      </c>
      <c r="L46" s="176"/>
      <c r="M46" s="176"/>
      <c r="N46" s="176">
        <f>'実質公債費比率（分子）の構造'!O$48</f>
        <v>3895</v>
      </c>
      <c r="O46" s="176"/>
      <c r="P46" s="176"/>
    </row>
    <row r="47" spans="1:16" x14ac:dyDescent="0.15">
      <c r="A47" s="176" t="s">
        <v>14</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11348</v>
      </c>
      <c r="C49" s="176"/>
      <c r="D49" s="176"/>
      <c r="E49" s="176">
        <f>'実質公債費比率（分子）の構造'!L$45</f>
        <v>10570</v>
      </c>
      <c r="F49" s="176"/>
      <c r="G49" s="176"/>
      <c r="H49" s="176">
        <f>'実質公債費比率（分子）の構造'!M$45</f>
        <v>10175</v>
      </c>
      <c r="I49" s="176"/>
      <c r="J49" s="176"/>
      <c r="K49" s="176">
        <f>'実質公債費比率（分子）の構造'!N$45</f>
        <v>9966</v>
      </c>
      <c r="L49" s="176"/>
      <c r="M49" s="176"/>
      <c r="N49" s="176">
        <f>'実質公債費比率（分子）の構造'!O$45</f>
        <v>9657</v>
      </c>
      <c r="O49" s="176"/>
      <c r="P49" s="176"/>
    </row>
    <row r="50" spans="1:16" x14ac:dyDescent="0.15">
      <c r="A50" s="176" t="s">
        <v>73</v>
      </c>
      <c r="B50" s="176" t="e">
        <f>NA()</f>
        <v>#N/A</v>
      </c>
      <c r="C50" s="176">
        <f>IF(ISNUMBER('実質公債費比率（分子）の構造'!K$53),'実質公債費比率（分子）の構造'!K$53,NA())</f>
        <v>4781</v>
      </c>
      <c r="D50" s="176" t="e">
        <f>NA()</f>
        <v>#N/A</v>
      </c>
      <c r="E50" s="176" t="e">
        <f>NA()</f>
        <v>#N/A</v>
      </c>
      <c r="F50" s="176">
        <f>IF(ISNUMBER('実質公債費比率（分子）の構造'!L$53),'実質公債費比率（分子）の構造'!L$53,NA())</f>
        <v>4604</v>
      </c>
      <c r="G50" s="176" t="e">
        <f>NA()</f>
        <v>#N/A</v>
      </c>
      <c r="H50" s="176" t="e">
        <f>NA()</f>
        <v>#N/A</v>
      </c>
      <c r="I50" s="176">
        <f>IF(ISNUMBER('実質公債費比率（分子）の構造'!M$53),'実質公債費比率（分子）の構造'!M$53,NA())</f>
        <v>4553</v>
      </c>
      <c r="J50" s="176" t="e">
        <f>NA()</f>
        <v>#N/A</v>
      </c>
      <c r="K50" s="176" t="e">
        <f>NA()</f>
        <v>#N/A</v>
      </c>
      <c r="L50" s="176">
        <f>IF(ISNUMBER('実質公債費比率（分子）の構造'!N$53),'実質公債費比率（分子）の構造'!N$53,NA())</f>
        <v>4763</v>
      </c>
      <c r="M50" s="176" t="e">
        <f>NA()</f>
        <v>#N/A</v>
      </c>
      <c r="N50" s="176" t="e">
        <f>NA()</f>
        <v>#N/A</v>
      </c>
      <c r="O50" s="176">
        <f>IF(ISNUMBER('実質公債費比率（分子）の構造'!O$53),'実質公債費比率（分子）の構造'!O$53,NA())</f>
        <v>4736</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46</v>
      </c>
      <c r="B56" s="175"/>
      <c r="C56" s="175"/>
      <c r="D56" s="175">
        <f>'将来負担比率（分子）の構造'!I$52</f>
        <v>102270</v>
      </c>
      <c r="E56" s="175"/>
      <c r="F56" s="175"/>
      <c r="G56" s="175">
        <f>'将来負担比率（分子）の構造'!J$52</f>
        <v>98349</v>
      </c>
      <c r="H56" s="175"/>
      <c r="I56" s="175"/>
      <c r="J56" s="175">
        <f>'将来負担比率（分子）の構造'!K$52</f>
        <v>97118</v>
      </c>
      <c r="K56" s="175"/>
      <c r="L56" s="175"/>
      <c r="M56" s="175">
        <f>'将来負担比率（分子）の構造'!L$52</f>
        <v>96121</v>
      </c>
      <c r="N56" s="175"/>
      <c r="O56" s="175"/>
      <c r="P56" s="175">
        <f>'将来負担比率（分子）の構造'!M$52</f>
        <v>91124</v>
      </c>
    </row>
    <row r="57" spans="1:16" x14ac:dyDescent="0.15">
      <c r="A57" s="175" t="s">
        <v>45</v>
      </c>
      <c r="B57" s="175"/>
      <c r="C57" s="175"/>
      <c r="D57" s="175">
        <f>'将来負担比率（分子）の構造'!I$51</f>
        <v>3725</v>
      </c>
      <c r="E57" s="175"/>
      <c r="F57" s="175"/>
      <c r="G57" s="175">
        <f>'将来負担比率（分子）の構造'!J$51</f>
        <v>3449</v>
      </c>
      <c r="H57" s="175"/>
      <c r="I57" s="175"/>
      <c r="J57" s="175">
        <f>'将来負担比率（分子）の構造'!K$51</f>
        <v>2811</v>
      </c>
      <c r="K57" s="175"/>
      <c r="L57" s="175"/>
      <c r="M57" s="175">
        <f>'将来負担比率（分子）の構造'!L$51</f>
        <v>2743</v>
      </c>
      <c r="N57" s="175"/>
      <c r="O57" s="175"/>
      <c r="P57" s="175">
        <f>'将来負担比率（分子）の構造'!M$51</f>
        <v>2908</v>
      </c>
    </row>
    <row r="58" spans="1:16" x14ac:dyDescent="0.15">
      <c r="A58" s="175" t="s">
        <v>44</v>
      </c>
      <c r="B58" s="175"/>
      <c r="C58" s="175"/>
      <c r="D58" s="175">
        <f>'将来負担比率（分子）の構造'!I$50</f>
        <v>8156</v>
      </c>
      <c r="E58" s="175"/>
      <c r="F58" s="175"/>
      <c r="G58" s="175">
        <f>'将来負担比率（分子）の構造'!J$50</f>
        <v>8661</v>
      </c>
      <c r="H58" s="175"/>
      <c r="I58" s="175"/>
      <c r="J58" s="175">
        <f>'将来負担比率（分子）の構造'!K$50</f>
        <v>8565</v>
      </c>
      <c r="K58" s="175"/>
      <c r="L58" s="175"/>
      <c r="M58" s="175">
        <f>'将来負担比率（分子）の構造'!L$50</f>
        <v>8778</v>
      </c>
      <c r="N58" s="175"/>
      <c r="O58" s="175"/>
      <c r="P58" s="175">
        <f>'将来負担比率（分子）の構造'!M$50</f>
        <v>10141</v>
      </c>
    </row>
    <row r="59" spans="1:16" x14ac:dyDescent="0.15">
      <c r="A59" s="175" t="s">
        <v>42</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41</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39</v>
      </c>
      <c r="B61" s="175">
        <f>'将来負担比率（分子）の構造'!I$46</f>
        <v>10</v>
      </c>
      <c r="C61" s="175"/>
      <c r="D61" s="175"/>
      <c r="E61" s="175">
        <f>'将来負担比率（分子）の構造'!J$46</f>
        <v>8</v>
      </c>
      <c r="F61" s="175"/>
      <c r="G61" s="175"/>
      <c r="H61" s="175">
        <f>'将来負担比率（分子）の構造'!K$46</f>
        <v>6</v>
      </c>
      <c r="I61" s="175"/>
      <c r="J61" s="175"/>
      <c r="K61" s="175">
        <f>'将来負担比率（分子）の構造'!L$46</f>
        <v>8</v>
      </c>
      <c r="L61" s="175"/>
      <c r="M61" s="175"/>
      <c r="N61" s="175">
        <f>'将来負担比率（分子）の構造'!M$46</f>
        <v>6</v>
      </c>
      <c r="O61" s="175"/>
      <c r="P61" s="175"/>
    </row>
    <row r="62" spans="1:16" x14ac:dyDescent="0.15">
      <c r="A62" s="175" t="s">
        <v>38</v>
      </c>
      <c r="B62" s="175">
        <f>'将来負担比率（分子）の構造'!I$45</f>
        <v>7967</v>
      </c>
      <c r="C62" s="175"/>
      <c r="D62" s="175"/>
      <c r="E62" s="175">
        <f>'将来負担比率（分子）の構造'!J$45</f>
        <v>7774</v>
      </c>
      <c r="F62" s="175"/>
      <c r="G62" s="175"/>
      <c r="H62" s="175">
        <f>'将来負担比率（分子）の構造'!K$45</f>
        <v>8000</v>
      </c>
      <c r="I62" s="175"/>
      <c r="J62" s="175"/>
      <c r="K62" s="175">
        <f>'将来負担比率（分子）の構造'!L$45</f>
        <v>8362</v>
      </c>
      <c r="L62" s="175"/>
      <c r="M62" s="175"/>
      <c r="N62" s="175">
        <f>'将来負担比率（分子）の構造'!M$45</f>
        <v>8649</v>
      </c>
      <c r="O62" s="175"/>
      <c r="P62" s="175"/>
    </row>
    <row r="63" spans="1:16" x14ac:dyDescent="0.15">
      <c r="A63" s="175" t="s">
        <v>37</v>
      </c>
      <c r="B63" s="175">
        <f>'将来負担比率（分子）の構造'!I$44</f>
        <v>434</v>
      </c>
      <c r="C63" s="175"/>
      <c r="D63" s="175"/>
      <c r="E63" s="175">
        <f>'将来負担比率（分子）の構造'!J$44</f>
        <v>418</v>
      </c>
      <c r="F63" s="175"/>
      <c r="G63" s="175"/>
      <c r="H63" s="175">
        <f>'将来負担比率（分子）の構造'!K$44</f>
        <v>373</v>
      </c>
      <c r="I63" s="175"/>
      <c r="J63" s="175"/>
      <c r="K63" s="175">
        <f>'将来負担比率（分子）の構造'!L$44</f>
        <v>348</v>
      </c>
      <c r="L63" s="175"/>
      <c r="M63" s="175"/>
      <c r="N63" s="175">
        <f>'将来負担比率（分子）の構造'!M$44</f>
        <v>327</v>
      </c>
      <c r="O63" s="175"/>
      <c r="P63" s="175"/>
    </row>
    <row r="64" spans="1:16" x14ac:dyDescent="0.15">
      <c r="A64" s="175" t="s">
        <v>36</v>
      </c>
      <c r="B64" s="175">
        <f>'将来負担比率（分子）の構造'!I$43</f>
        <v>66239</v>
      </c>
      <c r="C64" s="175"/>
      <c r="D64" s="175"/>
      <c r="E64" s="175">
        <f>'将来負担比率（分子）の構造'!J$43</f>
        <v>63756</v>
      </c>
      <c r="F64" s="175"/>
      <c r="G64" s="175"/>
      <c r="H64" s="175">
        <f>'将来負担比率（分子）の構造'!K$43</f>
        <v>61838</v>
      </c>
      <c r="I64" s="175"/>
      <c r="J64" s="175"/>
      <c r="K64" s="175">
        <f>'将来負担比率（分子）の構造'!L$43</f>
        <v>58406</v>
      </c>
      <c r="L64" s="175"/>
      <c r="M64" s="175"/>
      <c r="N64" s="175">
        <f>'将来負担比率（分子）の構造'!M$43</f>
        <v>58727</v>
      </c>
      <c r="O64" s="175"/>
      <c r="P64" s="175"/>
    </row>
    <row r="65" spans="1:16" x14ac:dyDescent="0.15">
      <c r="A65" s="175" t="s">
        <v>35</v>
      </c>
      <c r="B65" s="175">
        <f>'将来負担比率（分子）の構造'!I$42</f>
        <v>502</v>
      </c>
      <c r="C65" s="175"/>
      <c r="D65" s="175"/>
      <c r="E65" s="175">
        <f>'将来負担比率（分子）の構造'!J$42</f>
        <v>407</v>
      </c>
      <c r="F65" s="175"/>
      <c r="G65" s="175"/>
      <c r="H65" s="175">
        <f>'将来負担比率（分子）の構造'!K$42</f>
        <v>337</v>
      </c>
      <c r="I65" s="175"/>
      <c r="J65" s="175"/>
      <c r="K65" s="175">
        <f>'将来負担比率（分子）の構造'!L$42</f>
        <v>437</v>
      </c>
      <c r="L65" s="175"/>
      <c r="M65" s="175"/>
      <c r="N65" s="175">
        <f>'将来負担比率（分子）の構造'!M$42</f>
        <v>369</v>
      </c>
      <c r="O65" s="175"/>
      <c r="P65" s="175"/>
    </row>
    <row r="66" spans="1:16" x14ac:dyDescent="0.15">
      <c r="A66" s="175" t="s">
        <v>34</v>
      </c>
      <c r="B66" s="175">
        <f>'将来負担比率（分子）の構造'!I$41</f>
        <v>98132</v>
      </c>
      <c r="C66" s="175"/>
      <c r="D66" s="175"/>
      <c r="E66" s="175">
        <f>'将来負担比率（分子）の構造'!J$41</f>
        <v>94851</v>
      </c>
      <c r="F66" s="175"/>
      <c r="G66" s="175"/>
      <c r="H66" s="175">
        <f>'将来負担比率（分子）の構造'!K$41</f>
        <v>96064</v>
      </c>
      <c r="I66" s="175"/>
      <c r="J66" s="175"/>
      <c r="K66" s="175">
        <f>'将来負担比率（分子）の構造'!L$41</f>
        <v>99529</v>
      </c>
      <c r="L66" s="175"/>
      <c r="M66" s="175"/>
      <c r="N66" s="175">
        <f>'将来負担比率（分子）の構造'!M$41</f>
        <v>94808</v>
      </c>
      <c r="O66" s="175"/>
      <c r="P66" s="175"/>
    </row>
    <row r="67" spans="1:16" x14ac:dyDescent="0.15">
      <c r="A67" s="175" t="s">
        <v>77</v>
      </c>
      <c r="B67" s="175" t="e">
        <f>NA()</f>
        <v>#N/A</v>
      </c>
      <c r="C67" s="175">
        <f>IF(ISNUMBER('将来負担比率（分子）の構造'!I$53), IF('将来負担比率（分子）の構造'!I$53 &lt; 0, 0, '将来負担比率（分子）の構造'!I$53), NA())</f>
        <v>59132</v>
      </c>
      <c r="D67" s="175" t="e">
        <f>NA()</f>
        <v>#N/A</v>
      </c>
      <c r="E67" s="175" t="e">
        <f>NA()</f>
        <v>#N/A</v>
      </c>
      <c r="F67" s="175">
        <f>IF(ISNUMBER('将来負担比率（分子）の構造'!J$53), IF('将来負担比率（分子）の構造'!J$53 &lt; 0, 0, '将来負担比率（分子）の構造'!J$53), NA())</f>
        <v>56755</v>
      </c>
      <c r="G67" s="175" t="e">
        <f>NA()</f>
        <v>#N/A</v>
      </c>
      <c r="H67" s="175" t="e">
        <f>NA()</f>
        <v>#N/A</v>
      </c>
      <c r="I67" s="175">
        <f>IF(ISNUMBER('将来負担比率（分子）の構造'!K$53), IF('将来負担比率（分子）の構造'!K$53 &lt; 0, 0, '将来負担比率（分子）の構造'!K$53), NA())</f>
        <v>58123</v>
      </c>
      <c r="J67" s="175" t="e">
        <f>NA()</f>
        <v>#N/A</v>
      </c>
      <c r="K67" s="175" t="e">
        <f>NA()</f>
        <v>#N/A</v>
      </c>
      <c r="L67" s="175">
        <f>IF(ISNUMBER('将来負担比率（分子）の構造'!L$53), IF('将来負担比率（分子）の構造'!L$53 &lt; 0, 0, '将来負担比率（分子）の構造'!L$53), NA())</f>
        <v>59450</v>
      </c>
      <c r="M67" s="175" t="e">
        <f>NA()</f>
        <v>#N/A</v>
      </c>
      <c r="N67" s="175" t="e">
        <f>NA()</f>
        <v>#N/A</v>
      </c>
      <c r="O67" s="175">
        <f>IF(ISNUMBER('将来負担比率（分子）の構造'!M$53), IF('将来負担比率（分子）の構造'!M$53 &lt; 0, 0, '将来負担比率（分子）の構造'!M$53), NA())</f>
        <v>58714</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2787</v>
      </c>
      <c r="C72" s="179">
        <f>基金残高に係る経年分析!G55</f>
        <v>2782</v>
      </c>
      <c r="D72" s="179">
        <f>基金残高に係る経年分析!H55</f>
        <v>2779</v>
      </c>
    </row>
    <row r="73" spans="1:16" x14ac:dyDescent="0.15">
      <c r="A73" s="178" t="s">
        <v>80</v>
      </c>
      <c r="B73" s="179">
        <f>基金残高に係る経年分析!F56</f>
        <v>2144</v>
      </c>
      <c r="C73" s="179">
        <f>基金残高に係る経年分析!G56</f>
        <v>1974</v>
      </c>
      <c r="D73" s="179">
        <f>基金残高に係る経年分析!H56</f>
        <v>2755</v>
      </c>
    </row>
    <row r="74" spans="1:16" x14ac:dyDescent="0.15">
      <c r="A74" s="178" t="s">
        <v>81</v>
      </c>
      <c r="B74" s="179">
        <f>基金残高に係る経年分析!F57</f>
        <v>5791</v>
      </c>
      <c r="C74" s="179">
        <f>基金残高に係る経年分析!G57</f>
        <v>5631</v>
      </c>
      <c r="D74" s="179">
        <f>基金残高に係る経年分析!H57</f>
        <v>5440</v>
      </c>
    </row>
  </sheetData>
  <sheetProtection algorithmName="SHA-512" hashValue="3OY1BJJMP1mvkaELumcpVDAepgE/DdufneFOBruEVDLWZI4RdqOu5YDSPRPlORDK2wNP9ta6vNIHNfWv25wiNQ==" saltValue="rZr4+brjvFLZySyua/0Hh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安井　大輔</cp:lastModifiedBy>
  <cp:lastPrinted>2024-03-27T05:14:32Z</cp:lastPrinted>
  <dcterms:created xsi:type="dcterms:W3CDTF">2024-03-14T03:43:31Z</dcterms:created>
  <dcterms:modified xsi:type="dcterms:W3CDTF">2024-09-17T23:53:25Z</dcterms:modified>
  <cp:category/>
</cp:coreProperties>
</file>